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804" i="1" l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D2607" i="3" l="1"/>
  <c r="A2804" i="3" l="1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G2763" i="1" s="1"/>
  <c r="D2764" i="3"/>
  <c r="E2764" i="3" s="1"/>
  <c r="G2764" i="1" s="1"/>
  <c r="D2765" i="3"/>
  <c r="E2765" i="3" s="1"/>
  <c r="D2766" i="3"/>
  <c r="E2766" i="3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G2774" i="1" s="1"/>
  <c r="D2775" i="3"/>
  <c r="E2775" i="3" s="1"/>
  <c r="G2775" i="1" s="1"/>
  <c r="D2776" i="3"/>
  <c r="E2776" i="3" s="1"/>
  <c r="G2776" i="1" s="1"/>
  <c r="D2777" i="3"/>
  <c r="E2777" i="3" s="1"/>
  <c r="G2777" i="1" s="1"/>
  <c r="D2778" i="3"/>
  <c r="E2778" i="3" s="1"/>
  <c r="D2779" i="3"/>
  <c r="E2779" i="3" s="1"/>
  <c r="G2779" i="1" s="1"/>
  <c r="D2780" i="3"/>
  <c r="E2780" i="3" s="1"/>
  <c r="G2780" i="1" s="1"/>
  <c r="D2781" i="3"/>
  <c r="E2781" i="3" s="1"/>
  <c r="G2781" i="1" s="1"/>
  <c r="D2782" i="3"/>
  <c r="E2782" i="3" s="1"/>
  <c r="G2782" i="1" s="1"/>
  <c r="D2783" i="3"/>
  <c r="E2783" i="3" s="1"/>
  <c r="G2783" i="1" s="1"/>
  <c r="D2784" i="3"/>
  <c r="E2784" i="3" s="1"/>
  <c r="G2784" i="1" s="1"/>
  <c r="D2785" i="3"/>
  <c r="E2785" i="3" s="1"/>
  <c r="G2785" i="1" s="1"/>
  <c r="D2786" i="3"/>
  <c r="E2786" i="3" s="1"/>
  <c r="D2787" i="3"/>
  <c r="E2787" i="3" s="1"/>
  <c r="G2787" i="1" s="1"/>
  <c r="D2788" i="3"/>
  <c r="E2788" i="3" s="1"/>
  <c r="G2788" i="1" s="1"/>
  <c r="D2789" i="3"/>
  <c r="E2789" i="3" s="1"/>
  <c r="G2789" i="1" s="1"/>
  <c r="D2790" i="3"/>
  <c r="E2790" i="3" s="1"/>
  <c r="D2791" i="3"/>
  <c r="E2791" i="3" s="1"/>
  <c r="G2791" i="1" s="1"/>
  <c r="D2792" i="3"/>
  <c r="E2792" i="3" s="1"/>
  <c r="G2792" i="1" s="1"/>
  <c r="D2793" i="3"/>
  <c r="E2793" i="3" s="1"/>
  <c r="G2793" i="1" s="1"/>
  <c r="D2794" i="3"/>
  <c r="E2794" i="3" s="1"/>
  <c r="G2794" i="1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G2800" i="1" s="1"/>
  <c r="D2801" i="3"/>
  <c r="E2801" i="3" s="1"/>
  <c r="G2801" i="1" s="1"/>
  <c r="D2802" i="3"/>
  <c r="E2802" i="3" s="1"/>
  <c r="D2803" i="3"/>
  <c r="E2803" i="3" s="1"/>
  <c r="D2804" i="3"/>
  <c r="E2804" i="3" s="1"/>
  <c r="D2805" i="3"/>
  <c r="E2805" i="3" s="1"/>
  <c r="G2805" i="1" s="1"/>
  <c r="D2806" i="3"/>
  <c r="E2806" i="3" s="1"/>
  <c r="G2806" i="1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B2801" i="1" s="1"/>
  <c r="B2802" i="1" s="1"/>
  <c r="B2803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J2763" i="1"/>
  <c r="E2764" i="1"/>
  <c r="J2764" i="1"/>
  <c r="E2765" i="1"/>
  <c r="J2765" i="1"/>
  <c r="E2766" i="1"/>
  <c r="G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J2774" i="1"/>
  <c r="E2775" i="1"/>
  <c r="J2775" i="1"/>
  <c r="E2776" i="1"/>
  <c r="J2776" i="1"/>
  <c r="E2777" i="1"/>
  <c r="J2777" i="1"/>
  <c r="E2778" i="1"/>
  <c r="G2778" i="1"/>
  <c r="J2778" i="1"/>
  <c r="E2779" i="1"/>
  <c r="J2779" i="1"/>
  <c r="E2780" i="1"/>
  <c r="J2780" i="1"/>
  <c r="E2781" i="1"/>
  <c r="J2781" i="1"/>
  <c r="E2782" i="1"/>
  <c r="J2782" i="1"/>
  <c r="E2783" i="1"/>
  <c r="J2783" i="1"/>
  <c r="E2784" i="1"/>
  <c r="J2784" i="1"/>
  <c r="E2785" i="1"/>
  <c r="J2785" i="1"/>
  <c r="E2786" i="1"/>
  <c r="J2786" i="1"/>
  <c r="E2787" i="1"/>
  <c r="J2787" i="1"/>
  <c r="E2788" i="1"/>
  <c r="J2788" i="1"/>
  <c r="E2789" i="1"/>
  <c r="J2789" i="1"/>
  <c r="E2790" i="1"/>
  <c r="G2790" i="1"/>
  <c r="J2790" i="1"/>
  <c r="E2791" i="1"/>
  <c r="J2791" i="1"/>
  <c r="E2792" i="1"/>
  <c r="J2792" i="1"/>
  <c r="E2793" i="1"/>
  <c r="J2793" i="1"/>
  <c r="E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J2800" i="1"/>
  <c r="E2801" i="1"/>
  <c r="J2801" i="1"/>
  <c r="E2802" i="1"/>
  <c r="G2802" i="1"/>
  <c r="J2802" i="1"/>
  <c r="E2803" i="1"/>
  <c r="G2803" i="1"/>
  <c r="J2803" i="1"/>
  <c r="E2804" i="1"/>
  <c r="G2804" i="1"/>
  <c r="J2804" i="1"/>
  <c r="E2805" i="1"/>
  <c r="J2805" i="1"/>
  <c r="E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86" i="1" l="1"/>
  <c r="G2765" i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  <c r="A2794" i="3" s="1"/>
  <c r="A2795" i="3" s="1"/>
  <c r="A2796" i="3" s="1"/>
  <c r="A2797" i="3" s="1"/>
  <c r="A2798" i="3" s="1"/>
  <c r="A2799" i="3" s="1"/>
  <c r="A2800" i="3" s="1"/>
  <c r="A2801" i="3" s="1"/>
  <c r="A2802" i="3" s="1"/>
  <c r="A2803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<sst xmlns="http://schemas.openxmlformats.org/spreadsheetml/2006/main" count="30647" uniqueCount="5489">
  <si>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</si>
  <si>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</si>
  <si>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</si>
  <si>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</si>
  <si>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</si>
  <si>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</si>
  <si>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</si>
  <si>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</si>
  <si>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</si>
  <si>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</si>
  <si>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</si>
  <si>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</si>
  <si>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</si>
  <si>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</si>
  <si>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</si>
  <si>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</si>
  <si>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</si>
  <si>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</si>
  <si>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</si>
  <si>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</si>
  <si>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</si>
  <si>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</si>
  <si>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</si>
  <si>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</si>
  <si>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</si>
  <si>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</si>
  <si>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</si>
  <si>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</si>
  <si>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</si>
  <si>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</si>
  <si>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</si>
  <si>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</si>
  <si>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</si>
  <si>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</si>
  <si>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</si>
  <si>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</si>
  <si>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</si>
  <si>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</si>
  <si>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</si>
  <si>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</si>
  <si>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</si>
  <si>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</si>
  <si>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</si>
  <si>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</si>
  <si>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</si>
  <si>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</si>
  <si>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</si>
  <si>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</si>
  <si>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</si>
  <si>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</si>
  <si>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</si>
  <si>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</si>
  <si>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</si>
  <si>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</si>
  <si>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</si>
  <si>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</si>
  <si>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</si>
  <si>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</si>
  <si>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</si>
  <si>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</si>
  <si>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</si>
  <si>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</si>
  <si>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</si>
  <si>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</si>
  <si>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</si>
  <si>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</si>
  <si>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</si>
  <si>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</si>
  <si>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</si>
  <si>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</si>
  <si>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</si>
  <si>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</si>
  <si>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</si>
  <si>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</si>
  <si>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</si>
  <si>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</si>
  <si>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</si>
  <si>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</si>
  <si>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</si>
  <si>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</si>
  <si>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</si>
  <si>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</si>
  <si>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</si>
  <si>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</si>
  <si>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</si>
  <si>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</si>
  <si>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</si>
  <si>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</si>
  <si>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</si>
  <si>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</si>
  <si>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</si>
  <si>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</si>
  <si>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</si>
  <si>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</si>
  <si>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</si>
  <si>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</si>
  <si>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</si>
  <si>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</si>
  <si>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</si>
  <si>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</si>
  <si>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</si>
  <si>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</si>
  <si>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</si>
  <si>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</si>
  <si>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</si>
  <si>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</si>
  <si>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</si>
  <si>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</si>
  <si>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</si>
  <si>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</si>
  <si>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</si>
  <si>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</si>
  <si>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</si>
  <si>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</si>
  <si>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</si>
  <si>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</si>
  <si>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</si>
  <si>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</si>
  <si>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</si>
  <si>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</si>
  <si>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</si>
  <si>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</si>
  <si>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</si>
  <si>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</si>
  <si>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</si>
  <si>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</si>
  <si>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</si>
  <si>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</si>
  <si>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</si>
  <si>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</si>
  <si>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</si>
  <si>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</si>
  <si>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</si>
  <si>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</si>
  <si>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</si>
  <si>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</si>
  <si>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</si>
  <si>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</si>
  <si>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</si>
  <si>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</si>
  <si>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</si>
  <si>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</si>
  <si>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</si>
  <si>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</si>
  <si>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</si>
  <si>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</si>
  <si>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</si>
  <si>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</si>
  <si>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</si>
  <si>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</si>
  <si>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</si>
  <si>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</si>
  <si>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</si>
  <si>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</si>
  <si>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</si>
  <si>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</si>
  <si>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</si>
  <si>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</si>
  <si>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</si>
  <si>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</si>
  <si>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</si>
  <si>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</si>
  <si>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</si>
  <si>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</si>
  <si>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</si>
  <si>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</si>
  <si>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</si>
  <si>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</si>
  <si>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</si>
  <si>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</si>
  <si>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</si>
  <si>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</si>
  <si>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</si>
  <si>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</si>
  <si>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</si>
  <si>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</si>
  <si>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</si>
  <si>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</si>
  <si>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</si>
  <si>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</si>
  <si>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</si>
  <si>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</si>
  <si>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</si>
  <si>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</si>
  <si>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</si>
  <si>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</si>
  <si>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</si>
  <si>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</si>
  <si>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</si>
  <si>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</si>
  <si>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</si>
  <si>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</si>
  <si>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</si>
  <si>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</si>
  <si>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</si>
  <si>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</si>
  <si>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</si>
  <si>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</si>
  <si>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</si>
  <si>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</si>
  <si>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</si>
  <si>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</si>
  <si>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</si>
  <si>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</si>
  <si>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</si>
  <si>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</si>
  <si>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</si>
  <si>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</si>
  <si>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</si>
  <si>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</si>
  <si>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</si>
  <si>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</si>
  <si>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</si>
  <si>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</si>
  <si>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</si>
  <si>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</si>
  <si>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</si>
  <si>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</si>
  <si>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</si>
  <si>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</si>
  <si>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</si>
  <si>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</si>
  <si>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</si>
  <si>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</si>
  <si>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</si>
  <si>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</si>
  <si>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</si>
  <si>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</si>
  <si>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</si>
  <si>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</si>
  <si>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</si>
  <si>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</si>
  <si>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</si>
  <si>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</si>
  <si>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</si>
  <si>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</si>
  <si>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</si>
  <si>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</si>
  <si>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</si>
  <si>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</si>
  <si>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</si>
  <si>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</si>
  <si>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</si>
  <si>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</si>
  <si>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</si>
  <si>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</si>
  <si>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</si>
  <si>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</si>
  <si>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</si>
  <si>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</si>
  <si>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</si>
  <si>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</si>
  <si>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</si>
  <si>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</si>
  <si>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</si>
  <si>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</si>
  <si>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</si>
  <si>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</si>
  <si>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</si>
  <si>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</si>
  <si>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</si>
  <si>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</si>
  <si>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</si>
  <si>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</si>
  <si>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</si>
  <si>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</si>
  <si>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</si>
  <si>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</si>
  <si>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</si>
  <si>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</si>
  <si>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</si>
  <si>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</si>
  <si>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</si>
  <si>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</si>
  <si>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</si>
  <si>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</si>
  <si>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</si>
  <si>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</si>
  <si>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</si>
  <si>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</si>
  <si>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</si>
  <si>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</si>
  <si>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</si>
  <si>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</si>
  <si>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</si>
  <si>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</si>
  <si>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</si>
  <si>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</si>
  <si>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</si>
  <si>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</si>
  <si>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</si>
  <si>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</si>
  <si>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</si>
  <si>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</si>
  <si>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</si>
  <si>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</si>
  <si>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</si>
  <si>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</si>
  <si>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</si>
  <si>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</si>
  <si>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</si>
  <si>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</si>
  <si>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</si>
  <si>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</si>
  <si>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</si>
  <si>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</si>
  <si>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</si>
  <si>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</si>
  <si>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</si>
  <si>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</si>
  <si>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</si>
  <si>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</si>
  <si>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</si>
  <si>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</si>
  <si>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</si>
  <si>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</si>
  <si>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</si>
  <si>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</si>
  <si>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</si>
  <si>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</si>
  <si>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</si>
  <si>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</si>
  <si>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</si>
  <si>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</si>
  <si>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</si>
  <si>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</si>
  <si>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</si>
  <si>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</si>
  <si>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</si>
  <si>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</si>
  <si>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</si>
  <si>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</si>
  <si>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</si>
  <si>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</si>
  <si>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</si>
  <si>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</si>
  <si>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</si>
  <si>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</si>
  <si>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</si>
  <si>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</si>
  <si>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</si>
  <si>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</si>
  <si>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</si>
  <si>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</si>
  <si>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</si>
  <si>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</si>
  <si>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</si>
  <si>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</si>
  <si>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</si>
  <si>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</si>
  <si>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</si>
  <si>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</si>
  <si>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</si>
  <si>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</si>
  <si>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</si>
  <si>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</si>
  <si>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</si>
  <si>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</si>
  <si>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</si>
  <si>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</si>
  <si>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</si>
  <si>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</si>
  <si>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</si>
  <si>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</si>
  <si>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</si>
  <si>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</si>
  <si>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</si>
  <si>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</si>
  <si>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</si>
  <si>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</si>
  <si>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</si>
  <si>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</si>
  <si>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</si>
  <si>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</si>
  <si>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</si>
  <si>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</si>
  <si>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</si>
  <si>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</si>
  <si>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</si>
  <si>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</si>
  <si>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</si>
  <si>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</si>
  <si>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</si>
  <si>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</si>
  <si>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</si>
  <si>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</si>
  <si>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</si>
  <si>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</si>
  <si>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</si>
  <si>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</si>
  <si>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</si>
  <si>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</si>
  <si>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</si>
  <si>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</si>
  <si>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</si>
  <si>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</si>
  <si>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</si>
  <si>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</si>
  <si>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</si>
  <si>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</si>
  <si>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</si>
  <si>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</si>
  <si>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</si>
  <si>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</si>
  <si>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</si>
  <si>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</si>
  <si>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</si>
  <si>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</si>
  <si>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</si>
  <si>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</si>
  <si>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</si>
  <si>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</si>
  <si>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</si>
  <si>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</si>
  <si>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</si>
  <si>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</si>
  <si>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</si>
  <si>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</si>
  <si>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</si>
  <si>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</si>
  <si>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</si>
  <si>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</si>
  <si>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</si>
  <si>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</si>
  <si>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</si>
  <si>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</si>
  <si>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</si>
  <si>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</si>
  <si>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</si>
  <si>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</si>
  <si>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</si>
  <si>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</si>
  <si>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</si>
  <si>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</si>
  <si>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</si>
  <si>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</si>
  <si>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</si>
  <si>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</si>
  <si>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</si>
  <si>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</si>
  <si>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</si>
  <si>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</si>
  <si>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</si>
  <si>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</si>
  <si>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</si>
  <si>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</si>
  <si>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</si>
  <si>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</si>
  <si>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</si>
  <si>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</si>
  <si>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</si>
  <si>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</si>
  <si>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</si>
  <si>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</si>
  <si>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</si>
  <si>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</si>
  <si>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</si>
  <si>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</si>
  <si>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</si>
  <si>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</si>
  <si>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</si>
  <si>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</si>
  <si>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</si>
  <si>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</si>
  <si>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</si>
  <si>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</si>
  <si>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</si>
  <si>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</si>
  <si>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</si>
  <si>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</si>
  <si>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</si>
  <si>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</si>
  <si>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</si>
  <si>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</si>
  <si>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</si>
  <si>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</si>
  <si>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</si>
  <si>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</si>
  <si>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</si>
  <si>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</si>
  <si>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</si>
  <si>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</si>
  <si>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</si>
  <si>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</si>
  <si>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</si>
  <si>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</si>
  <si>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</si>
  <si>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</si>
  <si>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</si>
  <si>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</si>
  <si>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</si>
  <si>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</si>
  <si>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</si>
  <si>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</si>
  <si>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</si>
  <si>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</si>
  <si>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</si>
  <si>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</si>
  <si>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</si>
  <si>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</si>
  <si>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</si>
  <si>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</si>
  <si>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</si>
  <si>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</si>
  <si>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</si>
  <si>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</si>
  <si>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</si>
  <si>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</si>
  <si>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</si>
  <si>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</si>
  <si>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</si>
  <si>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</si>
  <si>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</si>
  <si>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</si>
  <si>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</si>
  <si>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</si>
  <si>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</si>
  <si>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</si>
  <si>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</si>
  <si>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</si>
  <si>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</si>
  <si>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</si>
  <si>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</si>
  <si>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</si>
  <si>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</si>
  <si>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</si>
  <si>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</si>
  <si>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</si>
  <si>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</si>
  <si>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</si>
  <si>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</si>
  <si>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</si>
  <si>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</si>
  <si>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</si>
  <si>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</si>
  <si>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</si>
  <si>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</si>
  <si>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</si>
  <si>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</si>
  <si>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</si>
  <si>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</si>
  <si>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</si>
  <si>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</si>
  <si>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</si>
  <si>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</si>
  <si>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</si>
  <si>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</si>
  <si>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</si>
  <si>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</si>
  <si>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</si>
  <si>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</si>
  <si>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</si>
  <si>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</si>
  <si>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</si>
  <si>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</si>
  <si>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</si>
  <si>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</si>
  <si>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</si>
  <si>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</si>
  <si>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</si>
  <si>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</si>
  <si>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</si>
  <si>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</si>
  <si>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</si>
  <si>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</si>
  <si>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</si>
  <si>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</si>
  <si>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</si>
  <si>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</si>
  <si>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</si>
  <si>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</si>
  <si>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</si>
  <si>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</si>
  <si>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</si>
  <si>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</si>
  <si>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</si>
  <si>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</si>
  <si>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</si>
  <si>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</si>
  <si>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</si>
  <si>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</si>
  <si>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</si>
  <si>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</si>
  <si>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</si>
  <si>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</si>
  <si>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</si>
  <si>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</si>
  <si>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</si>
  <si>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</si>
  <si>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</si>
  <si>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</si>
  <si>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</si>
  <si>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</si>
  <si>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</si>
  <si>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</si>
  <si>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</si>
  <si>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</si>
  <si>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</si>
  <si>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</si>
  <si>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</si>
  <si>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</si>
  <si>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</si>
  <si>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</si>
  <si>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</si>
  <si>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</si>
  <si>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</si>
  <si>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</si>
  <si>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</si>
  <si>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</si>
  <si>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</si>
  <si>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</si>
  <si>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</si>
  <si>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</si>
  <si>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</si>
  <si>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</si>
  <si>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</si>
  <si>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</si>
  <si>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</si>
  <si>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</si>
  <si>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</si>
  <si>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</si>
  <si>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</si>
  <si>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</si>
  <si>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</si>
  <si>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</si>
  <si>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</si>
  <si>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</si>
  <si>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</si>
  <si>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</si>
  <si>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</si>
  <si>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</si>
  <si>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</si>
  <si>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</si>
  <si>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</si>
  <si>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</si>
  <si>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</si>
  <si>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</si>
  <si>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</si>
  <si>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</si>
  <si>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</si>
  <si>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</si>
  <si>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</si>
  <si>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</si>
  <si>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</si>
  <si>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</si>
  <si>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</si>
  <si>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</si>
  <si>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</si>
  <si>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</si>
  <si>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</si>
  <si>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</si>
  <si>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</si>
  <si>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</si>
  <si>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</si>
  <si>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</si>
  <si>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</si>
  <si>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</si>
  <si>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</si>
  <si>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</si>
  <si>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</si>
  <si>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</si>
  <si>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</si>
  <si>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</si>
  <si>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</si>
  <si>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</si>
  <si>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</si>
  <si>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</si>
  <si>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</si>
  <si>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</si>
  <si>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</si>
  <si>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</si>
  <si>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</si>
  <si>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</si>
  <si>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</si>
  <si>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</si>
  <si>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</si>
  <si>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</si>
  <si>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</si>
  <si>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</si>
  <si>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</si>
  <si>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</si>
  <si>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</si>
  <si>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</si>
  <si>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</si>
  <si>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</si>
  <si>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</si>
  <si>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</si>
  <si>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</si>
  <si>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</si>
  <si>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</si>
  <si>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</si>
  <si>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</si>
  <si>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</si>
  <si>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</si>
  <si>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</si>
  <si>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</si>
  <si>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</si>
  <si>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</si>
  <si>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</si>
  <si>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</si>
  <si>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</si>
  <si>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</si>
  <si>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</si>
  <si>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</si>
  <si>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</si>
  <si>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</si>
  <si>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</si>
  <si>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</si>
  <si>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</si>
  <si>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</si>
  <si>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</si>
  <si>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</si>
  <si>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</si>
  <si>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</si>
  <si>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</si>
  <si>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</si>
  <si>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</si>
  <si>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</si>
  <si>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</si>
  <si>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</si>
  <si>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</si>
  <si>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</si>
  <si>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</si>
  <si>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</si>
  <si>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</si>
  <si>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</si>
  <si>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</si>
  <si>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</si>
  <si>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</si>
  <si>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</si>
  <si>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</si>
  <si>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</si>
  <si>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</si>
  <si>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</si>
  <si>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</si>
  <si>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</si>
  <si>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</si>
  <si>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</si>
  <si>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</si>
  <si>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</si>
  <si>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</si>
  <si>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</si>
  <si>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</si>
  <si>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</si>
  <si>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</si>
  <si>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</si>
  <si>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</si>
  <si>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</si>
  <si>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</si>
  <si>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</si>
  <si>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</si>
  <si>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</si>
  <si>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</si>
  <si>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</si>
  <si>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</si>
  <si>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</si>
  <si>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</si>
  <si>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</si>
  <si>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</si>
  <si>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</si>
  <si>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</si>
  <si>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</si>
  <si>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</si>
  <si>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</si>
  <si>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</si>
  <si>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</si>
  <si>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</si>
  <si>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</si>
  <si>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</si>
  <si>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</si>
  <si>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</si>
  <si>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</si>
  <si>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</si>
  <si>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</si>
  <si>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</si>
  <si>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</si>
  <si>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</si>
  <si>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</si>
  <si>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</si>
  <si>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</si>
  <si>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</si>
  <si>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</si>
  <si>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</si>
  <si>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</si>
  <si>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</si>
  <si>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</si>
  <si>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</si>
  <si>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</si>
  <si>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</si>
  <si>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</si>
  <si>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</si>
  <si>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</si>
  <si>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</si>
  <si>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</si>
  <si>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</si>
  <si>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</si>
  <si>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</si>
  <si>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</si>
  <si>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</si>
  <si>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</si>
  <si>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</si>
  <si>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</si>
  <si>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</si>
  <si>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</si>
  <si>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</si>
  <si>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</si>
  <si>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</si>
  <si>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</si>
  <si>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</si>
  <si>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</si>
  <si>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</si>
  <si>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</si>
  <si>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</si>
  <si>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</si>
  <si>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</si>
  <si>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</si>
  <si>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</si>
  <si>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</si>
  <si>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</si>
  <si>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</si>
  <si>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</si>
  <si>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</si>
  <si>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</si>
  <si>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</si>
  <si>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</si>
  <si>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</si>
  <si>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</si>
  <si>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</si>
  <si>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</si>
  <si>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</si>
  <si>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</si>
  <si>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</si>
  <si>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</si>
  <si>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</si>
  <si>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</si>
  <si>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</si>
  <si>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</si>
  <si>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</si>
  <si>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</si>
  <si>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</si>
  <si>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</si>
  <si>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</si>
  <si>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</si>
  <si>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</si>
  <si>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</si>
  <si>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</si>
  <si>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</si>
  <si>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</si>
  <si>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</si>
  <si>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</si>
  <si>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</si>
  <si>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</si>
  <si>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</si>
  <si>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</si>
  <si>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</si>
  <si>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</si>
  <si>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</si>
  <si>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</si>
  <si>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</si>
  <si>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</si>
  <si>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</si>
  <si>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</si>
  <si>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</si>
  <si>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</si>
  <si>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</si>
  <si>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</si>
  <si>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</si>
  <si>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</si>
  <si>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</si>
  <si>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</si>
  <si>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</si>
  <si>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</si>
  <si>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</si>
  <si>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</si>
  <si>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</si>
  <si>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</si>
  <si>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</si>
  <si>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</si>
  <si>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</si>
  <si>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</si>
  <si>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</si>
  <si>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</si>
  <si>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</si>
  <si>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</si>
  <si>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</si>
  <si>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</si>
  <si>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</si>
  <si>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</si>
  <si>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</si>
  <si>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</si>
  <si>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</si>
  <si>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</si>
  <si>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</si>
  <si>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</si>
  <si>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</si>
  <si>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</si>
  <si>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</si>
  <si>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</si>
  <si>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</si>
  <si>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</si>
  <si>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</si>
  <si>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</si>
  <si>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</si>
  <si>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</si>
  <si>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</si>
  <si>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</si>
  <si>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</si>
  <si>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</si>
  <si>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</si>
  <si>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</si>
  <si>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</si>
  <si>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</si>
  <si>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</si>
  <si>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</si>
  <si>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</si>
  <si>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</si>
  <si>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</si>
  <si>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</si>
  <si>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</si>
  <si>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</si>
  <si>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</si>
  <si>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</si>
  <si>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</si>
  <si>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</si>
  <si>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</si>
  <si>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</si>
  <si>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</si>
  <si>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</si>
  <si>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</si>
  <si>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</si>
  <si>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</si>
  <si>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</si>
  <si>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</si>
  <si>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</si>
  <si>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</si>
  <si>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</si>
  <si>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</si>
  <si>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</si>
  <si>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</si>
  <si>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</si>
  <si>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</si>
  <si>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</si>
  <si>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</si>
  <si>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</si>
  <si>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</si>
  <si>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</si>
  <si>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</si>
  <si>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</si>
  <si>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</si>
  <si>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</si>
  <si>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</si>
  <si>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</si>
  <si>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</si>
  <si>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</si>
  <si>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</si>
  <si>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</si>
  <si>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</si>
  <si>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</si>
  <si>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</si>
  <si>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</si>
  <si>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</si>
  <si>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</si>
  <si>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</si>
  <si>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</si>
  <si>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</si>
  <si>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</si>
  <si>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</si>
  <si>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</si>
  <si>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</si>
  <si>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</si>
  <si>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</si>
  <si>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</si>
  <si>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</si>
  <si>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</si>
  <si>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</si>
  <si>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</si>
  <si>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</si>
  <si>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</si>
  <si>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</si>
  <si>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</si>
  <si>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</si>
  <si>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</si>
  <si>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</si>
  <si>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</si>
  <si>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</si>
  <si>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</si>
  <si>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</si>
  <si>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</si>
  <si>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</si>
  <si>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</si>
  <si>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</si>
  <si>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</si>
  <si>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</si>
  <si>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</si>
  <si>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</si>
  <si>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</si>
  <si>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</si>
  <si>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</si>
  <si>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</si>
  <si>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</si>
  <si>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</si>
  <si>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</si>
  <si>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</si>
  <si>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</si>
  <si>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</si>
  <si>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</si>
  <si>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</si>
  <si>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</si>
  <si>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</si>
  <si>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</si>
  <si>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</si>
  <si>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</si>
  <si>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</si>
  <si>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</si>
  <si>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</si>
  <si>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</si>
  <si>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</si>
  <si>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</si>
  <si>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</si>
  <si>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</si>
  <si>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</si>
  <si>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</si>
  <si>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</si>
  <si>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</si>
  <si>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</si>
  <si>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</si>
  <si>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</si>
  <si>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</si>
  <si>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</si>
  <si>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</si>
  <si>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</si>
  <si>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</si>
  <si>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</si>
  <si>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</si>
  <si>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</si>
  <si>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</si>
  <si>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</si>
  <si>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</si>
  <si>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</si>
  <si>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</si>
  <si>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</si>
  <si>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</si>
  <si>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</si>
  <si>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</si>
  <si>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</si>
  <si>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</si>
  <si>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</si>
  <si>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</si>
  <si>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</si>
  <si>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</si>
  <si>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</si>
  <si>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</si>
  <si>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</si>
  <si>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</si>
  <si>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</si>
  <si>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</si>
  <si>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</si>
  <si>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</si>
  <si>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</si>
  <si>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</si>
  <si>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</si>
  <si>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</si>
  <si>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</si>
  <si>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</si>
  <si>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</si>
  <si>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</si>
  <si>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</si>
  <si>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</si>
  <si>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</si>
  <si>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</si>
  <si>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</si>
  <si>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</si>
  <si>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</si>
  <si>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</si>
  <si>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</si>
  <si>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</si>
  <si>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</si>
  <si>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</si>
  <si>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</si>
  <si>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</si>
  <si>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</si>
  <si>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</si>
  <si>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</si>
  <si>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</si>
  <si>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</si>
  <si>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</si>
  <si>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</si>
  <si>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</si>
  <si>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</si>
  <si>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</si>
  <si>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</si>
  <si>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</si>
  <si>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</si>
  <si>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</si>
  <si>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</si>
  <si>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</si>
  <si>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</si>
  <si>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</si>
  <si>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</si>
  <si>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</si>
  <si>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</si>
  <si>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</si>
  <si>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</si>
  <si>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</si>
  <si>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</si>
  <si>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</si>
  <si>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</si>
  <si>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</si>
  <si>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</si>
  <si>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</si>
  <si>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</si>
  <si>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</si>
  <si>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</si>
  <si>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</si>
  <si>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</si>
  <si>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</si>
  <si>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</si>
  <si>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</si>
  <si>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</si>
  <si>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</si>
  <si>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</si>
  <si>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</si>
  <si>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</si>
  <si>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</si>
  <si>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</si>
  <si>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</si>
  <si>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</si>
  <si>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</si>
  <si>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</si>
  <si>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</si>
  <si>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</si>
  <si>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</si>
  <si>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</si>
  <si>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</si>
  <si>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</si>
  <si>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</si>
  <si>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</si>
  <si>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</si>
  <si>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</si>
  <si>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</si>
  <si>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</si>
  <si>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</si>
  <si>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</si>
  <si>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</si>
  <si>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</si>
  <si>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</si>
  <si>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</si>
  <si>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</si>
  <si>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</si>
  <si>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</si>
  <si>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</si>
  <si>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</si>
  <si>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</si>
  <si>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</si>
  <si>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</si>
  <si>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</si>
  <si>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</si>
  <si>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</si>
  <si>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</si>
  <si>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</si>
  <si>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</si>
  <si>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</si>
  <si>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</si>
  <si>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</si>
  <si>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</si>
  <si>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</si>
  <si>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</si>
  <si>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</si>
  <si>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</si>
  <si>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</si>
  <si>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</si>
  <si>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</si>
  <si>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</si>
  <si>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</si>
  <si>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</si>
  <si>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</si>
  <si>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</si>
  <si>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</si>
  <si>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</si>
  <si>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</si>
  <si>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</si>
  <si>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</si>
  <si>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</si>
  <si>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</si>
  <si>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</si>
  <si>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</si>
  <si>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</si>
  <si>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</si>
  <si>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</si>
  <si>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</si>
  <si>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</si>
  <si>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</si>
  <si>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</si>
  <si>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</si>
  <si>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</si>
  <si>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</si>
  <si>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</si>
  <si>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</si>
  <si>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</si>
  <si>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</si>
  <si>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</si>
  <si>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</si>
  <si>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</si>
  <si>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</si>
  <si>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</si>
  <si>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</si>
  <si>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</si>
  <si>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</si>
  <si>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</si>
  <si>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</si>
  <si>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</si>
  <si>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</si>
  <si>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</si>
  <si>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</si>
  <si>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</si>
  <si>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</si>
  <si>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</si>
  <si>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</si>
  <si>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</si>
  <si>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</si>
  <si>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</si>
  <si>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</si>
  <si>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</si>
  <si>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</si>
  <si>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</si>
  <si>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</si>
  <si>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</si>
  <si>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</si>
  <si>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</si>
  <si>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</si>
  <si>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</si>
  <si>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</si>
  <si>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</si>
  <si>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</si>
  <si>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</si>
  <si>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</si>
  <si>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</si>
  <si>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</si>
  <si>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</si>
  <si>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</si>
  <si>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</si>
  <si>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</si>
  <si>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</si>
  <si>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</si>
  <si>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</si>
  <si>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</si>
  <si>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</si>
  <si>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</si>
  <si>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</si>
  <si>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</si>
  <si>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</si>
  <si>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</si>
  <si>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</si>
  <si>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</si>
  <si>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</si>
  <si>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</si>
  <si>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</si>
  <si>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</si>
  <si>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</si>
  <si>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</si>
  <si>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</si>
  <si>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</si>
  <si>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</si>
  <si>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</si>
  <si>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</si>
  <si>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</si>
  <si>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</si>
  <si>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</si>
  <si>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</si>
  <si>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</si>
  <si>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</si>
  <si>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</si>
  <si>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</si>
  <si>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</si>
  <si>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</si>
  <si>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</si>
  <si>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</si>
  <si>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</si>
  <si>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</si>
  <si>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</si>
  <si>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</si>
  <si>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</si>
  <si>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</si>
  <si>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</si>
  <si>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</si>
  <si>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</si>
  <si>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</si>
  <si>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</si>
  <si>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</si>
  <si>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</si>
  <si>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</si>
  <si>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</si>
  <si>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</si>
  <si>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</si>
  <si>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</si>
  <si>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</si>
  <si>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</si>
  <si>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</si>
  <si>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</si>
  <si>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</si>
  <si>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</si>
  <si>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</si>
  <si>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</si>
  <si>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</si>
  <si>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</si>
  <si>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</si>
  <si>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</si>
  <si>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</si>
  <si>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</si>
  <si>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</si>
  <si>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</si>
  <si>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</si>
  <si>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</si>
  <si>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</si>
  <si>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</si>
  <si>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</si>
  <si>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</si>
  <si>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</si>
  <si>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</si>
  <si>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</si>
  <si>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</si>
  <si>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</si>
  <si>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</si>
  <si>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</si>
  <si>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</si>
  <si>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</si>
  <si>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</si>
  <si>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</si>
  <si>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</si>
  <si>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</si>
  <si>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</si>
  <si>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</si>
  <si>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</si>
  <si>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</si>
  <si>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</si>
  <si>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</si>
  <si>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</si>
  <si>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</si>
  <si>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</si>
  <si>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</si>
  <si>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</si>
  <si>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</si>
  <si>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</si>
  <si>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</si>
  <si>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</si>
  <si>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</si>
  <si>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</si>
  <si>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</si>
  <si>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</si>
  <si>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</si>
  <si>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</si>
  <si>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</si>
  <si>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</si>
  <si>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</si>
  <si>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</si>
  <si>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</si>
  <si>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</si>
  <si>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</si>
  <si>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</si>
  <si>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</si>
  <si>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</si>
  <si>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</si>
  <si>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</si>
  <si>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</si>
  <si>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</si>
  <si>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</si>
  <si>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</si>
  <si>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</si>
  <si>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</si>
  <si>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</si>
  <si>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</si>
  <si>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</si>
  <si>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</si>
  <si>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</si>
  <si>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</si>
  <si>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</si>
  <si>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</si>
  <si>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</si>
  <si>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</si>
  <si>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</si>
  <si>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</si>
  <si>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</si>
  <si>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</si>
  <si>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</si>
  <si>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</si>
  <si>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</si>
  <si>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</si>
  <si>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</si>
  <si>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</si>
  <si>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</si>
  <si>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</si>
  <si>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</si>
  <si>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</si>
  <si>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</si>
  <si>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</si>
  <si>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</si>
  <si>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</si>
  <si>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</si>
  <si>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</si>
  <si>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</si>
  <si>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</si>
  <si>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</si>
  <si>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</si>
  <si>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</si>
  <si>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</si>
  <si>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</si>
  <si>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</si>
  <si>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</si>
  <si>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</si>
  <si>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</si>
  <si>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</si>
  <si>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</si>
  <si>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</si>
  <si>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</si>
  <si>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</si>
  <si>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</si>
  <si>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</si>
  <si>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</si>
  <si>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</si>
  <si>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</si>
  <si>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</si>
  <si>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</si>
  <si>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</si>
  <si>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</si>
  <si>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</si>
  <si>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</si>
  <si>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</si>
  <si>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</si>
  <si>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</si>
  <si>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</si>
  <si>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</si>
  <si>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</si>
  <si>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</si>
  <si>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</si>
  <si>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</si>
  <si>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</si>
  <si>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</si>
  <si>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</si>
  <si>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</si>
  <si>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</si>
  <si>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</si>
  <si>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</si>
  <si>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</si>
  <si>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</si>
  <si>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</si>
  <si>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</si>
  <si>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</si>
  <si>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</si>
  <si>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</si>
  <si>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</si>
  <si>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</si>
  <si>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</si>
  <si>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</si>
  <si>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</si>
  <si>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</si>
  <si>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</si>
  <si>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</si>
  <si>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</si>
  <si>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</si>
  <si>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</si>
  <si>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</si>
  <si>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</si>
  <si>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</si>
  <si>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</si>
  <si>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</si>
  <si>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</si>
  <si>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</si>
  <si>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</si>
  <si>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</si>
  <si>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</si>
  <si>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</si>
  <si>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</si>
  <si>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</si>
  <si>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</si>
  <si>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</si>
  <si>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</si>
  <si>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</si>
  <si>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</si>
  <si>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</si>
  <si>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</si>
  <si>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</si>
  <si>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</si>
  <si>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</si>
  <si>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</si>
  <si>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</si>
  <si>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</si>
  <si>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</si>
  <si>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</si>
  <si>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</si>
  <si>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</si>
  <si>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</si>
  <si>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</si>
  <si>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</si>
  <si>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</si>
  <si>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</si>
  <si>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</si>
  <si>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</si>
  <si>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</si>
  <si>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</si>
  <si>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</si>
  <si>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</si>
  <si>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</si>
  <si>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</si>
  <si>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</si>
  <si>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</si>
  <si>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</si>
  <si>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</si>
  <si>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</si>
  <si>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</si>
  <si>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</si>
  <si>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</si>
  <si>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</si>
  <si>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</si>
  <si>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</si>
  <si>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</si>
  <si>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</si>
  <si>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</si>
  <si>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</si>
  <si>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</si>
  <si>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</si>
  <si>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</si>
  <si>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</si>
  <si>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</si>
  <si>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</si>
  <si>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</si>
  <si>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</si>
  <si>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</si>
  <si>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</si>
  <si>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</si>
  <si>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</si>
  <si>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</si>
  <si>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</si>
  <si>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</si>
  <si>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</si>
  <si>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</si>
  <si>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</si>
  <si>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</si>
  <si>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</si>
  <si>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</si>
  <si>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</si>
  <si>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</si>
  <si>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</si>
  <si>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</si>
  <si>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</si>
  <si>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</si>
  <si>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</si>
  <si>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</si>
  <si>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</si>
  <si>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</si>
  <si>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</si>
  <si>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</si>
  <si>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</si>
  <si>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</si>
  <si>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</si>
  <si>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</si>
  <si>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</si>
  <si>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</si>
  <si>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</si>
  <si>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</si>
  <si>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</si>
  <si>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</si>
  <si>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</si>
  <si>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</si>
  <si>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</si>
  <si>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</si>
  <si>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</si>
  <si>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</si>
  <si>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</si>
  <si>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</si>
  <si>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</si>
  <si>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</si>
  <si>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</si>
  <si>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</si>
  <si>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</si>
  <si>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</si>
  <si>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</si>
  <si>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</si>
  <si>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</si>
  <si>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</si>
  <si>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</si>
  <si>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</si>
  <si>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</si>
  <si>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</si>
  <si>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</si>
  <si>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</si>
  <si>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</si>
  <si>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</si>
  <si>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</si>
  <si>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</si>
  <si>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</si>
  <si>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</si>
  <si>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</si>
  <si>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</si>
  <si>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</si>
  <si>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</si>
  <si>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</si>
  <si>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</si>
  <si>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</si>
  <si>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</si>
  <si>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</si>
  <si>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</si>
  <si>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</si>
  <si>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</si>
  <si>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</si>
  <si>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</si>
  <si>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</si>
  <si>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</si>
  <si>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</si>
  <si>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</si>
  <si>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</si>
  <si>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</si>
  <si>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</si>
  <si>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</si>
  <si>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</si>
  <si>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</si>
  <si>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</si>
  <si>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</si>
  <si>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</si>
  <si>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</si>
  <si>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</si>
  <si>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</si>
  <si>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</si>
  <si>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</si>
  <si>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</si>
  <si>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</si>
  <si>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</si>
  <si>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</si>
  <si>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</si>
  <si>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</si>
  <si>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</si>
  <si>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</si>
  <si>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</si>
  <si>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</si>
  <si>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</si>
  <si>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</si>
  <si>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</si>
  <si>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</si>
  <si>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</si>
  <si>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</si>
  <si>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</si>
  <si>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</si>
  <si>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</si>
  <si>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</si>
  <si>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</si>
  <si>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</si>
  <si>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</si>
  <si>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</si>
  <si>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</si>
  <si>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</si>
  <si>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</si>
  <si>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</si>
  <si>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</si>
  <si>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</si>
  <si>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</si>
  <si>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</si>
  <si>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</si>
  <si>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</si>
  <si>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</si>
  <si>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</si>
  <si>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</si>
  <si>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</si>
  <si>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</si>
  <si>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</si>
  <si>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</si>
  <si>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</si>
  <si>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</si>
  <si>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</si>
  <si>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</si>
  <si>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</si>
  <si>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</si>
  <si>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</si>
  <si>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</si>
  <si>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</si>
  <si>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</si>
  <si>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</si>
  <si>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</si>
  <si>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</si>
  <si>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</si>
  <si>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</si>
  <si>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</si>
  <si>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</si>
  <si>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</si>
  <si>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</si>
  <si>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</si>
  <si>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</si>
  <si>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</si>
  <si>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</si>
  <si>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</si>
  <si>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</si>
  <si>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</si>
  <si>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</si>
  <si>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</si>
  <si>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</si>
  <si>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</si>
  <si>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</si>
  <si>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</si>
  <si>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</si>
  <si>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</si>
  <si>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</si>
  <si>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</si>
  <si>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</si>
  <si>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</si>
  <si>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</si>
  <si>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</si>
  <si>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</si>
  <si>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</si>
  <si>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</si>
  <si>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</si>
  <si>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</si>
  <si>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</si>
  <si>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</si>
  <si>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</si>
  <si>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</si>
  <si>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</si>
  <si>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</si>
  <si>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</si>
  <si>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</si>
  <si>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</si>
  <si>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</si>
  <si>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</si>
  <si>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</si>
  <si>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</si>
  <si>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</si>
  <si>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</si>
  <si>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</si>
  <si>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</si>
  <si>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</si>
  <si>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</si>
  <si>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</si>
  <si>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</si>
  <si>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</si>
  <si>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</si>
  <si>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</si>
  <si>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</si>
  <si>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</si>
  <si>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</si>
  <si>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</si>
  <si>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</si>
  <si>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</si>
  <si>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</si>
  <si>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</si>
  <si>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</si>
  <si>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</si>
  <si>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</si>
  <si>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</si>
  <si>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</si>
  <si>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</si>
  <si>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</si>
  <si>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</si>
  <si>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</si>
  <si>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</si>
  <si>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</si>
  <si>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</si>
  <si>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</si>
  <si>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</si>
  <si>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</si>
  <si>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</si>
  <si>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</si>
  <si>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</si>
  <si>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</si>
  <si>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</si>
  <si>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</si>
  <si>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</si>
  <si>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</si>
  <si>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</si>
  <si>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</si>
  <si>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</si>
  <si>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</si>
  <si>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</si>
  <si>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</si>
  <si>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</si>
  <si>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</si>
  <si>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</si>
  <si>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</si>
  <si>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</si>
  <si>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</si>
  <si>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</si>
  <si>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</si>
  <si>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</si>
  <si>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</si>
  <si>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</si>
  <si>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</si>
  <si>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</si>
  <si>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</si>
  <si>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</si>
  <si>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</si>
  <si>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</si>
  <si>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</si>
  <si>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</si>
  <si>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</si>
  <si>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</si>
  <si>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</si>
  <si>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</si>
  <si>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</si>
  <si>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</si>
  <si>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</si>
  <si>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</si>
  <si>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</si>
  <si>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</si>
  <si>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</si>
  <si>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</si>
  <si>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</si>
  <si>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</si>
  <si>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</si>
  <si>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</si>
  <si>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</si>
  <si>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</si>
  <si>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</si>
  <si>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</si>
  <si>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</si>
  <si>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</si>
  <si>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</si>
  <si>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</si>
  <si>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</si>
  <si>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</si>
  <si>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</si>
  <si>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</si>
  <si>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</si>
  <si>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</si>
  <si>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</si>
  <si>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</si>
  <si>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</si>
  <si>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</si>
  <si>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</si>
  <si>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</si>
  <si>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</si>
  <si>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</si>
  <si>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</si>
  <si>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</si>
  <si>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</si>
  <si>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</si>
  <si>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</si>
  <si>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</si>
  <si>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</si>
  <si>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</si>
  <si>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</si>
  <si>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</si>
  <si>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</si>
  <si>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</si>
  <si>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</si>
  <si>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</si>
  <si>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</si>
  <si>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</si>
  <si>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</si>
  <si>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</si>
  <si>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</si>
  <si>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</si>
  <si>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</si>
  <si>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</si>
  <si>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</si>
  <si>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</si>
  <si>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</si>
  <si>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</si>
  <si>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</si>
  <si>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</si>
  <si>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</si>
  <si>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</si>
  <si>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</si>
  <si>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</si>
  <si>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</si>
  <si>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</si>
  <si>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</si>
  <si>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</si>
  <si>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</si>
  <si>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</si>
  <si>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</si>
  <si>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</si>
  <si>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</si>
  <si>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</si>
  <si>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</si>
  <si>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</si>
  <si>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</si>
  <si>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</si>
  <si>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</si>
  <si>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</si>
  <si>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</si>
  <si>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</si>
  <si>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</si>
  <si>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</si>
  <si>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</si>
  <si>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</si>
  <si>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</si>
  <si>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</si>
  <si>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</si>
  <si>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</si>
  <si>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</si>
  <si>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</si>
  <si>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</si>
  <si>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</si>
  <si>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</si>
  <si>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</si>
  <si>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</si>
  <si>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</si>
  <si>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</si>
  <si>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</si>
  <si>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</si>
  <si>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</si>
  <si>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</si>
  <si>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</si>
  <si>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</si>
  <si>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</si>
  <si>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</si>
  <si>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</si>
  <si>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</si>
  <si>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</si>
  <si>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</si>
  <si>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</si>
  <si>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</si>
  <si>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</si>
  <si>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</si>
  <si>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</si>
  <si>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</si>
  <si>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</si>
  <si>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</si>
  <si>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</si>
  <si>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</si>
  <si>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</si>
  <si>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</si>
  <si>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</si>
  <si>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</si>
  <si>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</si>
  <si>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</si>
  <si>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</si>
  <si>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</si>
  <si>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</si>
  <si>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</si>
  <si>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</si>
  <si>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</si>
  <si>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</si>
  <si>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</si>
  <si>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</si>
  <si>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</si>
  <si>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</si>
  <si>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</si>
  <si>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</si>
  <si>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</si>
  <si>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</si>
  <si>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</si>
  <si>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</si>
  <si>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</si>
  <si>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</si>
  <si>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</si>
  <si>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</si>
  <si>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</si>
  <si>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</si>
  <si>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</si>
  <si>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</si>
  <si>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</si>
  <si>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</si>
  <si>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</si>
  <si>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</si>
  <si>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</si>
  <si>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</si>
  <si>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</si>
  <si>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</si>
  <si>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</si>
  <si>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</si>
  <si>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</si>
  <si>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</si>
  <si>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</si>
  <si>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</si>
  <si>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</si>
  <si>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</si>
  <si>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</si>
  <si>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</si>
  <si>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</si>
  <si>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</si>
  <si>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</si>
  <si>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</si>
  <si>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</si>
  <si>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</si>
  <si>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</si>
  <si>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</si>
  <si>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</si>
  <si>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</si>
  <si>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</si>
  <si>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</si>
  <si>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</si>
  <si>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</si>
  <si>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</si>
  <si>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</si>
  <si>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</si>
  <si>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</si>
  <si>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</si>
  <si>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</si>
  <si>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</si>
  <si>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</si>
  <si>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</si>
  <si>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</si>
  <si>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</si>
  <si>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</si>
  <si>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</si>
  <si>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</si>
  <si>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</si>
  <si>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</si>
  <si>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</si>
  <si>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</si>
  <si>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</si>
  <si>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</si>
  <si>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</si>
  <si>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</si>
  <si>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</si>
  <si>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</si>
  <si>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</si>
  <si>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</si>
  <si>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</si>
  <si>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</si>
  <si>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</si>
  <si>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</si>
  <si>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</si>
  <si>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</si>
  <si>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</si>
  <si>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</si>
  <si>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</si>
  <si>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</si>
  <si>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</si>
  <si>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</si>
  <si>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</si>
  <si>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</si>
  <si>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</si>
  <si>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</si>
  <si>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</si>
  <si>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</si>
  <si>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</si>
  <si>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</si>
  <si>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</si>
  <si>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</si>
  <si>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</si>
  <si>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</si>
  <si>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</si>
  <si>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</si>
  <si>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</si>
  <si>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</si>
  <si>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</si>
  <si>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</si>
  <si>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</si>
  <si>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</si>
  <si>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</si>
  <si>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</si>
  <si>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</si>
  <si>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</si>
  <si>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</si>
  <si>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</si>
  <si>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</si>
  <si>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</si>
  <si>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</si>
  <si>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</si>
  <si>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</si>
  <si>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</si>
  <si>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</si>
  <si>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</si>
  <si>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</si>
  <si>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</si>
  <si>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</si>
  <si>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</si>
  <si>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</si>
  <si>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</si>
  <si>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</si>
  <si>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</si>
  <si>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</si>
  <si>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</si>
  <si>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</si>
  <si>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</si>
  <si>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</si>
  <si>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</si>
  <si>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</si>
  <si>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</si>
  <si>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</si>
  <si>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</si>
  <si>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</si>
  <si>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</si>
  <si>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</si>
  <si>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</si>
  <si>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</si>
  <si>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</si>
  <si>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</si>
  <si>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</si>
  <si>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</si>
  <si>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</si>
  <si>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</si>
  <si>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</si>
  <si>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</si>
  <si>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</si>
  <si>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</si>
  <si>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</si>
  <si>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</si>
  <si>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</si>
  <si>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</si>
  <si>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</si>
  <si>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</si>
  <si>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</si>
  <si>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</si>
  <si>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</si>
  <si>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</si>
  <si>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</si>
  <si>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</si>
  <si>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</si>
  <si>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</si>
  <si>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</si>
  <si>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</si>
  <si>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</si>
  <si>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</si>
  <si>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</si>
  <si>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</si>
  <si>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</si>
  <si>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</si>
  <si>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</si>
  <si>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</si>
  <si>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</si>
  <si>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</si>
  <si>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</si>
  <si>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</si>
  <si>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</si>
  <si>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</si>
  <si>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</si>
  <si>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</si>
  <si>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</si>
  <si>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</si>
  <si>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</si>
  <si>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</si>
  <si>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</si>
  <si>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</si>
  <si>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</si>
  <si>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</si>
  <si>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</si>
  <si>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</si>
  <si>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</si>
  <si>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</si>
  <si>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</si>
  <si>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</si>
  <si>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</si>
  <si>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</si>
  <si>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</si>
  <si>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</si>
  <si>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</si>
  <si>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</si>
  <si>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</si>
  <si>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</si>
  <si>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</si>
  <si>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</si>
  <si>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</si>
  <si>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</si>
  <si>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</si>
  <si>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</si>
  <si>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</si>
  <si>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</si>
  <si>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</si>
  <si>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</si>
  <si>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</si>
  <si>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</si>
  <si>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</si>
  <si>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</si>
  <si>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</si>
  <si>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</si>
  <si>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</si>
  <si>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</si>
  <si>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</si>
  <si>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</si>
  <si>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</si>
  <si>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</si>
  <si>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</si>
  <si>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</si>
  <si>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</si>
  <si>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</si>
  <si>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</si>
  <si>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</si>
  <si>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</si>
  <si>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</si>
  <si>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</si>
  <si>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</si>
  <si>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</si>
  <si>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</si>
  <si>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</si>
  <si>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</si>
  <si>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</si>
  <si>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</si>
  <si>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</si>
  <si>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</si>
  <si>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</si>
  <si>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</si>
  <si>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</si>
  <si>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</si>
  <si>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</si>
  <si>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</si>
  <si>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</si>
  <si>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</si>
  <si>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</si>
  <si>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</si>
  <si>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</si>
  <si>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</si>
  <si>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</si>
  <si>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</si>
  <si>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</si>
  <si>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</si>
  <si>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</si>
  <si>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</si>
  <si>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</si>
  <si>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</si>
  <si>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</si>
  <si>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</si>
  <si>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</si>
  <si>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</si>
  <si>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</si>
  <si>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</si>
  <si>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</si>
  <si>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</si>
  <si>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</si>
  <si>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</si>
  <si>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</si>
  <si>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</si>
  <si>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</si>
  <si>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</si>
  <si>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</si>
  <si>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</si>
  <si>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</si>
  <si>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</si>
  <si>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</si>
  <si>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</si>
  <si>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</si>
  <si>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</si>
  <si>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</si>
  <si>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</si>
  <si>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</si>
  <si>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</si>
  <si>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</si>
  <si>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</si>
  <si>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</si>
  <si>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</si>
  <si>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</si>
  <si>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</si>
  <si>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</si>
  <si>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</si>
  <si>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</si>
  <si>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</si>
  <si>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</si>
  <si>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</si>
  <si>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</si>
  <si>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</si>
  <si>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</si>
  <si>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</si>
  <si>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</si>
  <si>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</si>
  <si>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</si>
  <si>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</si>
  <si>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</si>
  <si>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</si>
  <si>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</si>
  <si>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</si>
  <si>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</si>
  <si>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</si>
  <si>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</si>
  <si>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</si>
  <si>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</si>
  <si>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</si>
  <si>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</si>
  <si>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</si>
  <si>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</si>
  <si>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</si>
  <si>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</si>
  <si>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</si>
  <si>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</si>
  <si>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</si>
  <si>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</si>
  <si>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</si>
  <si>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</si>
  <si>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</si>
  <si>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</si>
  <si>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</si>
  <si>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</si>
  <si>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</si>
  <si>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</si>
  <si>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</si>
  <si>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</si>
  <si>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</si>
  <si>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</si>
  <si>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</si>
  <si>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</si>
  <si>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</si>
  <si>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</si>
  <si>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</si>
  <si>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</si>
  <si>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</si>
  <si>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</si>
  <si>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</si>
  <si>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</si>
  <si>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</si>
  <si>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</si>
  <si>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</si>
  <si>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</si>
  <si>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</si>
  <si>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</si>
  <si>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</si>
  <si>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</si>
  <si>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</si>
  <si>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</si>
  <si>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</si>
  <si>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</si>
  <si>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</si>
  <si>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</si>
  <si>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</si>
  <si>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</si>
  <si>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</si>
  <si>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</si>
  <si>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</si>
  <si>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</si>
  <si>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</si>
  <si>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</si>
  <si>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</si>
  <si>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</si>
  <si>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</si>
  <si>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</si>
  <si>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</si>
  <si>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</si>
  <si>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</si>
  <si>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</si>
  <si>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</si>
  <si>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</si>
  <si>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</si>
  <si>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</si>
  <si>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</si>
  <si>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</si>
  <si>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</si>
  <si>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</si>
  <si>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</si>
  <si>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</si>
  <si>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</si>
  <si>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</si>
  <si>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</si>
  <si>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</si>
  <si>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</si>
  <si>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</si>
  <si>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</si>
  <si>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</si>
  <si>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</si>
  <si>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</si>
  <si>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</si>
  <si>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</si>
  <si>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</si>
  <si>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</si>
  <si>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</si>
  <si>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</si>
  <si>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</si>
  <si>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</si>
  <si>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</si>
  <si>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</si>
  <si>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</si>
  <si>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</si>
  <si>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</si>
  <si>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</si>
  <si>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</si>
  <si>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</si>
  <si>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</si>
  <si>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</si>
  <si>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</si>
  <si>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</si>
  <si>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</si>
  <si>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</si>
  <si>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</si>
  <si>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</si>
  <si>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</si>
  <si>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</si>
  <si>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</si>
  <si>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</si>
  <si>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</si>
  <si>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</si>
  <si>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</si>
  <si>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</si>
  <si>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</si>
  <si>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</si>
  <si>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</si>
  <si>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</si>
  <si>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</si>
  <si>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</si>
  <si>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</si>
  <si>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</si>
  <si>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</si>
  <si>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</si>
  <si>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</si>
  <si>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</si>
  <si>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</si>
  <si>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</si>
  <si>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</si>
  <si>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</si>
  <si>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</si>
  <si>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</si>
  <si>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</si>
  <si>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</si>
  <si>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</si>
  <si>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</si>
  <si>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</si>
  <si>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</si>
  <si>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</si>
  <si>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</si>
  <si>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</si>
  <si>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</si>
  <si>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</si>
  <si>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</si>
  <si>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</si>
  <si>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</si>
  <si>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</si>
  <si>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</si>
  <si>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</si>
  <si>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</si>
  <si>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</si>
  <si>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</si>
  <si>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</si>
  <si>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</si>
  <si>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</si>
  <si>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</si>
  <si>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</si>
  <si>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</si>
  <si>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</si>
  <si>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</si>
  <si>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</si>
  <si>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</si>
  <si>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</si>
  <si>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</si>
  <si>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</si>
  <si>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</si>
  <si>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</si>
  <si>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</si>
  <si>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</si>
  <si>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</si>
  <si>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</si>
  <si>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</si>
  <si>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</si>
  <si>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</si>
  <si>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</si>
  <si>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</si>
  <si>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</si>
  <si>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</si>
  <si>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</si>
  <si>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</si>
  <si>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</si>
  <si>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</si>
  <si>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</si>
  <si>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</si>
  <si>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</si>
  <si>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</si>
  <si>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</si>
  <si>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</si>
  <si>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</si>
  <si>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</si>
  <si>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</si>
  <si>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</si>
  <si>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</si>
  <si>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</si>
  <si>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</si>
  <si>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</si>
  <si>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</si>
  <si>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</si>
  <si>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</si>
  <si>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</si>
  <si>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</si>
  <si>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</si>
  <si>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</si>
  <si>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</si>
  <si>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</si>
  <si>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</si>
  <si>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</si>
  <si>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</si>
  <si>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</si>
  <si>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</si>
  <si>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</si>
  <si>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</si>
  <si>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</si>
  <si>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</si>
  <si>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</si>
  <si>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</si>
  <si>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</si>
  <si>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</si>
  <si>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</si>
  <si>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</si>
  <si>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</si>
  <si>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</si>
  <si>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</si>
  <si>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</si>
  <si>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</si>
  <si>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</si>
  <si>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</si>
  <si>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</si>
  <si>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</si>
  <si>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</si>
  <si>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</si>
  <si>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</si>
  <si>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</si>
  <si>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</si>
  <si>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</si>
  <si>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</si>
  <si>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</si>
  <si>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</si>
  <si>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</si>
  <si>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</si>
  <si>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</si>
  <si>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</si>
  <si>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</si>
  <si>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</si>
  <si>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</si>
  <si>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</si>
  <si>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</si>
  <si>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</si>
  <si>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</si>
  <si>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</si>
  <si>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</si>
  <si>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</si>
  <si>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</si>
  <si>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</si>
  <si>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</si>
  <si>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</si>
  <si>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</si>
  <si>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</si>
  <si>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</si>
  <si>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</si>
  <si>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</si>
  <si>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</si>
  <si>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</si>
  <si>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</si>
  <si>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</si>
  <si>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</si>
  <si>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</si>
  <si>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</si>
  <si>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</si>
  <si>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</si>
  <si>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</si>
  <si>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</si>
  <si>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</si>
  <si>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</si>
  <si>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</si>
  <si>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</si>
  <si>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</si>
  <si>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</si>
  <si>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</si>
  <si>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</si>
  <si>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</si>
  <si>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</si>
  <si>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</si>
  <si>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</si>
  <si>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</si>
  <si>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</si>
  <si>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</si>
  <si>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</si>
  <si>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</si>
  <si>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</si>
  <si>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</si>
  <si>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</si>
  <si>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</si>
  <si>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</si>
  <si>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</si>
  <si>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</si>
  <si>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</si>
  <si>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</si>
  <si>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</si>
  <si>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</si>
  <si>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</si>
  <si>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</si>
  <si>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</si>
  <si>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</si>
  <si>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</si>
  <si>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</si>
  <si>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</si>
  <si>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</si>
  <si>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</si>
  <si>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</si>
  <si>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</si>
  <si>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</si>
  <si>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</si>
  <si>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</si>
  <si>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</si>
  <si>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</si>
  <si>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</si>
  <si>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</si>
  <si>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</si>
  <si>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</si>
  <si>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</si>
  <si>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</si>
  <si>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</si>
  <si>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</si>
  <si>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</si>
  <si>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</si>
  <si>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</si>
  <si>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</si>
  <si>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</si>
  <si>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</si>
  <si>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</si>
  <si>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</si>
  <si>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</si>
  <si>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</si>
  <si>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</si>
  <si>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</si>
  <si>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</si>
  <si>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</si>
  <si>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</si>
  <si>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</si>
  <si>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</si>
  <si>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</si>
  <si>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</si>
  <si>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</si>
  <si>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</si>
  <si>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</si>
  <si>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</si>
  <si>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</si>
  <si>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</si>
  <si>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</si>
  <si>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</si>
  <si>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</si>
  <si>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</si>
  <si>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</si>
  <si>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</si>
  <si>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</si>
  <si>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</si>
  <si>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</si>
  <si>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</si>
  <si>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</si>
  <si>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</si>
  <si>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</si>
  <si>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</si>
  <si>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</si>
  <si>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</si>
  <si>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</si>
  <si>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</si>
  <si>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</si>
  <si>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</si>
  <si>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</si>
  <si>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</si>
  <si>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</si>
  <si>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</si>
  <si>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</si>
  <si>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</si>
  <si>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</si>
  <si>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</si>
  <si>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</si>
  <si>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</si>
  <si>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</si>
  <si>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</si>
  <si>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</si>
  <si>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</si>
  <si>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</si>
  <si>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</si>
  <si>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</si>
  <si>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</si>
  <si>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</si>
  <si>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</si>
  <si>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</si>
  <si>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</si>
  <si>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</si>
  <si>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</si>
  <si>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</si>
  <si>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</si>
  <si>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</si>
  <si>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</si>
  <si>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</si>
  <si>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</si>
  <si>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</si>
  <si>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</si>
  <si>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</si>
  <si>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</si>
  <si>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</si>
  <si>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</si>
  <si>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</si>
  <si>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</si>
  <si>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</si>
  <si>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</si>
  <si>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</si>
  <si>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</si>
  <si>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</si>
  <si>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</si>
  <si>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</si>
  <si>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</si>
  <si>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</si>
  <si>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</si>
  <si>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</si>
  <si>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</si>
  <si>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</si>
  <si>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</si>
  <si>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</si>
  <si>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</si>
  <si>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</si>
  <si>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</si>
  <si>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</si>
  <si>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</si>
  <si>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</si>
  <si>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</si>
  <si>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</si>
  <si>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</si>
  <si>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</si>
  <si>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</si>
  <si>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</si>
  <si>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</si>
  <si>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</si>
  <si>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</si>
  <si>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</si>
  <si>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</si>
  <si>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</si>
  <si>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</si>
  <si>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</si>
  <si>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</si>
  <si>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</si>
  <si>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</si>
  <si>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</si>
  <si>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</si>
  <si>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</si>
  <si>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</si>
  <si>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</si>
  <si>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</si>
  <si>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</si>
  <si>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</si>
  <si>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</si>
  <si>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</si>
  <si>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</si>
  <si>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</si>
  <si>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</si>
  <si>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</si>
  <si>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</si>
  <si>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</si>
  <si>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</si>
  <si>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</si>
  <si>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</si>
  <si>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</si>
  <si>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</si>
  <si>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</si>
  <si>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</si>
  <si>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</si>
  <si>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</si>
  <si>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</si>
  <si>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</si>
  <si>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</si>
  <si>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</si>
  <si>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</si>
  <si>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</si>
  <si>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</si>
  <si>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</si>
  <si>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</si>
  <si>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</si>
  <si>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</si>
  <si>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</si>
  <si>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</si>
  <si>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</si>
  <si>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</si>
  <si>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</si>
  <si>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</si>
  <si>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</si>
  <si>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</si>
  <si>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</si>
  <si>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</si>
  <si>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</si>
  <si>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</si>
  <si>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</si>
  <si>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</si>
  <si>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</si>
  <si>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</si>
  <si>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</si>
  <si>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</si>
  <si>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</si>
  <si>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</si>
  <si>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</si>
  <si>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</si>
  <si>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</si>
  <si>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</si>
  <si>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</si>
  <si>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</si>
  <si>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</si>
  <si>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</si>
  <si>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</si>
  <si>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</si>
  <si>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</si>
  <si>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</si>
  <si>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</si>
  <si>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</si>
  <si>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</si>
  <si>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</si>
  <si>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</si>
  <si>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</si>
  <si>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</si>
  <si>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</si>
  <si>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</si>
  <si>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</si>
  <si>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</si>
  <si>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</si>
  <si>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</si>
  <si>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</si>
  <si>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</si>
  <si>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</si>
  <si>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</si>
  <si>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</si>
  <si>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</si>
  <si>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</si>
  <si>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</si>
  <si>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</si>
  <si>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</si>
  <si>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</si>
  <si>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</si>
  <si>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</si>
  <si>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</si>
  <si>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</si>
  <si>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</si>
  <si>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</si>
  <si>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</si>
  <si>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</si>
  <si>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</si>
  <si>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</si>
  <si>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</si>
  <si>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</si>
  <si>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</si>
  <si>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</si>
  <si>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</si>
  <si>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</si>
  <si>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</si>
  <si>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</si>
  <si>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</si>
  <si>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</si>
  <si>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</si>
  <si>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</si>
  <si>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</si>
  <si>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</si>
  <si>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</si>
  <si>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</si>
  <si>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</si>
  <si>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</si>
  <si>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</si>
  <si>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</si>
  <si>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</si>
  <si>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</si>
  <si>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</si>
  <si>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</si>
  <si>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</si>
  <si>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</si>
  <si>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</si>
  <si>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</si>
  <si>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</si>
  <si>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</si>
  <si>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</si>
  <si>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</si>
  <si>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</si>
  <si>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</si>
  <si>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</si>
  <si>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</si>
  <si>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</si>
  <si>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</si>
  <si>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</si>
  <si>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</si>
  <si>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</si>
  <si>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</si>
  <si>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</si>
  <si>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</si>
  <si>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</si>
  <si>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</si>
  <si>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</si>
  <si>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</si>
  <si>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</si>
  <si>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</si>
  <si>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</si>
  <si>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</si>
  <si>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</si>
  <si>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</si>
  <si>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</si>
  <si>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</si>
  <si>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</si>
  <si>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</si>
  <si>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</si>
  <si>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</si>
  <si>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</si>
  <si>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</si>
  <si>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</si>
  <si>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</si>
  <si>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</si>
  <si>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</si>
  <si>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</si>
  <si>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</si>
  <si>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</si>
  <si>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</si>
  <si>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</si>
  <si>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</si>
  <si>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</si>
  <si>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</si>
  <si>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</si>
  <si>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</si>
  <si>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</si>
  <si>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</si>
  <si>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</si>
  <si>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</si>
  <si>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</si>
  <si>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</si>
  <si>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</si>
  <si>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</si>
  <si>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</si>
  <si>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</si>
  <si>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</si>
  <si>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</si>
  <si>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</si>
  <si>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</si>
  <si>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</si>
  <si>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</si>
  <si>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</si>
  <si>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</si>
  <si>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</si>
  <si>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</si>
  <si>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</si>
  <si>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</si>
  <si>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</si>
  <si>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</si>
  <si>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</si>
  <si>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</si>
  <si>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</si>
  <si>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</si>
  <si>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</si>
  <si>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</si>
  <si>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</si>
  <si>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</si>
  <si>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</si>
  <si>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</si>
  <si>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</si>
  <si>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</si>
  <si>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</si>
  <si>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</si>
  <si>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</si>
  <si>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</si>
  <si>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</si>
  <si>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</si>
  <si>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</si>
  <si>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</si>
  <si>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</si>
  <si>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</si>
  <si>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</si>
  <si>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</si>
  <si>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</si>
  <si>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</si>
  <si>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</si>
  <si>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</si>
  <si>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</si>
  <si>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</si>
  <si>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</si>
  <si>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</si>
  <si>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</si>
  <si>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</si>
  <si>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</si>
  <si>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</si>
  <si>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</si>
  <si>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</si>
  <si>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</si>
  <si>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</si>
  <si>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</si>
  <si>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</si>
  <si>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</si>
  <si>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</si>
  <si>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</si>
  <si>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</si>
  <si>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</si>
  <si>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</si>
  <si>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</si>
  <si>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</si>
  <si>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</si>
  <si>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</si>
  <si>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</si>
  <si>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</si>
  <si>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</si>
  <si>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</si>
  <si>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</si>
  <si>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</si>
  <si>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</si>
  <si>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</si>
  <si>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</si>
  <si>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</si>
  <si>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</si>
  <si>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</si>
  <si>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</si>
  <si>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</si>
  <si>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</si>
  <si>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</si>
  <si>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</si>
  <si>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</si>
  <si>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</si>
  <si>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</si>
  <si>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</si>
  <si>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</si>
  <si>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</si>
  <si>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</si>
  <si>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</si>
  <si>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</si>
  <si>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</si>
  <si>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</si>
  <si>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</si>
  <si>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</si>
  <si>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</si>
  <si>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</si>
  <si>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</si>
  <si>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</si>
  <si>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</si>
  <si>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</si>
  <si>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</si>
  <si>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</si>
  <si>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</si>
  <si>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</si>
  <si>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</si>
  <si>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</si>
  <si>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</si>
  <si>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</si>
  <si>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</si>
  <si>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</si>
  <si>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</si>
  <si>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</si>
  <si>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</si>
  <si>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</si>
  <si>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</si>
  <si>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</si>
  <si>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</si>
  <si>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</si>
  <si>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</si>
  <si>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</si>
  <si>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</si>
  <si>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</si>
  <si>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</si>
  <si>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</si>
  <si>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</si>
  <si>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</si>
  <si>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</si>
  <si>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</si>
  <si>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</si>
  <si>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</si>
  <si>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</si>
  <si>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</si>
  <si>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</si>
  <si>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</si>
  <si>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</si>
  <si>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</si>
  <si>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</si>
  <si>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</si>
  <si>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</si>
  <si>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</si>
  <si>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</si>
  <si>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</si>
  <si>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</si>
  <si>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</si>
  <si>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</si>
  <si>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</si>
  <si>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</si>
  <si>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</si>
  <si>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</si>
  <si>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</si>
  <si>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</si>
  <si>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</si>
  <si>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</si>
  <si>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</si>
  <si>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</si>
  <si>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</si>
  <si>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</si>
  <si>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</si>
  <si>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</si>
  <si>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</si>
  <si>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</si>
  <si>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</si>
  <si>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</si>
  <si>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</si>
  <si>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</si>
  <si>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</si>
  <si>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</si>
  <si>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</si>
  <si>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</si>
  <si>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</si>
  <si>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</si>
  <si>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</si>
  <si>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</si>
  <si>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</si>
  <si>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</si>
  <si>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</si>
  <si>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</si>
  <si>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</si>
  <si>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</si>
  <si>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</si>
  <si>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</si>
  <si>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</si>
  <si>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</si>
  <si>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</si>
  <si>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</si>
  <si>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</si>
  <si>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</si>
  <si>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</si>
  <si>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</si>
  <si>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</si>
  <si>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</si>
  <si>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</si>
  <si>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</si>
  <si>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</si>
  <si>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</si>
  <si>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</si>
  <si>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</si>
  <si>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</si>
  <si>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</si>
  <si>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</si>
  <si>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</si>
  <si>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</si>
  <si>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</si>
  <si>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</si>
  <si>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</si>
  <si>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</si>
  <si>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</si>
  <si>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</si>
  <si>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</si>
  <si>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</si>
  <si>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</si>
  <si>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</si>
  <si>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</si>
  <si>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</si>
  <si>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</si>
  <si>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</si>
  <si>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</si>
  <si>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</si>
  <si>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</si>
  <si>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</si>
  <si>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</si>
  <si>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</si>
  <si>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</si>
  <si>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</si>
  <si>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</si>
  <si>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</si>
  <si>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</si>
  <si>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</si>
  <si>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</si>
  <si>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</si>
  <si>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</si>
  <si>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</si>
  <si>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</si>
  <si>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</si>
  <si>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</si>
  <si>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</si>
  <si>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</si>
  <si>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</si>
  <si>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</si>
  <si>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</si>
  <si>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</si>
  <si>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</si>
  <si>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</si>
  <si>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</si>
  <si>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</si>
  <si>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</si>
  <si>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</si>
  <si>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</si>
  <si>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</si>
  <si>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</si>
  <si>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</si>
  <si>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</si>
  <si>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</si>
  <si>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</si>
  <si>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</si>
  <si>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</si>
  <si>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</si>
  <si>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</si>
  <si>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</si>
  <si>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</si>
  <si>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</si>
  <si>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</si>
  <si>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</si>
  <si>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</si>
  <si>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</si>
  <si>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</si>
  <si>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</si>
  <si>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</si>
  <si>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</si>
  <si>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</si>
  <si>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</si>
  <si>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</si>
  <si>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</si>
  <si>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</si>
  <si>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</si>
  <si>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</si>
  <si>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</si>
  <si>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</si>
  <si>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</si>
  <si>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</si>
  <si>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</si>
  <si>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</si>
  <si>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</si>
  <si>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</si>
  <si>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</si>
  <si>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</si>
  <si>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</si>
  <si>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</si>
  <si>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</si>
  <si>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</si>
  <si>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</si>
  <si>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</si>
  <si>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</si>
  <si>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</si>
  <si>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</si>
  <si>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</si>
  <si>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</si>
  <si>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</si>
  <si>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</si>
  <si>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</si>
  <si>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</si>
  <si>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</si>
  <si>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</si>
  <si>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</si>
  <si>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</si>
  <si>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</si>
  <si>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</si>
  <si>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</si>
  <si>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</si>
  <si>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</si>
  <si>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</si>
  <si>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</si>
  <si>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</si>
  <si>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</si>
  <si>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</si>
  <si>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</si>
  <si>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</si>
  <si>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</si>
  <si>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</si>
  <si>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</si>
  <si>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</si>
  <si>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</si>
  <si>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</si>
  <si>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</si>
  <si>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</si>
  <si>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</si>
  <si>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</si>
  <si>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</si>
  <si>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</si>
  <si>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</si>
  <si>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</si>
  <si>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</si>
  <si>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</si>
  <si>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</si>
  <si>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</si>
  <si>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</si>
  <si>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</si>
  <si>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</si>
  <si>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</si>
  <si>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</si>
  <si>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</si>
  <si>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</si>
  <si>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</si>
  <si>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</si>
  <si>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</si>
  <si>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</si>
  <si>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</si>
  <si>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</si>
  <si>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</si>
  <si>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</si>
  <si>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</si>
  <si>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</si>
  <si>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</si>
  <si>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</si>
  <si>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</si>
  <si>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</si>
  <si>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</si>
  <si>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</si>
  <si>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</si>
  <si>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</si>
  <si>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</si>
  <si>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</si>
  <si>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</si>
  <si>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</si>
  <si>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</si>
  <si>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</si>
  <si>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</si>
  <si>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</si>
  <si>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</si>
  <si>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</si>
  <si>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</si>
  <si>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</si>
  <si>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</si>
  <si>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</si>
  <si>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</si>
  <si>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</si>
  <si>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</si>
  <si>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</si>
  <si>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</si>
  <si>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</si>
  <si>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</si>
  <si>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</si>
  <si>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</si>
  <si>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</si>
  <si>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</si>
  <si>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</si>
  <si>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</si>
  <si>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</si>
  <si>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</si>
  <si>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</si>
  <si>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</si>
  <si>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</si>
  <si>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</si>
  <si>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</si>
  <si>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</si>
  <si>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</si>
  <si>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</si>
  <si>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</si>
  <si>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</si>
  <si>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</si>
  <si>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</si>
  <si>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</si>
  <si>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</si>
  <si>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</si>
  <si>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</si>
  <si>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</si>
  <si>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</si>
  <si>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</si>
  <si>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</si>
  <si>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</si>
  <si>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</si>
  <si>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</si>
  <si>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</si>
  <si>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</si>
  <si>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</si>
  <si>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</si>
  <si>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</si>
  <si>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</si>
  <si>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</si>
  <si>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</si>
  <si>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</si>
  <si>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</si>
  <si>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</si>
  <si>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</si>
  <si>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</si>
  <si>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</si>
  <si>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</si>
  <si>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</si>
  <si>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</si>
  <si>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</si>
  <si>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</si>
  <si>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</si>
  <si>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</si>
  <si>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</si>
  <si>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</si>
  <si>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</si>
  <si>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</si>
  <si>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</si>
  <si>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</si>
  <si>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</si>
  <si>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</si>
  <si>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</si>
  <si>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</si>
  <si>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</si>
  <si>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</si>
  <si>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</si>
  <si>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</si>
  <si>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</si>
  <si>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</si>
  <si>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</si>
  <si>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</si>
  <si>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</si>
  <si>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</si>
  <si>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</si>
  <si>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</si>
  <si>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</si>
  <si>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</si>
  <si>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</si>
  <si>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</si>
  <si>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</si>
  <si>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</si>
  <si>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</si>
  <si>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</si>
  <si>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</si>
  <si>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</si>
  <si>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</si>
  <si>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</si>
  <si>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</si>
  <si>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</si>
  <si>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</si>
  <si>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</si>
  <si>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</si>
  <si>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</si>
  <si>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</si>
  <si>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</si>
  <si>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</si>
  <si>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</si>
  <si>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</si>
  <si>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</si>
  <si>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</si>
  <si>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</si>
  <si>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</si>
  <si>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</si>
  <si>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</si>
  <si>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</si>
  <si>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</si>
  <si>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</si>
  <si>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</si>
  <si>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</si>
  <si>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</si>
  <si>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</si>
  <si>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</si>
  <si>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</si>
  <si>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</si>
  <si>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</si>
  <si>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</si>
  <si>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</si>
  <si>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</si>
  <si>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</si>
  <si>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</si>
  <si>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</si>
  <si>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</si>
  <si>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</si>
  <si>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</si>
  <si>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</si>
  <si>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</si>
  <si>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</si>
  <si>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</si>
  <si>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</si>
  <si>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</si>
  <si>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</si>
  <si>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</si>
  <si>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</si>
  <si>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</si>
  <si>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</si>
  <si>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</si>
  <si>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</si>
  <si>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</si>
  <si>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</si>
  <si>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</si>
  <si>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</si>
  <si>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</si>
  <si>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</si>
  <si>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</si>
  <si>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</si>
  <si>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</si>
  <si>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</si>
  <si>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</si>
  <si>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</si>
  <si>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</si>
  <si>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</si>
  <si>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</si>
  <si>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</si>
  <si>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</si>
  <si>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</si>
  <si>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</si>
  <si>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</si>
  <si>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</si>
  <si>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</si>
  <si>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</si>
  <si>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</si>
  <si>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</si>
  <si>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</si>
  <si>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</si>
  <si>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</si>
  <si>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</si>
  <si>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</si>
  <si>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</si>
  <si>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</si>
  <si>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</si>
  <si>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</si>
  <si>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</si>
  <si>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</si>
  <si>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</si>
  <si>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</si>
  <si>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</si>
  <si>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</si>
  <si>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</si>
  <si>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</si>
  <si>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</si>
  <si>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</si>
  <si>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</si>
  <si>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</si>
  <si>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</si>
  <si>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</si>
  <si>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</si>
  <si>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</si>
  <si>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</si>
  <si>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</si>
  <si>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</si>
  <si>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</si>
  <si>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</si>
  <si>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</si>
  <si>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</si>
  <si>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</si>
  <si>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</si>
  <si>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</si>
  <si>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</si>
  <si>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</si>
  <si>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</si>
  <si>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</si>
  <si>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</si>
  <si>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</si>
  <si>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</si>
  <si>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</si>
  <si>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</si>
  <si>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</si>
  <si>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</si>
  <si>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</si>
  <si>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</si>
  <si>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</si>
  <si>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</si>
  <si>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</si>
  <si>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</si>
  <si>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</si>
  <si>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</si>
  <si>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</si>
  <si>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</si>
  <si>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</si>
  <si>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</si>
  <si>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</si>
  <si>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</si>
  <si>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</si>
  <si>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</si>
  <si>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</si>
  <si>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</si>
  <si>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</si>
  <si>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</si>
  <si>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</si>
  <si>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</si>
  <si>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</si>
  <si>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</si>
  <si>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</si>
  <si>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</si>
  <si>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</si>
  <si>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</si>
  <si>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</si>
  <si>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</si>
  <si>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</si>
  <si>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</si>
  <si>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</si>
  <si>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</si>
  <si>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</si>
  <si>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</si>
  <si>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</si>
  <si>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</si>
  <si>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</si>
  <si>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</si>
  <si>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</si>
  <si>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</si>
  <si>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</si>
  <si>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</si>
  <si>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</si>
  <si>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</si>
  <si>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</si>
  <si>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</si>
  <si>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</si>
  <si>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</si>
  <si>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</si>
  <si>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</si>
  <si>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</si>
  <si>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</si>
  <si>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</si>
  <si>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</si>
  <si>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</si>
  <si>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</si>
  <si>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</si>
  <si>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</si>
  <si>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</si>
  <si>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</si>
  <si>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</si>
  <si>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</si>
  <si>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</si>
  <si>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</si>
  <si>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</si>
  <si>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</si>
  <si>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</si>
  <si>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</si>
  <si>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</si>
  <si>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</si>
  <si>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</si>
  <si>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</si>
  <si>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</si>
  <si>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</si>
  <si>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</si>
  <si>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</si>
  <si>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</si>
  <si>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</si>
  <si>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</si>
  <si>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</si>
  <si>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</si>
  <si>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</si>
  <si>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</si>
  <si>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</si>
  <si>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</si>
  <si>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</si>
  <si>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</si>
  <si>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</si>
  <si>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</si>
  <si>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</si>
  <si>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</si>
  <si>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</si>
  <si>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</si>
  <si>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</si>
  <si>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</si>
  <si>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</si>
  <si>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</si>
  <si>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</si>
  <si>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</si>
  <si>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</si>
  <si>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</si>
  <si>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</si>
  <si>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</si>
  <si>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</si>
  <si>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</si>
  <si>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</si>
  <si>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</si>
  <si>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</si>
  <si>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</si>
  <si>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</si>
  <si>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</si>
  <si>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</si>
  <si>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</si>
  <si>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</si>
  <si>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</si>
  <si>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</si>
  <si>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</si>
  <si>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</si>
  <si>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</si>
  <si>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</si>
  <si>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</si>
  <si>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</si>
  <si>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</si>
  <si>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</si>
  <si>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</si>
  <si>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</si>
  <si>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</si>
  <si>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</si>
  <si>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</si>
  <si>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</si>
  <si>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</si>
  <si>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</si>
  <si>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</si>
  <si>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</si>
  <si>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</si>
  <si>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</si>
  <si>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</si>
  <si>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</si>
  <si>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</si>
  <si>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</si>
  <si>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</si>
  <si>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</si>
  <si>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</si>
  <si>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</si>
  <si>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</si>
  <si>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</si>
  <si>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</si>
  <si>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</si>
  <si>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</si>
  <si>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</si>
  <si>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</si>
  <si>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</si>
  <si>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</si>
  <si>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</si>
  <si>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</si>
  <si>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</si>
  <si>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</si>
  <si>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</si>
  <si>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</si>
  <si>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</si>
  <si>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</si>
  <si>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</si>
  <si>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</si>
  <si>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</si>
  <si>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</si>
  <si>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</si>
  <si>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</si>
  <si>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</si>
  <si>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</si>
  <si>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</si>
  <si>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</si>
  <si>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</si>
  <si>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</si>
  <si>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</si>
  <si>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</si>
  <si>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</si>
  <si>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</si>
  <si>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</si>
  <si>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</si>
  <si>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</si>
  <si>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</si>
  <si>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</si>
  <si>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</si>
  <si>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</si>
  <si>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</si>
  <si>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</si>
  <si>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</si>
  <si>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</si>
  <si>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</si>
  <si>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</si>
  <si>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</si>
  <si>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</si>
  <si>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</si>
  <si>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</si>
  <si>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</si>
  <si>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</si>
  <si>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</si>
  <si>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</si>
  <si>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</si>
  <si>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</si>
  <si>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</si>
  <si>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</si>
  <si>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</si>
  <si>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</si>
  <si>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</si>
  <si>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</si>
  <si>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</si>
  <si>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</si>
  <si>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</si>
  <si>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</si>
  <si>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</si>
  <si>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</si>
  <si>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</si>
  <si>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</si>
  <si>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</si>
  <si>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</si>
  <si>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</si>
  <si>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</si>
  <si>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</si>
  <si>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</si>
  <si>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</si>
  <si>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</si>
  <si>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</si>
  <si>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</si>
  <si>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</si>
  <si>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</si>
  <si>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</si>
  <si>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</si>
  <si>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</si>
  <si>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</si>
  <si>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</si>
  <si>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</si>
  <si>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</si>
  <si>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</si>
  <si>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</si>
  <si>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</si>
  <si>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</si>
  <si>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</si>
  <si>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</si>
  <si>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</si>
  <si>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</si>
  <si>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</si>
  <si>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</si>
  <si>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</si>
  <si>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</si>
  <si>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</si>
  <si>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</si>
  <si>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</si>
  <si>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</si>
  <si>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</si>
  <si>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</si>
  <si>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</si>
  <si>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</si>
  <si>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</si>
  <si>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</si>
  <si>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</si>
  <si>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</si>
  <si>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</si>
  <si>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</si>
  <si>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</si>
  <si>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</si>
  <si>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</si>
  <si>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</si>
  <si>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</si>
  <si>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</si>
  <si>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</si>
  <si>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</si>
  <si>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</si>
  <si>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</si>
  <si>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</si>
  <si>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</si>
  <si>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</si>
  <si>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</si>
  <si>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</si>
  <si>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</si>
  <si>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</si>
  <si>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</si>
  <si>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</si>
  <si>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</si>
  <si>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</si>
  <si>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</si>
  <si>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</si>
  <si>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</si>
  <si>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</si>
  <si>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</si>
  <si>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</si>
  <si>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</si>
  <si>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</si>
  <si>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</si>
  <si>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</si>
  <si>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</si>
  <si>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</si>
  <si>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</si>
  <si>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</si>
  <si>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</si>
  <si>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</si>
  <si>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</si>
  <si>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</si>
  <si>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</si>
  <si>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</si>
  <si>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</si>
  <si>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</si>
  <si>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</si>
  <si>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</si>
  <si>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</si>
  <si>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</si>
  <si>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</si>
  <si>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</si>
  <si>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</si>
  <si>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</si>
  <si>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</si>
  <si>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</si>
  <si>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</si>
  <si>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</si>
  <si>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</si>
  <si>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</si>
  <si>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</si>
  <si>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</si>
  <si>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</si>
  <si>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</si>
  <si>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</si>
  <si>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</si>
  <si>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</si>
  <si>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</si>
  <si>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</si>
  <si>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</si>
  <si>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</si>
  <si>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</si>
  <si>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</si>
  <si>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</si>
  <si>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</si>
  <si>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</si>
  <si>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</si>
  <si>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</si>
  <si>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</si>
  <si>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</si>
  <si>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</si>
  <si>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</si>
  <si>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</si>
  <si>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</si>
  <si>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</si>
  <si>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</si>
  <si>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</si>
  <si>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</si>
  <si>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</si>
  <si>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</si>
  <si>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</si>
  <si>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</si>
  <si>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</si>
  <si>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</si>
  <si>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</si>
  <si>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</si>
  <si>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</si>
  <si>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</si>
  <si>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</si>
  <si>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</si>
  <si>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</si>
  <si>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</si>
  <si>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</si>
  <si>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</si>
  <si>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</si>
  <si>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</si>
  <si>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</si>
  <si>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</si>
  <si>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</si>
  <si>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</si>
  <si>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</si>
  <si>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</si>
  <si>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</si>
  <si>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</si>
  <si>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</si>
  <si>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</si>
  <si>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</si>
  <si>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</si>
  <si>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</si>
  <si>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</si>
  <si>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</si>
  <si>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</si>
  <si>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</si>
  <si>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</si>
  <si>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</si>
  <si>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</si>
  <si>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</si>
  <si>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</si>
  <si>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</si>
  <si>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</si>
  <si>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</si>
  <si>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</si>
  <si>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</si>
  <si>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</si>
  <si>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</si>
  <si>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</si>
  <si>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</si>
  <si>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</si>
  <si>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</si>
  <si>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</si>
  <si>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</si>
  <si>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</si>
  <si>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</si>
  <si>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</si>
  <si>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</si>
  <si>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</si>
  <si>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</si>
  <si>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</si>
  <si>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</si>
  <si>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</si>
  <si>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</si>
  <si>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</si>
  <si>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</si>
  <si>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</si>
  <si>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</si>
  <si>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</si>
  <si>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</si>
  <si>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</si>
  <si>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</si>
  <si>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</si>
  <si>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</si>
  <si>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</si>
  <si>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</si>
  <si>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</si>
  <si>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</si>
  <si>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</si>
  <si>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</si>
  <si>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</si>
  <si>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</si>
  <si>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</si>
  <si>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</si>
  <si>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</si>
  <si>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</si>
  <si>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</si>
  <si>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</si>
  <si>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</si>
  <si>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</si>
  <si>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</si>
  <si>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</si>
  <si>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</si>
  <si>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</si>
  <si>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</si>
  <si>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</si>
  <si>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</si>
  <si>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</si>
  <si>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</si>
  <si>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</si>
  <si>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</si>
  <si>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</si>
  <si>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</si>
  <si>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</si>
  <si>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</si>
  <si>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</si>
  <si>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</si>
  <si>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</si>
  <si>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</si>
  <si>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</si>
  <si>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</si>
  <si>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</si>
  <si>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</si>
  <si>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</si>
  <si>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</si>
  <si>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</si>
  <si>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</si>
  <si>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</si>
  <si>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</si>
  <si>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</si>
  <si>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</si>
  <si>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</si>
  <si>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</si>
  <si>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</si>
  <si>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</si>
  <si>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</si>
  <si>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</si>
  <si>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</si>
  <si>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</si>
  <si>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</si>
  <si>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</si>
  <si>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</si>
  <si>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</si>
  <si>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</si>
  <si>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</si>
  <si>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</si>
  <si>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</si>
  <si>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</si>
  <si>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</si>
  <si>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</si>
  <si>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</si>
  <si>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</si>
  <si>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</si>
  <si>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</si>
  <si>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</si>
  <si>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</si>
  <si>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</si>
  <si>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</si>
  <si>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</si>
  <si>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</si>
  <si>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</si>
  <si>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</si>
  <si>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</si>
  <si>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</si>
  <si>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</si>
  <si>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</si>
  <si>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</si>
  <si>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</si>
  <si>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</si>
  <si>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</si>
  <si>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</si>
  <si>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</si>
  <si>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</si>
  <si>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</si>
  <si>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</si>
  <si>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</si>
  <si>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</si>
  <si>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</si>
  <si>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</si>
  <si>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</si>
  <si>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</si>
  <si>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</si>
  <si>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</si>
  <si>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</si>
  <si>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</si>
  <si>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</si>
  <si>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</si>
  <si>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</si>
  <si>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</si>
  <si>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</si>
  <si>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</si>
  <si>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</si>
  <si>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</si>
  <si>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</si>
  <si>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</si>
  <si>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</si>
  <si>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</si>
  <si>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</si>
  <si>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</si>
  <si>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</si>
  <si>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</si>
  <si>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</si>
  <si>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</si>
  <si>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</si>
  <si>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</si>
  <si>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</si>
  <si>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</si>
  <si>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</si>
  <si>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</si>
  <si>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</si>
  <si>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</si>
  <si>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</si>
  <si>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</si>
  <si>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</si>
  <si>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</si>
  <si>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</si>
  <si>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</si>
  <si>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</si>
  <si>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</si>
  <si>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</si>
  <si>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</si>
  <si>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</si>
  <si>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</si>
  <si>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</si>
  <si>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</si>
  <si>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</si>
  <si>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</si>
  <si>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</si>
  <si>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</si>
  <si>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</si>
  <si>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</si>
  <si>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</si>
  <si>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</si>
  <si>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</si>
  <si>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</si>
  <si>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</si>
  <si>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</si>
  <si>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</si>
  <si>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</si>
  <si>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</si>
  <si>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</si>
  <si>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</si>
  <si>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</si>
  <si>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</si>
  <si>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</si>
  <si>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</si>
  <si>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</si>
  <si>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</si>
  <si>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</si>
  <si>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</si>
  <si>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</si>
  <si>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</si>
  <si>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</si>
  <si>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</si>
  <si>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</si>
  <si>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</si>
  <si>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</si>
  <si>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</si>
  <si>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</si>
  <si>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</si>
  <si>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</si>
  <si>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</si>
  <si>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</si>
  <si>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</si>
  <si>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</si>
  <si>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</si>
  <si>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</si>
  <si>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</si>
  <si>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</si>
  <si>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</si>
  <si>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</si>
  <si>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</si>
  <si>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</si>
  <si>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</si>
  <si>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</si>
  <si>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</si>
  <si>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</si>
  <si>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</si>
  <si>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</si>
  <si>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</si>
  <si>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</si>
  <si>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</si>
  <si>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</si>
  <si>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</si>
  <si>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</si>
  <si>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</si>
  <si>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</si>
  <si>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</si>
  <si>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</si>
  <si>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</si>
  <si>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</si>
  <si>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</si>
  <si>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</si>
  <si>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</si>
  <si>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</si>
  <si>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</si>
  <si>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</si>
  <si>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</si>
  <si>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</si>
  <si>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</si>
  <si>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</si>
  <si>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</si>
  <si>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</si>
  <si>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</si>
  <si>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</si>
  <si>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</si>
  <si>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</si>
  <si>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</si>
  <si>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</si>
  <si>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</si>
  <si>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</si>
  <si>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</si>
  <si>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</si>
  <si>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</si>
  <si>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</si>
  <si>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</si>
  <si>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</si>
  <si>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</si>
  <si>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</si>
  <si>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</si>
  <si>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</si>
  <si>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</si>
  <si>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</si>
  <si>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</si>
  <si>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</si>
  <si>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</si>
  <si>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</si>
  <si>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</si>
  <si>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</si>
  <si>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</si>
  <si>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</si>
  <si>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</si>
  <si>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</si>
  <si>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</si>
  <si>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</si>
  <si>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</si>
  <si>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</si>
  <si>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</si>
  <si>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</si>
  <si>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</si>
  <si>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</si>
  <si>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</si>
  <si>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</si>
  <si>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</si>
  <si>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</si>
  <si>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</si>
  <si>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</si>
  <si>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</si>
  <si>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</si>
  <si>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</si>
  <si>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</si>
  <si>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</si>
  <si>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</si>
  <si>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</si>
  <si>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</si>
  <si>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</si>
  <si>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</si>
  <si>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</si>
  <si>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</si>
  <si>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</si>
  <si>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</si>
  <si>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</si>
  <si>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</si>
  <si>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</si>
  <si>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</si>
  <si>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</si>
  <si>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</si>
  <si>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</si>
  <si>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</si>
  <si>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</si>
  <si>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</si>
  <si>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</si>
  <si>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</si>
  <si>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</si>
  <si>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</si>
  <si>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</si>
  <si>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</si>
  <si>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</si>
  <si>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</si>
  <si>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</si>
  <si>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</si>
  <si>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</si>
  <si>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</si>
  <si>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</si>
  <si>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</si>
  <si>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</si>
  <si>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</si>
  <si>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</si>
  <si>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</si>
  <si>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</si>
  <si>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</si>
  <si>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</si>
  <si>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</si>
  <si>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</si>
  <si>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</si>
  <si>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</si>
  <si>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</si>
  <si>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</si>
  <si>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</si>
  <si>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</si>
  <si>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</si>
  <si>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</si>
  <si>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</si>
  <si>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</si>
  <si>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</si>
  <si>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</si>
  <si>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</si>
  <si>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</si>
  <si>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</si>
  <si>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</si>
  <si>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</si>
  <si>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</si>
  <si>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</si>
  <si>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</si>
  <si>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</si>
  <si>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</si>
  <si>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</si>
  <si>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</si>
  <si>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</si>
  <si>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</si>
  <si>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</si>
  <si>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</si>
  <si>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</si>
  <si>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</si>
  <si>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</si>
  <si>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</si>
  <si>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</si>
  <si>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</si>
  <si>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</si>
  <si>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</si>
  <si>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</si>
  <si>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</si>
  <si>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</si>
  <si>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</si>
  <si>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</si>
  <si>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</si>
  <si>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</si>
  <si>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</si>
  <si>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</si>
  <si>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</si>
  <si>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</si>
  <si>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</si>
  <si>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</si>
  <si>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</si>
  <si>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</si>
  <si>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</si>
  <si>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</si>
  <si>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</si>
  <si>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</si>
  <si>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</si>
  <si>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</si>
  <si>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</si>
  <si>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</si>
  <si>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</si>
  <si>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</si>
  <si>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</si>
  <si>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</si>
  <si>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</si>
  <si>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</si>
  <si>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</si>
  <si>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</si>
  <si>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</si>
  <si>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</si>
  <si>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</si>
  <si>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</si>
  <si>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</si>
  <si>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</si>
  <si>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</si>
  <si>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</si>
  <si>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</si>
  <si>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</si>
  <si>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</si>
  <si>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</si>
  <si>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</si>
  <si>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</si>
  <si>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</si>
  <si>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</si>
  <si>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</si>
  <si>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</si>
  <si>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</si>
  <si>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</si>
  <si>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</si>
  <si>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</si>
  <si>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</si>
  <si>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</si>
  <si>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</si>
  <si>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</si>
  <si>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</si>
  <si>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</si>
  <si>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</si>
  <si>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</si>
  <si>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</si>
  <si>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</si>
  <si>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</si>
  <si>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</si>
  <si>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</si>
  <si>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</si>
  <si>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</si>
  <si>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</si>
  <si>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</si>
  <si>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</si>
  <si>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</si>
  <si>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</si>
  <si>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</si>
  <si>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</si>
  <si>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</si>
  <si>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</si>
  <si>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</si>
  <si>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</si>
  <si>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</si>
  <si>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</si>
  <si>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</si>
  <si>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</si>
  <si>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</si>
  <si>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</si>
  <si>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</si>
  <si>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</si>
  <si>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</si>
  <si>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</si>
  <si>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</si>
  <si>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</si>
  <si>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</si>
  <si>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</si>
  <si>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</si>
  <si>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</si>
  <si>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</si>
  <si>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</si>
  <si>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</si>
  <si>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</si>
  <si>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</si>
  <si>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</si>
  <si>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</si>
  <si>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</si>
  <si>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</si>
  <si>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</si>
  <si>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</si>
  <si>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</si>
  <si>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</si>
  <si>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</si>
  <si>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</si>
  <si>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</si>
  <si>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</si>
  <si>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</si>
  <si>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</si>
  <si>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</si>
  <si>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</si>
  <si>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</si>
  <si>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</si>
  <si>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</si>
  <si>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</si>
  <si>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</si>
  <si>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</si>
  <si>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</si>
  <si>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</si>
  <si>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</si>
  <si>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</si>
  <si>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</si>
  <si>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</si>
  <si>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</si>
  <si>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</si>
  <si>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</si>
  <si>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</si>
  <si>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</si>
  <si>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</si>
  <si>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</si>
  <si>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</si>
  <si>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</si>
  <si>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</si>
  <si>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</si>
  <si>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</si>
  <si>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</si>
  <si>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</si>
  <si>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</si>
  <si>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</si>
  <si>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</si>
  <si>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</si>
  <si>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</si>
  <si>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</si>
  <si>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</si>
  <si>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</si>
  <si>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</si>
  <si>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</si>
  <si>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</si>
  <si>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</si>
  <si>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</si>
  <si>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</si>
  <si>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</si>
  <si>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</si>
  <si>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</si>
  <si>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</si>
  <si>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</si>
  <si>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</si>
  <si>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</si>
  <si>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</si>
  <si>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</si>
  <si>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</si>
  <si>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</si>
  <si>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</si>
  <si>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</si>
  <si>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</si>
  <si>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</si>
  <si>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</si>
  <si>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</si>
  <si>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</si>
  <si>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</si>
  <si>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</si>
  <si>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</si>
  <si>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</si>
  <si>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</si>
  <si>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</si>
  <si>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</si>
  <si>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</si>
  <si>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</si>
  <si>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</si>
  <si>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</si>
  <si>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</si>
  <si>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</si>
  <si>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</si>
  <si>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</si>
  <si>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</si>
  <si>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</si>
  <si>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</si>
  <si>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</si>
  <si>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</si>
  <si>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</si>
  <si>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</si>
  <si>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</si>
  <si>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</si>
  <si>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</si>
  <si>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</si>
  <si>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</si>
  <si>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</si>
  <si>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</si>
  <si>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</si>
  <si>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</si>
  <si>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</si>
  <si>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</si>
  <si>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</si>
  <si>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</si>
  <si>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</si>
  <si>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</si>
  <si>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</si>
  <si>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</si>
  <si>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</si>
  <si>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</si>
  <si>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</si>
  <si>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</si>
  <si>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</si>
  <si>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</si>
  <si>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</si>
  <si>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</si>
  <si>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</si>
  <si>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</si>
  <si>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</si>
  <si>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</si>
  <si>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</si>
  <si>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</si>
  <si>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</si>
  <si>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</si>
  <si>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</si>
  <si>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</si>
  <si>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</si>
  <si>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</si>
  <si>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</si>
  <si>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</si>
  <si>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</si>
  <si>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</si>
  <si>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</si>
  <si>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</si>
  <si>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</si>
  <si>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</si>
  <si>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</si>
  <si>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</si>
  <si>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</si>
  <si>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</si>
  <si>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</si>
  <si>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</si>
  <si>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</si>
  <si>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</si>
  <si>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</si>
  <si>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</si>
  <si>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</si>
  <si>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</si>
  <si>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</si>
  <si>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</si>
  <si>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</si>
  <si>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</si>
  <si>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</si>
  <si>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</si>
  <si>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</si>
  <si>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</si>
  <si>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</si>
  <si>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</si>
  <si>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</si>
  <si>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</si>
  <si>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</si>
  <si>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</si>
  <si>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</si>
  <si>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</si>
  <si>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</si>
  <si>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</si>
  <si>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</si>
  <si>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</si>
  <si>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</si>
  <si>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</si>
  <si>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</si>
  <si>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</si>
  <si>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</si>
  <si>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</si>
  <si>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</si>
  <si>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</si>
  <si>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</si>
  <si>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</si>
  <si>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</si>
  <si>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</si>
  <si>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</si>
  <si>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</si>
  <si>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</si>
  <si>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</si>
  <si>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</si>
  <si>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</si>
  <si>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</si>
  <si>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</si>
  <si>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</si>
  <si>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</si>
  <si>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</si>
  <si>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</si>
  <si>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</si>
  <si>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</si>
  <si>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</si>
  <si>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</si>
  <si>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</si>
  <si>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</si>
  <si>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</si>
  <si>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</si>
  <si>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</si>
  <si>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</si>
  <si>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</si>
  <si>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</si>
  <si>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</si>
  <si>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</si>
  <si>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</si>
  <si>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</si>
  <si>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</si>
  <si>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</si>
  <si>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</si>
  <si>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</si>
  <si>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</si>
  <si>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</si>
  <si>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</si>
  <si>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</si>
  <si>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</si>
  <si>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</si>
  <si>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</si>
  <si>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</si>
  <si>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</si>
  <si>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</si>
  <si>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</si>
  <si>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</si>
  <si>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</si>
  <si>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</si>
  <si>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</si>
  <si>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</si>
  <si>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</si>
  <si>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</si>
  <si>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</si>
  <si>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</si>
  <si>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</si>
  <si>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</si>
  <si>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</si>
  <si>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</si>
  <si>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</si>
  <si>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</si>
  <si>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</si>
  <si>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</si>
  <si>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</si>
  <si>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</si>
  <si>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</si>
  <si>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</si>
  <si>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</si>
  <si>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</si>
  <si>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</si>
  <si>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</si>
  <si>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</si>
  <si>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</si>
  <si>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</si>
  <si>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</si>
  <si>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</si>
  <si>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</si>
  <si>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</si>
  <si>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</si>
  <si>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</si>
  <si>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</si>
  <si>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</si>
  <si>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</si>
  <si>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</si>
  <si>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</si>
  <si>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</si>
  <si>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</si>
  <si>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</si>
  <si>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</si>
  <si>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</si>
  <si>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</si>
  <si>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</si>
  <si>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</si>
  <si>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</si>
  <si>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</si>
  <si>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</si>
  <si>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</si>
  <si>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</si>
  <si>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</si>
  <si>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</si>
  <si>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</si>
  <si>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</si>
  <si>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</si>
  <si>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</si>
  <si>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</si>
  <si>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</si>
  <si>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</si>
  <si>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</si>
  <si>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</si>
  <si>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</si>
  <si>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</si>
  <si>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</si>
  <si>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</si>
  <si>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</si>
  <si>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</si>
  <si>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</si>
  <si>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</si>
  <si>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</si>
  <si>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</si>
  <si>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</si>
  <si>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</si>
  <si>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</si>
  <si>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</si>
  <si>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</si>
  <si>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</si>
  <si>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</si>
  <si>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</si>
  <si>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</si>
  <si>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</si>
  <si>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</si>
  <si>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</si>
  <si>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</si>
  <si>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</si>
  <si>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</si>
  <si>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</si>
  <si>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</si>
  <si>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</si>
  <si>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</si>
  <si>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</si>
  <si>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</si>
  <si>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</si>
  <si>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</si>
  <si>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</si>
  <si>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</si>
  <si>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</si>
  <si>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</si>
  <si>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</si>
  <si>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</si>
  <si>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</si>
  <si>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</si>
  <si>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</si>
  <si>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</si>
  <si>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</si>
  <si>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</si>
  <si>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</si>
  <si>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</si>
  <si>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</si>
  <si>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</si>
  <si>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</si>
  <si>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</si>
  <si>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</si>
  <si>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</si>
  <si>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</si>
  <si>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</si>
  <si>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</si>
  <si>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</si>
  <si>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</si>
  <si>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</si>
  <si>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</si>
  <si>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</si>
  <si>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</si>
  <si>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</si>
  <si>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</si>
  <si>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</si>
  <si>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</si>
  <si>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</si>
  <si>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</si>
  <si>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</si>
  <si>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</si>
  <si>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</si>
  <si>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</si>
  <si>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</si>
  <si>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</si>
  <si>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</si>
  <si>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</si>
  <si>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</si>
  <si>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</si>
  <si>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</si>
  <si>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</si>
  <si>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</si>
  <si>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</si>
  <si>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</si>
  <si>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</si>
  <si>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</si>
  <si>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</si>
  <si>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</si>
  <si>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</si>
  <si>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</si>
  <si>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</si>
  <si>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</si>
  <si>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</si>
  <si>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</si>
  <si>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</si>
  <si>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</si>
  <si>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</si>
  <si>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</si>
  <si>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</si>
  <si>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</si>
  <si>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</si>
  <si>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</si>
  <si>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</si>
  <si>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</si>
  <si>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</si>
  <si>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</si>
  <si>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</si>
  <si>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</si>
  <si>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</si>
  <si>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</si>
  <si>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</si>
  <si>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</si>
  <si>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</si>
  <si>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</si>
  <si>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</si>
  <si>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</si>
  <si>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</si>
  <si>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</si>
  <si>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</si>
  <si>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</si>
  <si>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</si>
  <si>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</si>
  <si>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</si>
  <si>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</si>
  <si>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</si>
  <si>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</si>
  <si>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</si>
  <si>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</si>
  <si>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</si>
  <si>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</si>
  <si>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</si>
  <si>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</si>
  <si>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</si>
  <si>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</si>
  <si>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</si>
  <si>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</si>
  <si>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</si>
  <si>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</si>
  <si>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</si>
  <si>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</si>
  <si>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</si>
  <si>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</si>
  <si>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</si>
  <si>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</si>
  <si>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</si>
  <si>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</si>
  <si>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</si>
  <si>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</si>
  <si>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</si>
  <si>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</si>
  <si>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</si>
  <si>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</si>
  <si>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</si>
  <si>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</si>
  <si>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</si>
  <si>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</si>
  <si>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</si>
  <si>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</si>
  <si>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</si>
  <si>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</si>
  <si>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</si>
  <si>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</si>
  <si>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</si>
  <si>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</si>
  <si>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</si>
  <si>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</si>
  <si>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</si>
  <si>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</si>
  <si>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</si>
  <si>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</si>
  <si>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</si>
  <si>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</si>
  <si>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</si>
  <si>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</si>
  <si>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</si>
  <si>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</si>
  <si>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</si>
  <si>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</si>
  <si>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</si>
  <si>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</si>
  <si>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</si>
  <si>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</si>
  <si>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</si>
  <si>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</si>
  <si>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</si>
  <si>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</si>
  <si>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</si>
  <si>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</si>
  <si>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</si>
  <si>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</si>
  <si>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</si>
  <si>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</si>
  <si>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</si>
  <si>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</si>
  <si>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</si>
  <si>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</si>
  <si>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</si>
  <si>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</si>
  <si>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</si>
  <si>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</si>
  <si>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</si>
  <si>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</si>
  <si>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</si>
  <si>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</si>
  <si>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</si>
  <si>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</si>
  <si>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</si>
  <si>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</si>
  <si>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</si>
  <si>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</si>
  <si>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</si>
  <si>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</si>
  <si>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</si>
  <si>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</si>
  <si>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</si>
  <si>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</si>
  <si>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</si>
  <si>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</si>
  <si>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</si>
  <si>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</si>
  <si>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</si>
  <si>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</si>
  <si>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</si>
  <si>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</si>
  <si>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</si>
  <si>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</si>
  <si>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</si>
  <si>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</si>
  <si>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</si>
  <si>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</si>
  <si>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</si>
  <si>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</si>
  <si>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</si>
  <si>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</si>
  <si>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</si>
  <si>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</si>
  <si>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</si>
  <si>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</si>
  <si>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</si>
  <si>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</si>
  <si>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</si>
  <si>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</si>
  <si>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</si>
  <si>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</si>
  <si>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</si>
  <si>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</si>
  <si>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</si>
  <si>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</si>
  <si>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</si>
  <si>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</si>
  <si>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</si>
  <si>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</si>
  <si>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</si>
  <si>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</si>
  <si>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</si>
  <si>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</si>
  <si>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</si>
  <si>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</si>
  <si>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</si>
  <si>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</si>
  <si>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</si>
  <si>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</si>
  <si>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</si>
  <si>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</si>
  <si>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</si>
  <si>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</si>
  <si>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</si>
  <si>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</si>
  <si>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</si>
  <si>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</si>
  <si>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</si>
  <si>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</si>
  <si>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</si>
  <si>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</si>
  <si>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</si>
  <si>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</si>
  <si>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</si>
  <si>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</si>
  <si>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</si>
  <si>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</si>
  <si>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</si>
  <si>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</si>
  <si>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</si>
  <si>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</si>
  <si>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</si>
  <si>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</si>
  <si>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</si>
  <si>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</si>
  <si>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</si>
  <si>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</si>
  <si>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</si>
  <si>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</si>
  <si>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</si>
  <si>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</si>
  <si>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</si>
  <si>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</si>
  <si>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</si>
  <si>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</si>
  <si>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</si>
  <si>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</si>
  <si>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</si>
  <si>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</si>
  <si>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</si>
  <si>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</si>
  <si>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</si>
  <si>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</si>
  <si>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</si>
  <si>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</si>
  <si>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</si>
  <si>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</si>
  <si>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</si>
  <si>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</si>
  <si>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</si>
  <si>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</si>
  <si>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</si>
  <si>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</si>
  <si>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</si>
  <si>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</si>
  <si>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</si>
  <si>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</si>
  <si>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</si>
  <si>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</si>
  <si>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</si>
  <si>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</si>
  <si>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</si>
  <si>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</si>
  <si>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</si>
  <si>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</si>
  <si>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</si>
  <si>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</si>
  <si>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</si>
  <si>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</si>
  <si>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</si>
  <si>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</si>
  <si>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</si>
  <si>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</si>
  <si>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</si>
  <si>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</si>
  <si>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</si>
  <si>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</si>
  <si>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</si>
  <si>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</si>
  <si>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</si>
  <si>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</si>
  <si>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</si>
  <si>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</si>
  <si>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</si>
  <si>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</si>
  <si>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</si>
  <si>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</si>
  <si>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</si>
  <si>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</si>
  <si>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</si>
  <si>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</si>
  <si>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</si>
  <si>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</si>
  <si>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</si>
  <si>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</si>
  <si>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</si>
  <si>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</si>
  <si>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</si>
  <si>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</si>
  <si>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</si>
  <si>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</si>
  <si>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</si>
  <si>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</si>
  <si>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</si>
  <si>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</si>
  <si>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</si>
  <si>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</si>
  <si>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</si>
  <si>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</si>
  <si>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</si>
  <si>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</si>
  <si>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</si>
  <si>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</si>
  <si>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</si>
  <si>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</si>
  <si>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</si>
  <si>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</si>
  <si>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</si>
  <si>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</si>
  <si>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</si>
  <si>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</si>
  <si>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</si>
  <si>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</si>
  <si>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</si>
  <si>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</si>
  <si>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</si>
  <si>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</si>
  <si>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</si>
  <si>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</si>
  <si>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</si>
  <si>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</si>
  <si>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</si>
  <si>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</si>
  <si>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</si>
  <si>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</si>
  <si>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</si>
  <si>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</si>
  <si>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</si>
  <si>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</si>
  <si>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</si>
  <si>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</si>
  <si>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</si>
  <si>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</si>
  <si>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</si>
  <si>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</si>
  <si>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</si>
  <si>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</si>
  <si>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</si>
  <si>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</si>
  <si>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</si>
  <si>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</si>
  <si>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</si>
  <si>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</si>
  <si>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</si>
  <si>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</si>
  <si>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</si>
  <si>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</si>
  <si>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</si>
  <si>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</si>
  <si>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</si>
  <si>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</si>
  <si>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</si>
  <si>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</si>
  <si>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</si>
  <si>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</si>
  <si>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</si>
  <si>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</si>
  <si>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</si>
  <si>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</si>
  <si>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</si>
  <si>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</si>
  <si>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</si>
  <si>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</si>
  <si>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</si>
  <si>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</si>
  <si>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</si>
  <si>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</si>
  <si>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</si>
  <si>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</si>
  <si>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</si>
  <si>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</si>
  <si>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</si>
  <si>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</si>
  <si>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</si>
  <si>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</si>
  <si>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</si>
  <si>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</si>
  <si>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</si>
  <si>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</si>
  <si>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</si>
  <si>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</si>
  <si>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</si>
  <si>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</si>
  <si>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</si>
  <si>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</si>
  <si>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</si>
  <si>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</si>
  <si>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</si>
  <si>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</si>
  <si>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</si>
  <si>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</si>
  <si>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</si>
  <si>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</si>
  <si>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</si>
  <si>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</si>
  <si>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</si>
  <si>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</si>
  <si>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</si>
  <si>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</si>
  <si>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</si>
  <si>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</si>
  <si>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</si>
  <si>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</si>
  <si>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</si>
  <si>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</si>
  <si>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</si>
  <si>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</si>
  <si>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</si>
  <si>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</si>
  <si>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</si>
  <si>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</si>
  <si>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</si>
  <si>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</si>
  <si>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</si>
  <si>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</si>
  <si>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</si>
  <si>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</si>
  <si>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</si>
  <si>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</si>
  <si>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</si>
  <si>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</si>
  <si>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</si>
  <si>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</si>
  <si>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</si>
  <si>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</si>
  <si>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</si>
  <si>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</si>
  <si>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</si>
  <si>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</si>
  <si>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</si>
  <si>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</si>
  <si>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</si>
  <si>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</si>
  <si>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</si>
  <si>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</si>
  <si>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</si>
  <si>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</si>
  <si>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</si>
  <si>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</si>
  <si>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</si>
  <si>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</si>
  <si>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</si>
  <si>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</si>
  <si>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</si>
  <si>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</si>
  <si>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</si>
  <si>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</si>
  <si>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</si>
  <si>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</si>
  <si>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</si>
  <si>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</si>
  <si>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</si>
  <si>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</si>
  <si>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</si>
  <si>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</si>
  <si>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</si>
  <si>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</si>
  <si>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</si>
  <si>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</si>
  <si>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</si>
  <si>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</si>
  <si>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</si>
  <si>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</si>
  <si>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</si>
  <si>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</si>
  <si>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</si>
  <si>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</si>
  <si>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</si>
  <si>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</si>
  <si>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</si>
  <si>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</si>
  <si>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</si>
  <si>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</si>
  <si>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</si>
  <si>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</si>
  <si>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</si>
  <si>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</si>
  <si>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</si>
  <si>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</si>
  <si>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</si>
  <si>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</si>
  <si>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</si>
  <si>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</si>
  <si>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</si>
  <si>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</si>
  <si>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</si>
  <si>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</si>
  <si>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</si>
  <si>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</si>
  <si>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</si>
  <si>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</si>
  <si>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</si>
  <si>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</si>
  <si>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</si>
  <si>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</si>
  <si>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</si>
  <si>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</si>
  <si>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</si>
  <si>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</si>
  <si>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</si>
  <si>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</si>
  <si>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</si>
  <si>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</si>
  <si>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</si>
  <si>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</si>
  <si>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</si>
  <si>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</si>
  <si>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</si>
  <si>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</si>
  <si>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</si>
  <si>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</si>
  <si>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</si>
  <si>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</si>
  <si>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</si>
  <si>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</si>
  <si>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</si>
  <si>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</si>
  <si>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</si>
  <si>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</si>
  <si>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</si>
  <si>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</si>
  <si>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</si>
  <si>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</si>
  <si>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</si>
  <si>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</si>
  <si>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</si>
  <si>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</si>
  <si>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</si>
  <si>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</si>
  <si>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</si>
  <si>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</si>
  <si>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</si>
  <si>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</si>
  <si>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</si>
  <si>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</si>
  <si>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</si>
  <si>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</si>
  <si>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</si>
  <si>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</si>
  <si>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</si>
  <si>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</si>
  <si>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</si>
  <si>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</si>
  <si>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</si>
  <si>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</si>
  <si>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</si>
  <si>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</si>
  <si>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</si>
  <si>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</si>
  <si>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</si>
  <si>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</si>
  <si>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</si>
  <si>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</si>
  <si>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</si>
  <si>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</si>
  <si>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</si>
  <si>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</si>
  <si>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</si>
  <si>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</si>
  <si>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</si>
  <si>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</si>
  <si>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</si>
  <si>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</si>
  <si>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</si>
  <si>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</si>
  <si>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</si>
  <si>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</si>
  <si>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</si>
  <si>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</si>
  <si>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</si>
  <si>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</si>
  <si>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</si>
  <si>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</si>
  <si>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</si>
  <si>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</si>
  <si>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</si>
  <si>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</si>
  <si>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</si>
  <si>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</si>
  <si>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</si>
  <si>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</si>
  <si>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</si>
  <si>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</si>
  <si>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</si>
  <si>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</si>
  <si>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</si>
  <si>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</si>
  <si>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</si>
  <si>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</si>
  <si>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</si>
  <si>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</si>
  <si>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</si>
  <si>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</si>
  <si>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</si>
  <si>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</si>
  <si>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</si>
  <si>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</si>
  <si>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</si>
  <si>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</si>
  <si>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</si>
  <si>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</si>
  <si>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</si>
  <si>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</si>
  <si>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</si>
  <si>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</si>
  <si>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</si>
  <si>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</si>
  <si>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</si>
  <si>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</si>
  <si>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</si>
  <si>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</si>
  <si>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</si>
  <si>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</si>
  <si>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</si>
  <si>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</si>
  <si>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</si>
  <si>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</si>
  <si>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</si>
  <si>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</si>
  <si>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</si>
  <si>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</si>
  <si>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</si>
  <si>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</si>
  <si>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</si>
  <si>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</si>
  <si>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</si>
  <si>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</si>
  <si>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</si>
  <si>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</si>
  <si>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</si>
  <si>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</si>
  <si>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</si>
  <si>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</si>
  <si>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</si>
  <si>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</si>
  <si>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</si>
  <si>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</si>
  <si>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</si>
  <si>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</si>
  <si>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</si>
  <si>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</si>
  <si>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</si>
  <si>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</si>
  <si>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</si>
  <si>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</si>
  <si>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</si>
  <si>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</si>
  <si>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</si>
  <si>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</si>
  <si>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</si>
  <si>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</si>
  <si>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</si>
  <si>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</si>
  <si>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</si>
  <si>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</si>
  <si>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</si>
  <si>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</si>
  <si>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</si>
  <si>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</si>
  <si>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</si>
  <si>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</si>
  <si>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</si>
  <si>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</si>
  <si>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</si>
  <si>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</si>
  <si>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</si>
  <si>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</si>
  <si>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</si>
  <si>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</si>
  <si>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</si>
  <si>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</si>
  <si>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</si>
  <si>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</si>
  <si>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</si>
  <si>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</si>
  <si>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</si>
  <si>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</si>
  <si>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</si>
  <si>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</si>
  <si>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</si>
  <si>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</si>
  <si>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</si>
  <si>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</si>
  <si>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</si>
  <si>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</si>
  <si>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</si>
  <si>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</si>
  <si>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</si>
  <si>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</si>
  <si>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</si>
  <si>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</si>
  <si>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</si>
  <si>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</si>
  <si>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</si>
  <si>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</si>
  <si>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</si>
  <si>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</si>
  <si>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</si>
  <si>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</si>
  <si>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</si>
  <si>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</si>
  <si>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</si>
  <si>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</si>
  <si>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</si>
  <si>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</si>
  <si>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</si>
  <si>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</si>
  <si>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</si>
  <si>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</si>
  <si>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</si>
  <si>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</si>
  <si>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</si>
  <si>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</si>
  <si>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</si>
  <si>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</si>
  <si>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</si>
  <si>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</si>
  <si>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</si>
  <si>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</si>
  <si>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</si>
  <si>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</si>
  <si>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</si>
  <si>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</si>
  <si>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</si>
  <si>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</si>
  <si>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</si>
  <si>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</si>
  <si>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</si>
  <si>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</si>
  <si>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</si>
  <si>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</si>
  <si>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</si>
  <si>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</si>
  <si>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</si>
  <si>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</si>
  <si>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</si>
  <si>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</si>
  <si>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</si>
  <si>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</si>
  <si>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</si>
  <si>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</si>
  <si>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</si>
  <si>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</si>
  <si>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</si>
  <si>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</si>
  <si>
    <t xml:space="preserve">VALDEZ LUCAS LUCIA </t>
  </si>
  <si>
    <t>0999356869</t>
  </si>
  <si>
    <t>0959979435</t>
  </si>
  <si>
    <t>ZAMBRANO COVEÑA JUAN CARLOS</t>
  </si>
  <si>
    <t>0985169060</t>
  </si>
  <si>
    <t>BONE VASQUEZ GENESIS</t>
  </si>
  <si>
    <t>0985766143</t>
  </si>
  <si>
    <t>ALCIVAR LITARDO SIMON</t>
  </si>
  <si>
    <t>0961444621</t>
  </si>
  <si>
    <t xml:space="preserve">MERA PLAZA GINA </t>
  </si>
  <si>
    <t>0959625214</t>
  </si>
  <si>
    <t>RAMIREZ RUDAS JOSE</t>
  </si>
  <si>
    <t>0959933521</t>
  </si>
  <si>
    <t xml:space="preserve">PATRON SABANDO MADELYN </t>
  </si>
  <si>
    <t>0997209933</t>
  </si>
  <si>
    <t>patriciopatron6@gmail.com</t>
  </si>
  <si>
    <t>RESABALA MENDOZA ERAIDA</t>
  </si>
  <si>
    <t>0959534976</t>
  </si>
  <si>
    <t xml:space="preserve">ROMERO GUAYTA JASMIN </t>
  </si>
  <si>
    <t>0961202040</t>
  </si>
  <si>
    <t>GUTIERRES ESPINOZA LUIS</t>
  </si>
  <si>
    <t>0961217610</t>
  </si>
  <si>
    <t>AVILA ROMERO EMMA</t>
  </si>
  <si>
    <t>CHILA CHILA DARWIN</t>
  </si>
  <si>
    <t>0939691191</t>
  </si>
  <si>
    <t>IBARRA SANTANA DIEGO</t>
  </si>
  <si>
    <t>0987317575</t>
  </si>
  <si>
    <t>CAGUA QUIMI MATIUS</t>
  </si>
  <si>
    <t>0985290336</t>
  </si>
  <si>
    <t xml:space="preserve">PINGA DELGADO KATHERINE </t>
  </si>
  <si>
    <t>HEREDIA ARROBO HUGO</t>
  </si>
  <si>
    <t>0939470717</t>
  </si>
  <si>
    <t xml:space="preserve">VELEZ GUTIERREZ RAISSA </t>
  </si>
  <si>
    <t>0990670722</t>
  </si>
  <si>
    <t>PINCAY PLAZA DANIEL</t>
  </si>
  <si>
    <t>0969217127</t>
  </si>
  <si>
    <t xml:space="preserve">MANZABA VALENCIA MARIXA </t>
  </si>
  <si>
    <t>0988969101</t>
  </si>
  <si>
    <t xml:space="preserve">ORTIZ PANEZO LICETH </t>
  </si>
  <si>
    <t>0968068011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</si>
</sst>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357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49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39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9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445</c:v>
                </c:pt>
                <c:pt idx="31">
                  <c:v>1</c:v>
                </c:pt>
                <c:pt idx="32">
                  <c:v>16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13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27</c:v>
                </c:pt>
                <c:pt idx="50">
                  <c:v>1</c:v>
                </c:pt>
                <c:pt idx="51">
                  <c:v>21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357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39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9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445</c:v>
                      </c:pt>
                      <c:pt idx="31">
                        <c:v>1</c:v>
                      </c:pt>
                      <c:pt idx="32">
                        <c:v>16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13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27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119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69</c:v>
                      </c:pt>
                      <c:pt idx="6">
                        <c:v>217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160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495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207</c:v>
                      </c:pt>
                      <c:pt idx="6">
                        <c:v>474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21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656</c:v>
                      </c:pt>
                      <c:pt idx="31">
                        <c:v>1</c:v>
                      </c:pt>
                      <c:pt idx="32">
                        <c:v>31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16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38</c:v>
                      </c:pt>
                      <c:pt idx="50">
                        <c:v>1</c:v>
                      </c:pt>
                      <c:pt idx="51">
                        <c:v>29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patriciopatron6@gmail.com" TargetMode="External"/><Relationship Id="rId1" Type="http://schemas.openxmlformats.org/officeDocument/2006/relationships/hyperlink" Target="mailto:nestorsolorzano1973@gmail.com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82" zoomScaleNormal="100" workbookViewId="0">
      <selection activeCell="G2806" sqref="G2806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28.43013698630137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60.419178082191777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27.723287671232878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48.43013698630137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3.0054794520547947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14.895890410958904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20.438356164383563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17.884931506849316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14.791780821917808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72.460273972602735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40.238356164383561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28.295890410958904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27.084931506849315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36.11780821917808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54.290410958904111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11.972602739726028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20.4986301369863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27.978082191780821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25.575342465753426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6.6931506849315072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37.057534246575344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10.216438356164383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32.095890410958901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7.6109589041095891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28.087671232876712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20.756164383561643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15.479452054794521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75.583561643835623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20.643835616438356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44.717808219178082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26.304109589041097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44.298630136986304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34.238356164383561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32.717808219178082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33.490410958904107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18.44109589041096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21.863013698630137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52.780821917808218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12.175342465753424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24.18082191780822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27.832876712328765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16.134246575342466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32.183561643835617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62.405479452054792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23.465753424657535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27.723287671232878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18.846575342465755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38.849315068493148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78.698630136986296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21.591780821917808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26.926027397260274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7.1013698630136988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31.172602739726027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45.410958904109592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31.331506849315069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44.356164383561641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23.813698630136987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68.008219178082186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19.24931506849315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66.010958904109586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51.128767123287673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18.117808219178084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24.405479452054795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26.356164383561644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34.652054794520545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31.232876712328768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32.104109589041094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28.975342465753425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49.865753424657534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34.221917808219175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17.476712328767125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23.476712328767125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55.789041095890411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19.580821917808219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17.961643835616439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17.572602739726026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15.353424657534246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24.326027397260273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49.605479452054794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15.463013698630137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13.397260273972602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15.021917808219179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31.586301369863012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24.613698630136987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9.5917808219178085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40.953424657534249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13.073972602739726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21.506849315068493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50.764383561643832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13.550684931506849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16.402739726027399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8.5863013698630137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34.221917808219175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33.493150684931507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24.468493150684932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55.112328767123287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58.969863013698628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21.967123287671232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56.479452054794521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15.578082191780823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75.657534246575338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31.273972602739725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40.293150684931504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15.534246575342467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13.073972602739726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11.367123287671232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16.578082191780823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25.852054794520548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79.350684931506848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30.260273972602739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24.126027397260273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35.778082191780825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26.542465753424658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45.123287671232873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10.106849315068493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31.504109589041096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22.901369863013699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14.695890410958905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18.493150684931507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26.049315068493151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12.66027397260274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26.389041095890413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22.665753424657535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22.665753424657535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22.482191780821918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17.479452054794521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28.347945205479451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9.4383561643835616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62.665753424657531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32.43287671232877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15.797260273972602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15.301369863013699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48.964383561643835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61.676712328767124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12.43013698630137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24.063013698630137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13.073972602739726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14.608219178082193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32.797260273972604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22.731506849315068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24.476712328767125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33.654794520547945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54.11780821917808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33.249315068493154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50.816438356164383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63.42739726027397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29.315068493150687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18.635616438356163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43.652054794520545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18.813698630136987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25.227397260273971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74.430136986301363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23.073972602739726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30.542465753424658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23.704109589041096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21.123287671232877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51.709589041095889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16.169863013698631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14.301369863013699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28.12054794520548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32.273972602739725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47.304109589041097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14.282191780821918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24.764383561643836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48.964383561643835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77.227397260273975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30.30958904109589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56.578082191780823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21.832876712328765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14.04109589041096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49.967123287671235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40.61643835616438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36.715068493150682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21.904109589041095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18.956164383561642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55.150684931506852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32.652054794520545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14.471232876712328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22.090410958904108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16.978082191780821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30.227397260273971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13.065753424657535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54.419178082191777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22.334246575342465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44.945205479452056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44.945205479452056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25.860273972602741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41.358904109589041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51.19178082191781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54.934246575342463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70.358904109589048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18.084931506849315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28.909589041095892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66.238356164383561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12.673972602739726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46.347945205479455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31.5013698630137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53.375342465753427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49.613698630136987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22.706849315068492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22.67945205479452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16.405479452054795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23.356164383561644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15.553424657534247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18.479452054794521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25.753424657534246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22.849315068493151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24.07123287671233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61.734246575342468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35.063013698630137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15.263013698630138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24.07123287671233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29.947945205479453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57.106849315068494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32.353424657534248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30.290410958904111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19.542465753424658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19.273972602739725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22.843835616438355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14.942465753424658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52.758904109589039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31.668493150684931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9.7753424657534254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27.805479452054794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28.67945205479452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35.126027397260273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18.668493150684931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12.671232876712329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13.964383561643835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16.646575342465752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31.405479452054795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24.323287671232876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43.11780821917808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16.227397260273971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12.079452054794521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43.019178082191779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16.917808219178081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14.967123287671233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20.901369863013699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68.726027397260268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29.356164383561644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23.906849315068492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21.975342465753425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41.610958904109587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4.0931506849315067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14.863013698630137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19.30958904109589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24.873972602739727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39.750684931506846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20.841095890410958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16.509589041095889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14.441095890410958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48.758904109589039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16.635616438356163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30.347945205479451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24.786301369863015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17.994520547945207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30.597260273972601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21.698630136986303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24.852054794520548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21.93972602739726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24.410958904109588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18.36986301369863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18.30958904109589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31.304109589041097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17.539726027397261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28.142465753424659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23.493150684931507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51.739726027397261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22.4986301369863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47.769863013698632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20.682191780821917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10.56986301369863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22.104109589041094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30.515068493150686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27.641095890410959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34.463013698630135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40.221917808219175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14.832876712328767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25.898630136986302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10.673972602739726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8.8000000000000007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61.654794520547945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26.473972602739725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10.868493150684932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15.961643835616439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15.931506849315069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23.80821917808219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31.104109589041094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17.835616438356166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8.8328767123287673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19.449315068493149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8.5479452054794525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26.238356164383561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32.123287671232873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27.520547945205479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24.531506849315068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24.17808219178082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11.783561643835617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27.758904109589039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16.424657534246574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22.402739726027399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47.550684931506851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66.775342465753425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14.953424657534246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19.183561643835617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23.684931506849313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30.621917808219177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38.408219178082192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14.046575342465754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64.350684931506848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42.175342465753424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14.917808219178083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23.12054794520548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17.671232876712327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17.81095890410959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48.342465753424655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16.093150684931508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26.747945205479454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35.336986301369862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39.301369863013697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18.81917808219178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22.235616438356164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19.550684931506851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16.923287671232877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26.657534246575342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33.736986301369861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25.641095890410959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13.676712328767124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12.32054794520548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31.024657534246575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14.101369863013698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30.117808219178084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40.646575342465752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28.435616438356163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39.745205479452054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13.797260273972602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63.545205479452058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57.082191780821915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15.076712328767123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14.109589041095891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35.07123287671233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20.008219178082193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36.021917808219179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13.904109589041095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15.509589041095891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18.624657534246577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23.465753424657535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40.126027397260273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64.515068493150679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20.997260273972604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18.416438356164385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21.846575342465755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7.3589041095890408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21.495890410958904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6.7178082191780826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55.112328767123287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16.32054794520548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12.857534246575343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16.260273972602739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38.909589041095892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27.87123287671233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21.5013698630137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19.402739726027399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52.43287671232877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10.416438356164383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24.816438356164383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29.753424657534246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37.394520547945206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31.186301369863013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29.073972602739726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14.468493150684932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41.279452054794518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28.493150684931507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22.991780821917807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57.950684931506849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16.956164383561642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32.583561643835615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15.780821917808218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17.983561643835618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20.126027397260273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78.742465753424653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12.627397260273973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12.268493150684931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23.652054794520549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33.860273972602741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38.369863013698627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56.035616438356165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19.756164383561643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16.693150684931506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35.893150684931506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26.44109589041096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18.87123287671233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60.408219178082192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52.780821917808218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7.5780821917808217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70.61369863013698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66.268493150684932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39.580821917808223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58.328767123287669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24.849315068493151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21.183561643835617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23.046575342465754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28.816438356164383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23.578082191780823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56.739726027397261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26.134246575342466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6.8739726027397259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24.660273972602738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42.375342465753427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36.608219178082194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23.452054794520549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39.175342465753424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40.482191780821921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34.279452054794518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24.068493150684933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30.350684931506848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34.364383561643834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33.282191780821918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15.972602739726028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19.704109589041096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37.646575342465752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28.293150684931508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44.857534246575341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30.194520547945206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81.323287671232876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55.43287671232877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11.490410958904109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53.049315068493151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12.906849315068493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59.320547945205476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59.320547945205476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30.846575342465755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64.545205479452051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56.331506849315069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22.413698630136988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72.452054794520549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21.712328767123289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15.915068493150685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29.282191780821918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9.257534246575343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22.991780821917807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28.293150684931508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18.945205479452056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8.5835616438356173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15.101369863013698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55.517808219178079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18.583561643835615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16.12054794520548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21.682191780821917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28.5013698630137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21.82191780821918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14.6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22.043835616438358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17.282191780821918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27.032876712328768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29.30958904109589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28.967123287671232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66.268493150684932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50.975342465753428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10.989041095890411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22.86849315068493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22.169863013698631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22.635616438356163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24.991780821917807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7.7342465753424658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46.627397260273973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19.895890410958906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50.112328767123287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19.967123287671232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12.372602739726027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25.063013698630137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39.304109589041097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29.983561643835618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23.997260273972604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24.413698630136988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49.386301369863013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40.235616438356168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65.575342465753423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48.235616438356168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36.884931506849313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26.046575342465754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25.830136986301369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27.394520547945206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46.841095890410962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9.9232876712328775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16.230136986301371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14.441095890410958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16.136986301369863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35.758904109589039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16.30958904109589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54.654794520547945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25.904109589041095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18.531506849315068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29.969863013698632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29.969863013698632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23.580821917808219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20.978082191780821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34.408219178082192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10.30958904109589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19.843835616438355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66.591780821917808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24.287671232876711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19.876712328767123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31.142465753424659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63.210958904109589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16.739726027397261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17.520547945205479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32.926027397260277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25.843835616438355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8.8657534246575338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20.364383561643837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20.56986301369863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65.632876712328766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21.947945205479453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29.271232876712329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31.158904109589042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9.7643835616438359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29.317808219178083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32.284931506849318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26.19178082191781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24.816438356164383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34.194520547945203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60.643835616438359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28.909589041095892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22.136986301369863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58.43013698630137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54.416438356164385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15.739726027397261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20.446575342465753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50.624657534246573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30.978082191780821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29.983561643835618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37.978082191780821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26.36986301369863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34.441095890410956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16.709589041095889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8.1999999999999993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29.778082191780822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6.1232876712328768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33.953424657534249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38.613698630136987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7.8849315068493153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34.6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34.6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16.208219178082192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9.4082191780821915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35.799999999999997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14.4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28.945205479452056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34.975342465753428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34.975342465753428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31.583561643835615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28.410958904109588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36.80821917808219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37.334246575342469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19.961643835616439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44.841095890410962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22.783561643835615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15.591780821917808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14.580821917808219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24.895890410958906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33.827397260273976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27.394520547945206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54.720547945205482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19.589041095890412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64.564383561643837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25.304109589041097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64.917808219178085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19.942465753424656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24.512328767123286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18.452054794520549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23.536986301369861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29.013698630136986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15.956164383561644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29.221917808219178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24.367123287671234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39.62191780821918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77.909589041095884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22.991780821917807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29.293150684931508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23.454794520547946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26.252054794520546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50.43287671232877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29.676712328767124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34.221917808219175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24.479452054794521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16.830136986301369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44.372602739726027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28.463013698630139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65.008219178082186</v>
      </c>
      <c r="E604" s="14" t="str">
        <f t="shared" ca="1" si="18"/>
        <v>TERCERA EDAD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20.246575342465754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26.884931506849316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31.493150684931507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25.268493150684932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7.8109589041095893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56.43013698630137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24.117808219178084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46.104109589041094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17.698630136986303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13.512328767123288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20.495890410958904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17.542465753424658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26.145205479452056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25.515068493150686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37.008219178082193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60.679452054794524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37.947945205479449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21.882191780821916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22.583561643835615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18.44109589041096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22.860273972602741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24.63013698630137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7.9369863013698634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58.30684931506849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9.7479452054794518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24.936986301369863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24.32054794520548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69.2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20.528767123287672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18.413698630136988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17.600000000000001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26.487671232876714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20.915068493150685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25.049315068493151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20.545205479452054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9.7013698630136993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14.854794520547944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32.728767123287675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22.221917808219178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37.509589041095893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35.56712328767123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30.972602739726028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22.383561643835616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25.465753424657535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8.6630136986301363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23.545205479452054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20.87945205479452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47.794520547945204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16.471232876712328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15.046575342465754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13.58904109589041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22.591780821917808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19.989041095890411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27.523287671232875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31.101369863013698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6.5534246575342463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25.32054794520548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28.216438356164385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77.334246575342462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5.1917808219178081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67.293150684931504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8.4438356164383563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27.87123287671233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78.531506849315065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19.87945205479452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16.597260273972601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16.87123287671233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24.043835616438358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18.383561643835616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12.90958904109589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19.016438356164382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35.128767123287673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19.564383561643837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40.939726027397263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16.506849315068493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27.978082191780821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53.106849315068494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33.860273972602741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20.279452054794522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15.304109589041095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8.257534246575343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34.68767123287671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43.884931506849313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26.542465753424658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18.736986301369864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83.506849315068493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55.372602739726027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31.904109589041095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14.232876712328768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92.372602739726034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82.490410958904107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82.490410958904107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25.923287671232877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18.416438356164385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57.556164383561644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28.156164383561645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14.476712328767123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21.482191780821918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15.019178082191781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27.495890410958904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37.008219178082193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29.906849315068492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29.210958904109589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35.682191780821917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24.230136986301371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28.323287671232876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61.410958904109592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27.978082191780821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58.87945205479452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30.378082191780823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52.495890410958907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36.69315068493151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15.12054794520548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82.490410958904107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25.049315068493151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9.293150684931506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18.594520547945205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19.975342465753425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82.490410958904107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51.734246575342468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20.890410958904109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41.934246575342463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32.564383561643837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39.901369863013699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24.306849315068494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27.232876712328768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27.263013698630136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80.468493150684935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36.320547945205476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31.476712328767125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17.432876712328767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29.920547945205481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22.164383561643834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25.482191780821918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38.61643835616438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31.041095890410958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31.731506849315068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44.901369863013699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32.906849315068492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72.536986301369865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21.027397260273972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19.232876712328768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21.693150684931506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27.991780821917807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49.967123287671235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52.646575342465752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23.627397260273973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47.156164383561645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39.649315068493152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37.115068493150687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35.260273972602739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10.506849315068493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20.027397260273972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22.287671232876711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8.0082191780821912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49.523287671232879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14.983561643835616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23.895890410958906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17.841095890410958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15.6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23.610958904109587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10.271232876712329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16.36986301369863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44.342465753424655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14.654794520547945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14.624657534246575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15.778082191780822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46.375342465753427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49.630136986301373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20.334246575342465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14.671232876712329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67.060273972602744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30.410958904109588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9.1780821917808222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34.939726027397263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47.9972602739726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18.583561643835615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29.013698630136986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24.915068493150685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47.339726027397262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13.476712328767123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18.786301369863015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43.019178082191779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21.887671232876713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8.2547945205479447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17.432876712328767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42.575342465753423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13.452054794520548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15.257534246575343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17.438356164383563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20.827397260273973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31.586301369863012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55.2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30.860273972602741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7.0767123287671234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56.610958904109587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19.531506849315068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52.56986301369863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58.391780821917806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21.115068493150684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29.169863013698631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40.301369863013697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37.821917808219176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11.868493150684932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14.646575342465754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19.600000000000001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28.553424657534247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20.326027397260273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39.304109589041097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24.049315068493151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54.213698630136989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19.901369863013699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24.61917808219178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54.391780821917806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17.104109589041094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15.980821917808219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24.408219178082192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36.43013698630137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15.175342465753424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22.104109589041094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54.213698630136989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19.353424657534248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28.86849315068493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19.339726027397262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62.31232876712329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25.260273972602739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17.38082191780822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52.413698630136984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39.389041095890413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30.465753424657535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36.769863013698632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8.1835616438356169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12.057534246575342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13.950684931506849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17.241095890410961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48.032876712328765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29.293150684931508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53.273972602739725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20.547945205479451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65.150684931506845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36.835616438356162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25.923287671232877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53.5013698630137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23.210958904109589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16.317808219178083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65.169863013698631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14.008219178082191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38.164383561643838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43.473972602739728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23.758904109589039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56.523287671232879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64.630136986301366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54.12054794520548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63.515068493150686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22.87123287671233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44.468493150684928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39.487671232876714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30.764383561643836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12.950684931506849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23.81917808219178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17.282191780821918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37.953424657534249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31.843835616438355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32.605479452054794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16.805479452054794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9.632876712328768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30.290410958904111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20.38082191780822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37.027397260273972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8.375342465753425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42.019178082191779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14.457534246575342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27.4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26.846575342465755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18.106849315068494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78.372602739726034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8.2027397260273975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77.753424657534254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29.367123287671234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28.964383561643835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20.534246575342465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20.591780821917808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21.405479452054795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25.421917808219177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23.482191780821918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30.989041095890411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10.345205479452055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28.950684931506849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30.323287671232876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33.805479452054797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33.709589041095889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15.293150684931506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63.805479452054797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23.463013698630139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21.336986301369862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18.953424657534246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13.775342465753425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60.389041095890413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26.80821917808219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13.263013698630138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52.610958904109587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18.197260273972603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43.6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24.246575342465754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49.523287671232879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28.293150684931508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22.895890410958906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6.5452054794520551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34.643835616438359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13.452054794520548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18.271232876712329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6.6547945205479451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19.736986301369864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17.621917808219177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65.586301369863008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42.791780821917811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19.586301369863012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24.882191780821916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19.772602739726029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51.701369863013696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25.813698630136987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22.991780821917807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30.539726027397261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48.608219178082194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40.526027397260272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17.490410958904111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13.293150684931506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67.572602739726022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6.0931506849315067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35.854794520547948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24.495890410958904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25.421917808219177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38.517808219178079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89.043835616438358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15.142465753424657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53.391780821917806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30.465753424657535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19.432876712328767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22.019178082191782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42.745205479452054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28.931506849315067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37.389041095890413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9.2438356164383571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33.035616438356165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39.183561643835617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21.446575342465753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14.789041095890411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15.345205479452055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18.531506849315068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22.605479452054794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24.915068493150685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54.876712328767127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23.443835616438356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36.558904109589044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7.624657534246575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19.183561643835617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20.221917808219178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76.789041095890411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26.5013698630137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7.2986301369863016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59.147945205479452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23.312328767123287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24.791780821917808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42.660273972602738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13.013698630136986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14.838356164383562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34.210958904109589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43.301369863013697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35.663013698630138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53.56712328767123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5.8547945205479452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13.353424657534246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53.56712328767123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24.153424657534245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27.30958904109589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19.367123287671234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60.035616438356165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25.843835616438355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25.843835616438355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62.265753424657532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16.221917808219178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28.824657534246576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12.693150684931506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16.482191780821918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42.745205479452054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34.454794520547942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63.509589041095893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19.671232876712327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23.449315068493149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52.69041095890411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63.802739726027397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28.835616438356166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27.93972602739726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71.542465753424651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16.416438356164385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9.1041095890410961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6.353424657534247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46.805479452054797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39.580821917808223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25.435616438356163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71.69315068493151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66.145205479452059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19.265753424657536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6.6958904109589037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28.980821917808218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25.745205479452054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19.353424657534248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25.282191780821918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22.890410958904109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25.734246575342464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17.698630136986303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34.895890410958906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55.550684931506851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32.032876712328765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23.158904109589042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36.287671232876711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49.326027397260276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26.712328767123289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27.56986301369863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76.046575342465758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7.2986301369863016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28.454794520547946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24.849315068493151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35.635616438356166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36.032876712328765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57.506849315068493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57.315068493150683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18.969863013698632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17.660273972602738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25.961643835616439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18.205479452054796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79.542465753424651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38.531506849315072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6.5452054794520551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64.961643835616442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19.55890410958904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45.660273972602738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45.235616438356168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19.476712328767125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19.150684931506849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50.695890410958903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28.427397260273974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83.350684931506848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37.484931506849314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14.043835616438356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32.745205479452054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18.80821917808219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24.139726027397259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46.257534246575339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16.747945205479454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48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24.704109589041096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27.956164383561642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35.372602739726027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9.3123287671232884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33.183561643835617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18.284931506849315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24.238356164383561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39.293150684931504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67.128767123287673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23.30958904109589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25.531506849315068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21.676712328767124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40.295890410958904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14.284931506849315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15.271232876712329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37.123287671232873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25.520547945205479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28.682191780821917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36.789041095890411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29.553424657534247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13.852054794520548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26.495890410958904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30.356164383561644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10.243835616438357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25.17808219178082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7.536986301369863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32.578082191780823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17.219178082191782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34.224657534246575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34.224657534246575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42.07123287671233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40.682191780821917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26.002739726027396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25.843835616438355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16.671232876712327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23.627397260273973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15.345205479452055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57.416438356164385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57.767123287671232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23.873972602739727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16.032876712328768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43.249315068493154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22.490410958904111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26.646575342465752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47.654794520547945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8.1150684931506856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50.556164383561644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34.854794520547948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58.528767123287672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36.421917808219177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7.7397260273972606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32.112328767123287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21.82191780821918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27.539726027397261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14.832876712328767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14.983561643835616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67.712328767123282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24.326027397260273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19.786301369863015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33.339726027397262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9.1506849315068486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46.520547945205479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49.827397260273976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68.904109589041099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17.408219178082192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23.032876712328768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24.909589041095892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58.635616438356166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15.72054794520548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34.230136986301368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58.367123287671234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25.723287671232878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23.252054794520546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58.635616438356166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18.986301369863014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31.016438356164382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58.31232876712329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24.841095890410958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15.873972602739727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46.213698630136989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38.684931506849317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34.627397260273973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33.101369863013701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14.895890410958904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20.136986301369863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37.471232876712328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17.605479452054794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25.671232876712327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29.331506849315069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54.654794520547945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22.638356164383563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14.704109589041096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25.490410958904111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24.367123287671234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18.830136986301369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16.934246575342467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24.81917808219178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25.676712328767124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25.676712328767124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28.265753424657536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34.232876712328768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41.583561643835615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34.975342465753428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62.487671232876714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31.221917808219178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56.906849315068492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39.134246575342466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43.531506849315072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35.969863013698628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15.095890410958905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43.30958904109589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16.994520547945207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68.287671232876718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71.364383561643834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28.931506849315067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62.506849315068493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45.635616438356166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20.841095890410958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31.12054794520548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28.893150684931506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14.35068493150685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29.687671232876713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14.186301369863013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44.761643835616439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30.158904109589042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20.55890410958904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22.556164383561644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22.564383561643837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17.197260273972603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25.723287671232878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14.890410958904109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36.775342465753425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13.147945205479452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32.799999999999997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19.526027397260275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9.9260273972602739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34.205479452054796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52.854794520547948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19.695890410958903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39.580821917808223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30.263013698630136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71.361643835616434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9.9178082191780828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25.054794520547944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48.632876712328766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18.572602739726026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75.953424657534242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25.279452054794522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23.775342465753425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17.282191780821918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25.517808219178082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29.394520547945206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51.736986301369861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25.635616438356163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57.175342465753424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17.893150684931506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19.356164383561644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29.693150684931506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32.613698630136987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38.224657534246575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20.263013698630136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12.457534246575342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11.202739726027398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19.947945205479453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49.487671232876714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14.520547945205479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15.813698630136987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27.12054794520548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23.123287671232877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32.5013698630137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21.671232876712327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46.556164383561644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26.041095890410958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41.852054794520548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24.843835616438355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64.235616438356161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14.542465753424658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19.312328767123287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6.5095890410958903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35.745205479452054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38.216438356164382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19.854794520547944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10.438356164383562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30.391780821917809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33.336986301369862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26.715068493150685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38.657534246575345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15.723287671232876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20.18082191780822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13.893150684931507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44.901369863013699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28.81095890410959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30.87123287671233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36.61917808219178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50.5013698630137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16.476712328767125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21.353424657534248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44.561643835616437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29.490410958904111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31.742465753424657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28.731506849315068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21.482191780821918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59.468493150684928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63.789041095890411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15.331506849315069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14.802739726027397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32.936986301369863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13.668493150684931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44.753424657534246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31.635616438356163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41.419178082191777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19.794520547945204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27.876712328767123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25.241095890410961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18.994520547945207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38.849315068493148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15.961643835616439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50.5013698630137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62.649315068493152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68.69589041095891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75.361643835616434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19.361643835616437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15.745205479452055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92.4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26.027397260273972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29.846575342465755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14.90958904109589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58.19178082191781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39.901369863013699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5.3424657534246576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36.43013698630137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12.32054794520548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47.698630136986303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16.082191780821919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13.975342465753425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40.989041095890414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13.704109589041096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6.8136986301369866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15.756164383561643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14.931506849315069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34.605479452054794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26.81095890410959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36.550684931506851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37.131506849315066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50.695890410958903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14.627397260273973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39.895890410958906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54.342465753424655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62.610958904109587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51.19178082191781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19.975342465753425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15.24931506849315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20.758904109589039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29.021917808219179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41.865753424657534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20.345205479452055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21.523287671232875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17.082191780821919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16.345205479452055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30.463013698630139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55.660273972602738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33.493150684931507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30.046575342465754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48.783561643835618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42.284931506849318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22.676712328767124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11.843835616438357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24.915068493150685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22.789041095890411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30.230136986301371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44.31232876712329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22.213698630136985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21.353424657534248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29.843835616438355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75.764383561643839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49.43013698630137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49.745205479452054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60.635616438356166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7.4657534246575343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27.610958904109587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25.706849315068492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26.953424657534246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19.449315068493149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48.989041095890414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25.476712328767125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7.2986301369863016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40.586301369863016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18.405479452054795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50.649315068493152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25.673972602739727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55.43287671232877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15.575342465753424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17.81095890410959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24.413698630136988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25.961643835616439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51.5013698630137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14.495890410958904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22.917808219178081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16.12054794520548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32.756164383561647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19.504109589041096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19.586301369863012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67.37534246575342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16.756164383561643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15.306849315068494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10.295890410958904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20.367123287671234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24.057534246575344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17.041095890410958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11.115068493150686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52.68767123287671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36.42739726027397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18.849315068493151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33.523287671232879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20.161643835616438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17.753424657534246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20.460273972602739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34.098630136986301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34.098630136986301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17.802739726027397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16.621917808219177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17.4986301369863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44.526027397260272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15.021917808219179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30.347945205479451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10.868493150684932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35.947945205479449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30.271232876712329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15.673972602739726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31.67945205479452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27.090410958904108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26.835616438356166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17.602739726027398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7.6082191780821917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19.832876712328765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31.676712328767124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15.331506849315069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31.936986301369863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16.402739726027399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49.224657534246575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18.893150684931506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21.816438356164383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18.098630136986301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14.238356164383562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32.68767123287671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10.175342465753424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41.032876712328765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14.172602739726027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16.745205479452054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14.594520547945205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41.887671232876713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12.416438356164383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31.61917808219178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16.276712328767122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44.342465753424655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18.356164383561644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5.4904109589041097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13.704109589041096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35.668493150684931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9.3452054794520549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18.260273972602739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42.868493150684934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29.969863013698632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23.109589041095891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27.673972602739727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68.205479452054789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8.8931506849315074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34.972602739726028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54.331506849315069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31.331506849315069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24.224657534246575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15.449315068493151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29.969863013698632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36.227397260273975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48.676712328767124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23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32.936986301369863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17.671232876712327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9.6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10.786301369863013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12.819178082191781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25.673972602739727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23.213698630136985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17.906849315068492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25.857534246575341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32.038356164383565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12.712328767123287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27.186301369863013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49.586301369863016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30.893150684931506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12.219178082191782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11.109589041095891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26.24931506849315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9.4684931506849317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79.419178082191777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54.747945205479454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22.095890410958905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13.191780821917808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24.495890410958904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23.342465753424658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26.761643835616439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16.405479452054795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49.115068493150687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55.361643835616441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15.446575342465753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13.161643835616438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31.454794520547946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60.747945205479454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21.967123287671232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51.463013698630135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33.709589041095889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26.93972602739726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13.912328767123288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17.909589041095892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19.213698630136985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35.991780821917807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20.164383561643834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17.715068493150685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14.536986301369863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15.665753424657535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24.884931506849316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21.427397260273974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36.391780821917806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19.104109589041094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11.052054794520547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14.550684931506849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33.682191780821917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23.424657534246574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34.854794520547948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26.238356164383561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33.764383561643832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18.739726027397261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18.24931506849315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16.468493150684932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21.386301369863013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21.934246575342467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59.471232876712328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15.767123287671232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65.509589041095893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45.684931506849317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17.268493150684932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19.931506849315067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15.561643835616438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14.052054794520547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16.5013698630137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21.328767123287673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8.0520547945205472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58.635616438356166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13.87945205479452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18.742465753424657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37.989041095890414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37.873972602739727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26.112328767123287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15.695890410958905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15.375342465753425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8.7698630136986306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21.147945205479452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73.227397260273975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41.273972602739725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58.167123287671231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46.824657534246576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7.5013698630136982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14.980821917808219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41.109589041095887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13.049315068493151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14.32054794520548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47.794520547945204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18.975342465753425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61.624657534246573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10.479452054794521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14.084931506849315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14.084931506849315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15.531506849315068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22.638356164383563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43.347945205479455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12.871232876712329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37.635616438356166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12.517808219178082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16.416438356164385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13.441095890410958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30.542465753424658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17.287671232876711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6.3041095890410963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29.367123287671234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18.912328767123288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15.613698630136986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14.295890410958904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26.887671232876713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34.109589041095887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20.841095890410958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35.490410958904107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78.183561643835617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37.334246575342469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56.953424657534249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51.857534246575341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54.610958904109587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15.536986301369863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58.720547945205482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12.994520547945205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13.687671232876712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29.657534246575342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38.887671232876713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13.816438356164383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12.882191780821918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32.717808219178082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26.186301369863013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62.175342465753424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46.136986301369866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13.684931506849315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15.550684931506849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26.542465753424658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19.213698630136985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43.276712328767125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24.534246575342465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14.96986301369863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35.638356164383559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15.235616438356164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40.660273972602738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33.556164383561644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14.183561643835617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31.917808219178081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15.298630136986301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15.197260273972603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16.328767123287673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16.460273972602739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17.567123287671233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11.032876712328767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68.183561643835617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31.969863013698632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22.520547945205479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31.424657534246574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14.871232876712329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60.424657534246577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14.991780821917809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31.509589041095889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26.24931506849315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45.747945205479454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29.660273972602738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17.786301369863015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33.723287671232875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80.468493150684935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16.75068493150685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20.876712328767123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17.824657534246576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29.169863013698631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17.18904109589041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53.56712328767123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52.339726027397262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52.679452054794524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18.372602739726027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26.591780821917808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26.794520547945204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36.460273972602742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13.835616438356164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45.131506849315066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13.043835616438356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16.517808219178082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17.123287671232877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24.446575342465753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16.528767123287672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14.638356164383561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14.797260273972602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6.1753424657534248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28.663013698630138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13.646575342465754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69.2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29.4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27.739726027397261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6.6986301369863011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15.736986301369862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46.471232876712328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14.712328767123287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14.756164383561643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17.041095890410958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17.830136986301369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13.558904109589042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15.32054794520548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4.065753424657534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10.989041095890411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49.523287671232879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17.271232876712329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23.843835616438355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18.668493150684931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21.915068493150685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17.81095890410959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32.372602739726027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14.441095890410958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35.12054794520548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63.180821917808217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0.852054794520548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20.016438356164382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17.884931506849316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14.756164383561643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27.747945205479454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26.912328767123288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42.123287671232873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22.556164383561644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28.495890410958904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17.61917808219178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21.761643835616439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15.849315068493151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20.005479452054793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6.7013698630136984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18.290410958904111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8.0054794520547947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17.334246575342465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19.068493150684933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25.87123287671233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15.841095890410958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31.164383561643834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19.528767123287672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32.980821917808221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14.241095890410959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31.523287671232875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25.054794520547944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68.241095890410961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19.24931506849315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19.789041095890411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15.731506849315069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41.254794520547946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25.997260273972604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23.276712328767122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24.805479452054794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7.6219178082191785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14.358904109589041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35.846575342465755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15.775342465753425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43.682191780821917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37.761643835616439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26.989041095890411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12.723287671232876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14.043835616438356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47.660273972602738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30.547945205479451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15.484931506849316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53.926027397260277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25.873972602739727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25.717808219178082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25.717808219178082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19.646575342465752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36.775342465753425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4.1945205479452055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16.909589041095892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25.408219178082192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28.367123287671234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47.37808219178082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14.35068493150685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13.578082191780823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15.92876712328767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14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11.101369863013698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51.463013698630135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24.923287671232877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44.980821917808221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38.150684931506852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26.63013698630137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35.254794520547946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37.364383561643834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20.846575342465755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34.142465753424659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19.682191780821917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47.287671232876711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30.375342465753423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22.884931506849316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24.276712328767122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30.375342465753423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38.663013698630138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22.230136986301371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30.347945205479451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31.164383561643834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80.62465753424658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34.443835616438356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21.257534246575343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16.386301369863013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11.490410958904109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44.695890410958903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32.980821917808221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15.142465753424657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13.454794520547946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13.58904109589041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31.473972602739725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26.038356164383561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34.780821917808218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16.468493150684932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19.449315068493149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18.701369863013699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19.915068493150685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43.19178082191781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66.712328767123282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14.791780821917808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16.008219178082193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46.857534246575341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6.2136986301369861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12.454794520547946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32.786301369863011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14.035616438356165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24.909589041095892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15.32054794520548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28.734246575342464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32.460273972602742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30.150684931506849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7.0767123287671234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26.175342465753424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42.136986301369866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32.016438356164386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26.512328767123286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13.156164383561643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30.484931506849314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15.646575342465754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25.260273972602739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19.709589041095889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50.136986301369866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10.956164383561644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22.67945205479452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26.490410958904111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30.641095890410959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47.534246575342465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12.90958904109589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18.668493150684931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29.479452054794521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63.778082191780825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63.778082191780825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21.780821917808218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21.578082191780823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28.457534246575342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54.895890410958906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23.860273972602741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26.512328767123286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27.213698630136985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26.221917808219178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26.695890410958903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30.594520547945205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12.673972602739726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30.504109589041096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58.873972602739727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29.695890410958903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47.339726027397262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32.063013698630137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32.852054794520548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19.219178082191782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24.446575342465753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28.391780821917809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49.68767123287671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28.764383561643836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17.605479452054794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32.849315068493148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17.043835616438358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22.671232876712327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27.531506849315068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25.8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63.553424657534244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16.843835616438355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19.772602739726029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22.646575342465752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51.824657534246576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15.967123287671233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12.684931506849315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13.389041095890411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28.5013698630137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7.1287671232876715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25.158904109589042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40.589041095890408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43.197260273972603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53.81095890410959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41.876712328767127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33.410958904109592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32.375342465753427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15.167123287671233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26.208219178082192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22.232876712328768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14.663013698630136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32.849315068493148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14.786301369863013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12.717808219178082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19.446575342465753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25.931506849315067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13.104109589041096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47.276712328767125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14.961643835616439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15.438356164383562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24.616438356164384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40.506849315068493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28.008219178082193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13.605479452054794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20.789041095890411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32.969863013698628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19.758904109589039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31.898630136986302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18.564383561643837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17.676712328767124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58.723287671232875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13.624657534246575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29.460273972602739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53.213698630136989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85.30410958904109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16.654794520547945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25.876712328767123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25.517808219178082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27.520547945205479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18.008219178082193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9.1506849315068486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27.649315068493152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7.5863013698630137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27.17808219178082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35.232876712328768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26.846575342465755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24.010958904109589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15.553424657534247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25.717808219178082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55.950684931506849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32.542465753424658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9.9726027397260282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55.106849315068494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7.6547945205479451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24.665753424657535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22.186301369863013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30.693150684931506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30.767123287671232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25.676712328767124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37.594520547945208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58.706849315068496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35.93150684931507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14.561643835616438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14.210958904109589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67.054794520547944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15.75068493150685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68.142465753424659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68.142465753424659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20.536986301369861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7.7452054794520544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37.61643835616438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34.515068493150686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28.841095890410958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42.224657534246575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15.197260273972603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54.536986301369865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23.931506849315067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39.293150684931504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23.715068493150685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46.608219178082194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15.608219178082193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27.838356164383562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11.446575342465753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28.561643835616437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14.424657534246576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16.136986301369863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16.312328767123287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25.172602739726027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24.561643835616437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35.136986301369866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32.142465753424659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25.205479452054796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21.86849315068493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21.523287671232875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15.583561643835617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25.863013698630137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14.980821917808219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59.435616438356163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41.942465753424656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15.446575342465753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18.646575342465752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21.435616438356163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20.783561643835615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35.747945205479454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10.72054794520548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31.742465753424657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74.008219178082186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23.589041095890412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74.008219178082186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31.446575342465753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28.082191780821919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57.695890410958903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38.528767123287672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53.295890410958904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44.895890410958906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68.150684931506845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34.87945205479452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64.191780821917803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7.2547945205479456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15.435616438356165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41.449315068493149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66.186301369863017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14.186301369863013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13.742465753424657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13.854794520547944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30.813698630136987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21.452054794520549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16.583561643835615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62.126027397260273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25.857534246575341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17.726027397260275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68.150684931506845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18.446575342465753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40.789041095890411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13.964383561643835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26.235616438356164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17.517808219178082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17.753424657534246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20.347945205479451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43.328767123287669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32.490410958904107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38.764383561643832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7.86027397260274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16.82191780821918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17.887671232876713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59.476712328767121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35.68767123287671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39.92876712328767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50.282191780821918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24.624657534246577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52.750684931506846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44.912328767123284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33.873972602739727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17.756164383561643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37.323287671232876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13.671232876712329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60.93150684931507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19.780821917808218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3.6602739726027398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49.69041095890411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16.19178082191781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14.46027397260274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12.906849315068493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48.093150684931508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6.882191780821918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15.493150684931507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13.613698630136986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46.471232876712328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16.583561643835615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19.835616438356166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6.934246575342466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17.024657534246575</v>
      </c>
      <c r="E1988" s="14" t="str">
        <f t="shared" ca="1" si="62"/>
        <v>ADULTO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20.572602739726026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40.684931506849317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68.476712328767121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38.495890410958907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8.5753424657534243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31.926027397260274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20.86849315068493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22.312328767123287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34.104109589041094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36.019178082191779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44.109589041095887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44.934246575342463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67.813698630136983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22.610958904109587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43.479452054794521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33.512328767123286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12.780821917808218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20.232876712328768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34.057534246575344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23.813698630136987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26.32054794520548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55.783561643835618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52.586301369863016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23.202739726027396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26.230136986301371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55.249315068493154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23.736986301369864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31.495890410958904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25.243835616438357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31.252054794520546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34.298630136986304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24.336986301369862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63.68767123287671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6.4876712328767123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16.12876712328767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12.104109589041096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14.668493150684931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12.484931506849316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48.134246575342466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5.3561643835616435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64.0027397260274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17.361643835616437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23.038356164383561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11.057534246575342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33.156164383561645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26.19178082191781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34.641095890410959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25.197260273972603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29.591780821917808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13.75068493150685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39.087671232876716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10.545205479452054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7.397260273972603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14.945205479452055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14.421917808219177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31.846575342465755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27.945205479452056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21.726027397260275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53.452054794520549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39.147945205479452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13.153424657534247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7.5232876712328771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18.284931506849315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9.1534246575342468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63.780821917808218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69.432876712328763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57.323287671232876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40.901369863013699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31.898630136986302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29.720547945205478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13.150684931506849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21.934246575342467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30.621917808219177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17.605479452054794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14.575342465753424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14.446575342465753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33.594520547945208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18.75068493150685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18.632876712328766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25.539726027397261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30.347945205479451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12.64931506849315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35.769863013698632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41.438356164383563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37.408219178082192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6.7342465753424658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16.4986301369863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30.67945205479452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22.4986301369863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16.712328767123289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14.920547945205479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14.46027397260274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21.336986301369862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47.69041095890411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9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15.964383561643835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54.986301369863014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16.210958904109589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13.917808219178083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36.93150684931507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51.145205479452052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21.586301369863012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40.438356164383563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33.613698630136987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21.454794520547946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22.471232876712328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39.556164383561644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19.663013698630138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40.167123287671231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14.561643835616438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25.676712328767124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29.342465753424658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38.350684931506848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26.361643835616437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26.627397260273973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40.30684931506849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16.227397260273971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9.4246575342465757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14.652054794520549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29.471232876712328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18.956164383561642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17.61917808219178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21.849315068493151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15.473972602739726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13.449315068493151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42.389041095890413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36.884931506849313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25.238356164383561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31.164383561643834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5.5753424657534243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19.093150684931508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65.819178082191783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20.490410958904111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13.87945205479452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11.663013698630136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13.986301369863014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65.282191780821918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20.947945205479453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28.005479452054793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53.69315068493151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11.002739726027396</v>
      </c>
      <c r="E2129" s="14" t="str">
        <f t="shared" ca="1" si="66"/>
        <v>ADOLECENTE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14.063013698630137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9.5780821917808225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36.361643835616441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22.887671232876713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24.673972602739727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53.81095890410959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28.068493150684933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29.597260273972601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17.742465753424657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22.561643835616437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30.769863013698629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46.887671232876713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8.5863013698630137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32.980821917808221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31.224657534246575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32.424657534246577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17.284931506849315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12.580821917808219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24.61917808219178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18.753424657534246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29.164383561643834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36.42739726027397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23.347945205479451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17.887671232876713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21.345205479452055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19.230136986301371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79.898630136986299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54.539726027397258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48.772602739726025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6.3287671232876717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19.095890410958905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27.463013698630139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24.260273972602739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36.235616438356168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11.835616438356164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8.1726027397260275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17.504109589041096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15.813698630136987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24.342465753424658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33.594520547945208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17.682191780821917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18.232876712328768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25.139726027397259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11.665753424657535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31.164383561643834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49.605479452054794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54.591780821917808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13.372602739726027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20.720547945205478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45.506849315068493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19.613698630136987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21.252054794520546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29.767123287671232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31.443835616438356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41.123287671232873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33.890410958904113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27.284931506849315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28.063013698630137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36.80821917808219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16.079452054794519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39.301369863013697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24.482191780821918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43.739726027397261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29.567123287671233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19.586301369863012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54.476712328767121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7.7287671232876711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18.81095890410959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18.361643835616437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14.665753424657535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6.4356164383561643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13.665753424657535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16.67945205479452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14.30958904109589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24.479452054794521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17.17808219178082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19.884931506849316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20.438356164383563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15.980821917808219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35.750684931506846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22.909589041095892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26.909589041095892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22.726027397260275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55.610958904109587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37.128767123287673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14.75068493150685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31.254794520547946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26.627397260273973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18.175342465753424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53.016438356164386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15.463013698630137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24.589041095890412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8.1808219178082187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22.695890410958903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34.095890410958901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22.890410958904109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34.353424657534248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36.235616438356168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31.046575342465754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31.046575342465754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28.506849315068493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50.090410958904108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32.4986301369863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79.739726027397253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14.345205479452055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31.775342465753425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40.109589041095887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17.761643835616439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49.660273972602738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49.660273972602738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21.81917808219178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26.402739726027399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10.673972602739726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12.386301369863014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14.068493150684931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49.769863013698632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31.895890410958906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9.2958904109589042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22.8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87.046575342465758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20.38082191780822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20.427397260273974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20.326027397260273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15.515068493150684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42.980821917808221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45.331506849315069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35.564383561643837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19.046575342465754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15.923287671232877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29.18904109589041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44.556164383561644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22.745205479452054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17.473972602739725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17.147945205479452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19.671232876712327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22.293150684931508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20.728767123287671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15.583561643835617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32.413698630136984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14.468493150684932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9.1397260273972609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40.564383561643837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14.986301369863014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18.216438356164385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30.468493150684932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66.599999999999994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46.238356164383561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14.336986301369864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47.161643835616438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67.07671232876713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20.142465753424659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34.07123287671233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22.175342465753424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25.493150684931507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26.852054794520548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15.471232876712328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35.049315068493151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27.421917808219177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53.424657534246577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15.024657534246575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22.649315068493152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44.775342465753425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22.82191780821918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14.832876712328767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68.326027397260276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26.098630136986301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17.076712328767123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17.747945205479454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16.243835616438357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15.156164383561643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18.460273972602739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51.887671232876713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34.093150684931508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18.586301369863012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14.663013698630136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70.665753424657538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24.761643835616439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12.235616438356164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69.956164383561642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7.4684931506849317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18.082191780821919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41.391780821917806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19.608219178082191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21.457534246575342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26.315068493150687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25.306849315068494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27.197260273972603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17.43013698630137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18.723287671232878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32.30684931506849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25.101369863013698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20.183561643835617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20.183561643835617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23.843835616438355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35.293150684931504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62.213698630136989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47.69041095890411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14.863013698630137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16.304109589041097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43.936986301369863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19.210958904109589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42.12054794520548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63.843835616438355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46.769863013698632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46.608219178082194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11.169863013698631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23.350684931506848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24.567123287671233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20.090410958904108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26.87945205479452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51.153424657534245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29.043835616438358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25.901369863013699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31.997260273972604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64.041095890410958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22.345205479452055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25.854794520547944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12.665753424657535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38.893150684931506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54.558904109589044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17.660273972602738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77.161643835616445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20.747945205479454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25.805479452054794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27.18082191780822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48.608219178082194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23.257534246575343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34.704109589041096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18.931506849315067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40.219178082191782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47.9972602739726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13.745205479452055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3.2328767123287672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19.753424657534246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17.698630136986303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17.709589041095889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13.331506849315069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13.153424657534247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34.298630136986304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61.791780821917811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31.183561643835617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68.852054794520555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26.490410958904111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38.268493150684932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17.56986301369863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23.07123287671233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10.397260273972602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25.463013698630139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39.956164383561642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23.956164383561642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26.764383561643836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22.972602739726028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14.328767123287671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20.961643835616439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14.56986301369863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16.709589041095889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42.093150684931508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31.367123287671234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17.446575342465753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13.684931506849315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22.210958904109589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10.753424657534246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46.435616438356163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19.353424657534248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22.953424657534246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26.443835616438356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19.608219178082191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19.257534246575343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11.32054794520548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22.780821917808218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22.780821917808218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25.758904109589039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25.298630136986301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20.994520547945207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26.213698630136985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34.624657534246573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19.82191780821918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41.657534246575345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66.630136986301366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48.517808219178079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43.041095890410958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58.654794520547945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51.627397260273973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9.9178082191780828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6.2356164383561641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23.471232876712328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7.6821917808219178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51.506849315068493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40.172602739726024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33.386301369863013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38.032876712328765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25.090410958904108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27.63013698630137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36.112328767123287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23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63.934246575342463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63.934246575342463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30.142465753424659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26.082191780821919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22.504109589041096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10.575342465753424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13.175342465753424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8.0684931506849313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22.8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63.591780821917808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26.756164383561643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28.961643835616439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19.438356164383563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21.104109589041094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34.660273972602738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14.189041095890412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18.572602739726026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13.493150684931507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20.75068493150685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38.764383561643832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13.386301369863014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18.361643835616437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19.780821917808218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20.339726027397262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31.975342465753425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39.663013698630138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58.723287671232875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46.526027397260272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24.890410958904109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68.287671232876718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23.402739726027399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23.273972602739725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41.169863013698631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26.169863013698631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65.61917808219178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25.649315068493152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50.950684931506849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23.358904109589041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7.8794520547945206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24.104109589041094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24.764383561643836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30.846575342465755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52.780821917808218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42.961643835616435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34.660273972602738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68.471232876712335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22.424657534246574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23.12054794520548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14.232876712328768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12.175342465753424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60.161643835616438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32.956164383561642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5.8904109589041092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21.427397260273974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44.219178082191782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15.241095890410959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57.342465753424655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70.106849315068487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24.542465753424658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29.843835616438355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19.531506849315068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11.013698630136986</v>
      </c>
      <c r="E2486" s="14" t="str">
        <f t="shared" ca="1" si="78"/>
        <v>ADOLECENTE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13.70958904109589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12.438356164383562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40.613698630136987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13.134246575342466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3.1972602739726028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7.2684931506849315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33.227397260273975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32.331506849315069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28.572602739726026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27.80821917808219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21.846575342465755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11.926027397260274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25.356164383561644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22.161643835616438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25.901369863013699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42.753424657534246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19.758904109589039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17.712328767123289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60.263013698630139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38.780821917808218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17.956164383561642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19.775342465753425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18.882191780821916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19.564383561643837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12.895890410958904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16.408219178082192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23.213698630136985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49.249315068493154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24.460273972602739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19.232876712328768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58.208219178082189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11.054794520547945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32.460273972602742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12.641095890410959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12.854794520547944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48.756164383561647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46.863013698630134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10.002739726027396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76.709589041095896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11.441095890410958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19.624657534246577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33.523287671232879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31.052054794520547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17.30958904109589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31.030136986301368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28.610958904109587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16.36986301369863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17.465753424657535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21.435616438356163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18.63013698630137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13.016438356164384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13.03013698630137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53.367123287671234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40.602739726027394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61.06849315068493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17.852054794520548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19.682191780821917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61.043835616438358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25.32054794520548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16.035616438356165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52.783561643835618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86.501369863013693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44.38082191780822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11.728767123287671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25.93972602739726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31.367123287671234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25.93972602739726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14.232876712328768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35.098630136986301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35.098630136986301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48.235616438356168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20.490410958904111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33.101369863013701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17.747945205479454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39.701369863013696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16.169863013698631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37.906849315068492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36.816438356164383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55.841095890410962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26.591780821917808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23.550684931506851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51.956164383561642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27.854794520547944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20.490410958904111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9.2712328767123289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28.536986301369861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28.293150684931508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15.336986301369864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28.536986301369861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15.978082191780821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31.931506849315067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23.063013698630137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23.372602739726027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25.764383561643836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6.4904109589041097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94.567123287671237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36.350684931506848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41.8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6.0602739726027401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8.331506849315069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36.950684931506849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26.504109589041096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41.104109589041094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27.772602739726029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15.868493150684932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16.454794520547946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7.6684931506849319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8.0904109589041102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38.827397260273976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11.717808219178082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42.605479452054794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51.671232876712331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7.3945205479452056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28.536986301369861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18.884931506849316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14.6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12.698630136986301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11.408219178082192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37.169863013698631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2.8684931506849316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9.7917808219178077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27.594520547945205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19.197260273972603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17.13150684931507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14.706849315068494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28.961643835616439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69.69041095890411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28.704109589041096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24.339726027397262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45.158904109589038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47.405479452054792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35.013698630136986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14.495890410958904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24.126027397260273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25.372602739726027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12.895890410958904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16.69041095890411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25.312328767123287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42.07123287671233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36.112328767123287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14.671232876712329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14.175342465753424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53.473972602739728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49.287671232876711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25.526027397260275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28.909589041095892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28.715068493150685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16.56986301369863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36.123287671232873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33.150684931506852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41.81095890410959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25.87945205479452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17.668493150684931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55.841095890410962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3.7479452054794522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17.241095890410961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46.257534246575339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21.101369863013698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26.035616438356165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33.917808219178085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54.419178082191777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20.726027397260275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65.830136986301369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31.890410958904109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16.835616438356166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14.161643835616438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20.876712328767123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41.509589041095893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18.673972602739727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8.0684931506849313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21.331506849315069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22.528767123287672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13.495890410958904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44.901369863013699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26.389041095890413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24.627397260273973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34.43287671232877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29.904109589041095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13.495890410958904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37.175342465753424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40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25.117808219178084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38.643835616438359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31.167123287671235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13.665753424657535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31.736986301369864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18.520547945205479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36.871232876712327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26.375342465753423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5.7150684931506852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35.372602739726027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51.246575342465754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10.24931506849315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16.347945205479451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63.410958904109592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56.465753424657535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5.934246575342466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64.942465753424656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21.816438356164383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11.772602739726027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22.849315068493151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4.1260273972602741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17.586301369863012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31.898630136986302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24.438356164383563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58.394520547945206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56.495890410958907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4.8849315068493153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18.534246575342465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48.126027397260273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48.438356164383563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47.180821917808217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21.413698630136988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49.605479452054794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50.336986301369862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32.594520547945208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41.260273972602739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39.898630136986299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22.276712328767122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35.797260273972604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15.594520547945205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28.663013698630138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24.75068493150685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63.150684931506852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17.282191780821918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10.824657534246576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25.526027397260275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36.317808219178083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24.863013698630137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29.61917808219178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30.326027397260273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16.227397260273971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34.673972602739724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37.235616438356168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21.827397260273973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11.832876712328767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38.512328767123286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30.805479452054794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69.446575342465749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17.002739726027396</v>
      </c>
      <c r="E2728" s="14" t="str">
        <f t="shared" ca="1" si="85"/>
        <v>ADULTO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32.079452054794523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57.534246575342465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15.753424657534246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46.136986301369866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24.986301369863014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13.4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13.358904109589041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31.106849315068494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13.123287671232877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15.315068493150685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17.06027397260274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26.07123287671233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25.260273972602739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16.008219178082193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33.756164383561647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12.994520547945205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33.695890410958903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28.416438356164385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39.304109589041097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22.991780821917807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70.9945205479452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20.493150684931507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26.564383561643837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17.81095890410959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15.049315068493151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26.531506849315068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22.408219178082192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64.339726027397262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54.347945205479455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24.756164383561643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7.6849315068493151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8.2821917808219183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16.747945205479454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40.706849315068496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22.56986301369863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43.156164383561645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43.156164383561645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26.493150684931507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27.978082191780821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27.882191780821916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13.75068493150685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30.12876712328767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36.079452054794523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19.81917808219178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24.652054794520549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41.802739726027397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>
        <f t="shared" si="88"/>
        <v>2764</v>
      </c>
      <c r="B2775" t="s">
        <v>5431</v>
      </c>
      <c r="C2775" s="12">
        <v>40854</v>
      </c>
      <c r="D2775" s="13">
        <f ca="1">(TODAY()-PACIENTE[[#This Row],[FECHA. DE NACIMIENTO]])/365</f>
        <v>14.243835616438357</v>
      </c>
      <c r="E2775" s="14" t="str">
        <f t="shared" ca="1" si="87"/>
        <v>ADOLECENTE</v>
      </c>
      <c r="F2775" s="14" t="s">
        <v>15</v>
      </c>
      <c r="G2775" s="2" t="s">
        <v>5432</v>
      </c>
    </row>
    <row r="2776" spans="1:7" x14ac:dyDescent="0.25">
      <c r="A2776" s="84">
        <f t="shared" si="88"/>
        <v>2765</v>
      </c>
      <c r="B2776" t="s">
        <v>5433</v>
      </c>
      <c r="C2776" s="12">
        <v>30120</v>
      </c>
      <c r="D2776" s="13">
        <f ca="1">(TODAY()-PACIENTE[[#This Row],[FECHA. DE NACIMIENTO]])/365</f>
        <v>43.652054794520545</v>
      </c>
      <c r="E2776" s="14" t="str">
        <f t="shared" ca="1" si="87"/>
        <v>ADULTO</v>
      </c>
      <c r="F2776" s="14" t="s">
        <v>15</v>
      </c>
      <c r="G2776" s="2" t="s">
        <v>5434</v>
      </c>
    </row>
    <row r="2777" spans="1:7" x14ac:dyDescent="0.25">
      <c r="A2777" s="84">
        <f t="shared" si="88"/>
        <v>2766</v>
      </c>
      <c r="B2777" t="s">
        <v>5435</v>
      </c>
      <c r="C2777" s="12">
        <v>34004</v>
      </c>
      <c r="D2777" s="13">
        <f ca="1">(TODAY()-PACIENTE[[#This Row],[FECHA. DE NACIMIENTO]])/365</f>
        <v>33.010958904109586</v>
      </c>
      <c r="E2777" s="14" t="str">
        <f t="shared" ca="1" si="87"/>
        <v>ADULTO</v>
      </c>
      <c r="F2777" s="14" t="s">
        <v>14</v>
      </c>
      <c r="G2777" s="2" t="s">
        <v>5436</v>
      </c>
    </row>
    <row r="2778" spans="1:7" x14ac:dyDescent="0.25">
      <c r="A2778" s="84">
        <f t="shared" si="88"/>
        <v>2767</v>
      </c>
      <c r="B2778" t="s">
        <v>5437</v>
      </c>
      <c r="C2778" s="12">
        <v>31045</v>
      </c>
      <c r="D2778" s="13">
        <f ca="1">(TODAY()-PACIENTE[[#This Row],[FECHA. DE NACIMIENTO]])/365</f>
        <v>41.11780821917808</v>
      </c>
      <c r="E2778" s="14" t="str">
        <f t="shared" ca="1" si="87"/>
        <v>ADULTO</v>
      </c>
      <c r="F2778" s="14" t="s">
        <v>15</v>
      </c>
      <c r="G2778" s="2" t="s">
        <v>5438</v>
      </c>
    </row>
    <row r="2779" spans="1:7" x14ac:dyDescent="0.25">
      <c r="A2779" s="84">
        <f t="shared" si="88"/>
        <v>2768</v>
      </c>
      <c r="B2779" t="s">
        <v>5440</v>
      </c>
      <c r="C2779" s="12">
        <v>34355</v>
      </c>
      <c r="D2779" s="13">
        <f ca="1">(TODAY()-PACIENTE[[#This Row],[FECHA. DE NACIMIENTO]])/365</f>
        <v>32.049315068493151</v>
      </c>
      <c r="E2779" s="14" t="str">
        <f t="shared" ca="1" si="87"/>
        <v>ADULTO</v>
      </c>
      <c r="F2779" s="14" t="s">
        <v>15</v>
      </c>
      <c r="G2779" s="2" t="s">
        <v>5441</v>
      </c>
    </row>
    <row r="2780" spans="1:7" x14ac:dyDescent="0.25">
      <c r="A2780" s="84">
        <f t="shared" si="88"/>
        <v>2769</v>
      </c>
      <c r="B2780" t="s">
        <v>5442</v>
      </c>
      <c r="C2780" s="12">
        <v>40049</v>
      </c>
      <c r="D2780" s="13">
        <f ca="1">(TODAY()-PACIENTE[[#This Row],[FECHA. DE NACIMIENTO]])/365</f>
        <v>16.449315068493149</v>
      </c>
      <c r="E2780" s="14" t="str">
        <f t="shared" ca="1" si="87"/>
        <v>ADOLECENTE</v>
      </c>
      <c r="F2780" s="14" t="s">
        <v>15</v>
      </c>
      <c r="G2780" s="2" t="s">
        <v>5443</v>
      </c>
    </row>
    <row r="2781" spans="1:7" x14ac:dyDescent="0.25">
      <c r="A2781" s="84">
        <f t="shared" si="88"/>
        <v>2770</v>
      </c>
      <c r="B2781" t="s">
        <v>5444</v>
      </c>
      <c r="C2781" s="12">
        <v>23399</v>
      </c>
      <c r="D2781" s="13">
        <f ca="1">(TODAY()-PACIENTE[[#This Row],[FECHA. DE NACIMIENTO]])/365</f>
        <v>62.065753424657537</v>
      </c>
      <c r="E2781" s="14" t="str">
        <f t="shared" ca="1" si="87"/>
        <v>ADULTO</v>
      </c>
      <c r="F2781" s="14" t="s">
        <v>15</v>
      </c>
      <c r="G2781" s="2" t="s">
        <v>5445</v>
      </c>
    </row>
    <row r="2782" spans="1:7" x14ac:dyDescent="0.25">
      <c r="A2782" s="84">
        <f t="shared" si="88"/>
        <v>2771</v>
      </c>
      <c r="B2782" t="s">
        <v>5446</v>
      </c>
      <c r="C2782" s="12">
        <v>36736</v>
      </c>
      <c r="D2782" s="13">
        <f ca="1">(TODAY()-PACIENTE[[#This Row],[FECHA. DE NACIMIENTO]])/365</f>
        <v>25.526027397260275</v>
      </c>
      <c r="E2782" s="14" t="str">
        <f t="shared" ca="1" si="87"/>
        <v>ADULTO</v>
      </c>
      <c r="F2782" s="14" t="s">
        <v>15</v>
      </c>
      <c r="G2782" s="2" t="s">
        <v>5376</v>
      </c>
    </row>
    <row r="2783" spans="1:7" x14ac:dyDescent="0.25">
      <c r="A2783" s="84">
        <f t="shared" si="88"/>
        <v>2772</v>
      </c>
      <c r="B2783" t="s">
        <v>5447</v>
      </c>
      <c r="C2783" s="12">
        <v>33149</v>
      </c>
      <c r="D2783" s="13">
        <f ca="1">(TODAY()-PACIENTE[[#This Row],[FECHA. DE NACIMIENTO]])/365</f>
        <v>35.353424657534248</v>
      </c>
      <c r="E2783" s="14" t="str">
        <f t="shared" ca="1" si="87"/>
        <v>ADULTO</v>
      </c>
      <c r="F2783" s="14" t="s">
        <v>14</v>
      </c>
      <c r="G2783" s="2" t="s">
        <v>5448</v>
      </c>
    </row>
    <row r="2784" spans="1:7" x14ac:dyDescent="0.25">
      <c r="A2784" s="84">
        <f t="shared" si="88"/>
        <v>2773</v>
      </c>
      <c r="B2784" t="s">
        <v>5449</v>
      </c>
      <c r="C2784" s="12">
        <v>40049</v>
      </c>
      <c r="D2784" s="13">
        <f ca="1">(TODAY()-PACIENTE[[#This Row],[FECHA. DE NACIMIENTO]])/365</f>
        <v>16.449315068493149</v>
      </c>
      <c r="E2784" s="14" t="str">
        <f t="shared" ca="1" si="87"/>
        <v>ADOLECENTE</v>
      </c>
      <c r="F2784" s="14" t="s">
        <v>15</v>
      </c>
      <c r="G2784" s="2" t="s">
        <v>5450</v>
      </c>
    </row>
    <row r="2785" spans="1:7" x14ac:dyDescent="0.25">
      <c r="A2785" s="84">
        <f t="shared" si="88"/>
        <v>2774</v>
      </c>
      <c r="B2785" t="s">
        <v>5452</v>
      </c>
      <c r="C2785" s="12">
        <v>38954</v>
      </c>
      <c r="D2785" s="13">
        <f ca="1">(TODAY()-PACIENTE[[#This Row],[FECHA. DE NACIMIENTO]])/365</f>
        <v>19.449315068493149</v>
      </c>
      <c r="E2785" s="14" t="str">
        <f t="shared" ca="1" si="87"/>
        <v>ADULTO</v>
      </c>
      <c r="F2785" s="14" t="s">
        <v>14</v>
      </c>
      <c r="G2785" s="2" t="s">
        <v>5451</v>
      </c>
    </row>
    <row r="2786" spans="1:7" x14ac:dyDescent="0.25">
      <c r="A2786" s="84">
        <f t="shared" si="88"/>
        <v>2775</v>
      </c>
      <c r="B2786" t="s">
        <v>3763</v>
      </c>
      <c r="C2786" s="12">
        <v>42713</v>
      </c>
      <c r="D2786" s="13">
        <f ca="1">(TODAY()-PACIENTE[[#This Row],[FECHA. DE NACIMIENTO]])/365</f>
        <v>9.1506849315068486</v>
      </c>
      <c r="E2786" s="14" t="str">
        <f t="shared" ca="1" si="87"/>
        <v>NIÑO</v>
      </c>
      <c r="F2786" s="14" t="s">
        <v>15</v>
      </c>
      <c r="G2786" s="2" t="s">
        <v>5453</v>
      </c>
    </row>
    <row r="2787" spans="1:7" x14ac:dyDescent="0.25">
      <c r="A2787" s="84">
        <f t="shared" si="88"/>
        <v>2776</v>
      </c>
      <c r="B2787" t="s">
        <v>5454</v>
      </c>
      <c r="C2787" s="12">
        <v>36939</v>
      </c>
      <c r="D2787" s="13">
        <f ca="1">(TODAY()-PACIENTE[[#This Row],[FECHA. DE NACIMIENTO]])/365</f>
        <v>24.969863013698632</v>
      </c>
      <c r="E2787" s="14" t="str">
        <f t="shared" ca="1" si="87"/>
        <v>ADULTO</v>
      </c>
      <c r="F2787" s="14" t="s">
        <v>15</v>
      </c>
      <c r="G2787" s="2" t="s">
        <v>5455</v>
      </c>
    </row>
    <row r="2788" spans="1:7" x14ac:dyDescent="0.25">
      <c r="A2788" s="84">
        <f t="shared" si="88"/>
        <v>2777</v>
      </c>
      <c r="B2788" t="s">
        <v>5456</v>
      </c>
      <c r="C2788" s="12">
        <v>33168</v>
      </c>
      <c r="D2788" s="13">
        <f ca="1">(TODAY()-PACIENTE[[#This Row],[FECHA. DE NACIMIENTO]])/365</f>
        <v>35.301369863013697</v>
      </c>
      <c r="E2788" s="14" t="str">
        <f t="shared" ca="1" si="87"/>
        <v>ADULTO</v>
      </c>
      <c r="F2788" s="14" t="s">
        <v>14</v>
      </c>
      <c r="G2788" s="2" t="s">
        <v>5457</v>
      </c>
    </row>
    <row r="2789" spans="1:7" x14ac:dyDescent="0.25">
      <c r="A2789" s="84">
        <f t="shared" si="88"/>
        <v>2778</v>
      </c>
      <c r="B2789" t="s">
        <v>5458</v>
      </c>
      <c r="C2789" s="12">
        <v>40357</v>
      </c>
      <c r="D2789" s="13">
        <f ca="1">(TODAY()-PACIENTE[[#This Row],[FECHA. DE NACIMIENTO]])/365</f>
        <v>15.605479452054794</v>
      </c>
      <c r="E2789" s="14" t="str">
        <f t="shared" ca="1" si="87"/>
        <v>ADOLECENTE</v>
      </c>
      <c r="F2789" s="14" t="s">
        <v>15</v>
      </c>
      <c r="G2789" s="2" t="s">
        <v>5459</v>
      </c>
    </row>
    <row r="2790" spans="1:7" x14ac:dyDescent="0.25">
      <c r="A2790" s="84">
        <f t="shared" si="88"/>
        <v>2779</v>
      </c>
      <c r="B2790" t="s">
        <v>5460</v>
      </c>
      <c r="C2790" s="12">
        <v>38162</v>
      </c>
      <c r="D2790" s="13">
        <f ca="1">(TODAY()-PACIENTE[[#This Row],[FECHA. DE NACIMIENTO]])/365</f>
        <v>21.61917808219178</v>
      </c>
      <c r="E2790" s="14" t="str">
        <f t="shared" ca="1" si="87"/>
        <v>ADULTO</v>
      </c>
      <c r="F2790" s="14" t="s">
        <v>14</v>
      </c>
      <c r="G2790" s="2" t="s">
        <v>5461</v>
      </c>
    </row>
    <row r="2791" spans="1:7" x14ac:dyDescent="0.25">
      <c r="A2791" s="84">
        <f t="shared" si="88"/>
        <v>2780</v>
      </c>
      <c r="B2791" t="s">
        <v>5462</v>
      </c>
      <c r="C2791" s="12">
        <v>39090</v>
      </c>
      <c r="D2791" s="13">
        <f ca="1">(TODAY()-PACIENTE[[#This Row],[FECHA. DE NACIMIENTO]])/365</f>
        <v>19.076712328767123</v>
      </c>
      <c r="E2791" s="14" t="str">
        <f t="shared" ca="1" si="87"/>
        <v>ADULTO</v>
      </c>
      <c r="F2791" s="14" t="s">
        <v>15</v>
      </c>
      <c r="G2791" s="2" t="s">
        <v>5463</v>
      </c>
    </row>
    <row r="2792" spans="1:7" x14ac:dyDescent="0.25">
      <c r="A2792" s="84">
        <f t="shared" si="88"/>
        <v>2781</v>
      </c>
      <c r="B2792" t="s">
        <v>5465</v>
      </c>
      <c r="C2792" s="12">
        <v>24629</v>
      </c>
      <c r="D2792" s="13">
        <f ca="1">(TODAY()-PACIENTE[[#This Row],[FECHA. DE NACIMIENTO]])/365</f>
        <v>58.695890410958903</v>
      </c>
      <c r="E2792" s="14" t="str">
        <f t="shared" ca="1" si="87"/>
        <v>ADULTO</v>
      </c>
      <c r="F2792" s="14" t="s">
        <v>15</v>
      </c>
      <c r="G2792" s="2" t="s">
        <v>5466</v>
      </c>
    </row>
    <row r="2793" spans="1:7" x14ac:dyDescent="0.25">
      <c r="A2793" s="84">
        <f t="shared" si="88"/>
        <v>2782</v>
      </c>
      <c r="B2793" t="s">
        <v>5467</v>
      </c>
      <c r="C2793" s="12">
        <v>34857</v>
      </c>
      <c r="D2793" s="13">
        <f ca="1">(TODAY()-PACIENTE[[#This Row],[FECHA. DE NACIMIENTO]])/365</f>
        <v>30.673972602739727</v>
      </c>
      <c r="E2793" s="14" t="str">
        <f t="shared" ca="1" si="87"/>
        <v>ADULTO</v>
      </c>
      <c r="F2793" s="14" t="s">
        <v>15</v>
      </c>
      <c r="G2793" s="2" t="s">
        <v>5468</v>
      </c>
    </row>
    <row r="2794" spans="1:7" x14ac:dyDescent="0.25">
      <c r="A2794" s="84">
        <f t="shared" si="88"/>
        <v>2783</v>
      </c>
      <c r="B2794" t="s">
        <v>5469</v>
      </c>
      <c r="C2794" s="12">
        <v>36278</v>
      </c>
      <c r="D2794" s="13">
        <f ca="1">(TODAY()-PACIENTE[[#This Row],[FECHA. DE NACIMIENTO]])/365</f>
        <v>26.780821917808218</v>
      </c>
      <c r="E2794" s="14" t="str">
        <f t="shared" ref="E2794:E2857" ca="1" si="89">IF(D2794&lt;=11,"NIÑO",IF(D2794&lt;=17,"ADOLECENTE",IF(D2794&lt;=65,"ADULTO",IF(D2794&gt;=65,"TERCERA EDAD",0))))</f>
        <v>ADULTO</v>
      </c>
      <c r="F2794" s="14" t="s">
        <v>14</v>
      </c>
      <c r="G2794" s="2" t="s">
        <v>5470</v>
      </c>
    </row>
    <row r="2795" spans="1:7" x14ac:dyDescent="0.25">
      <c r="A2795" s="84">
        <f t="shared" si="88"/>
        <v>2784</v>
      </c>
      <c r="B2795" t="s">
        <v>5471</v>
      </c>
      <c r="C2795" s="12">
        <v>22793</v>
      </c>
      <c r="D2795" s="13">
        <f ca="1">(TODAY()-PACIENTE[[#This Row],[FECHA. DE NACIMIENTO]])/365</f>
        <v>63.726027397260275</v>
      </c>
      <c r="E2795" s="14" t="str">
        <f t="shared" ca="1" si="89"/>
        <v>ADULTO</v>
      </c>
      <c r="F2795" s="14" t="s">
        <v>15</v>
      </c>
      <c r="G2795" s="2" t="s">
        <v>4485</v>
      </c>
    </row>
    <row r="2796" spans="1:7" x14ac:dyDescent="0.25">
      <c r="A2796" s="84">
        <f t="shared" si="88"/>
        <v>2785</v>
      </c>
      <c r="B2796" t="s">
        <v>5472</v>
      </c>
      <c r="C2796" s="12">
        <v>33436</v>
      </c>
      <c r="D2796" s="13">
        <f ca="1">(TODAY()-PACIENTE[[#This Row],[FECHA. DE NACIMIENTO]])/365</f>
        <v>34.56712328767123</v>
      </c>
      <c r="E2796" s="14" t="str">
        <f t="shared" ca="1" si="89"/>
        <v>ADULTO</v>
      </c>
      <c r="F2796" s="14" t="s">
        <v>14</v>
      </c>
      <c r="G2796" s="2" t="s">
        <v>5473</v>
      </c>
    </row>
    <row r="2797" spans="1:7" x14ac:dyDescent="0.25">
      <c r="A2797" s="84">
        <f t="shared" si="88"/>
        <v>2786</v>
      </c>
      <c r="B2797" t="s">
        <v>3989</v>
      </c>
      <c r="C2797" s="12">
        <v>43541</v>
      </c>
      <c r="D2797" s="13">
        <f ca="1">(TODAY()-PACIENTE[[#This Row],[FECHA. DE NACIMIENTO]])/365</f>
        <v>6.882191780821918</v>
      </c>
      <c r="E2797" s="14" t="str">
        <f t="shared" ca="1" si="89"/>
        <v>NIÑO</v>
      </c>
      <c r="F2797" s="14" t="s">
        <v>15</v>
      </c>
      <c r="G2797" s="2" t="s">
        <v>3990</v>
      </c>
    </row>
    <row r="2798" spans="1:7" x14ac:dyDescent="0.25">
      <c r="A2798" s="84">
        <f t="shared" si="88"/>
        <v>2787</v>
      </c>
      <c r="B2798" t="s">
        <v>3989</v>
      </c>
      <c r="C2798" s="12">
        <v>43541</v>
      </c>
      <c r="D2798" s="13">
        <f ca="1">(TODAY()-PACIENTE[[#This Row],[FECHA. DE NACIMIENTO]])/365</f>
        <v>6.882191780821918</v>
      </c>
      <c r="E2798" s="14" t="str">
        <f t="shared" ca="1" si="89"/>
        <v>NIÑO</v>
      </c>
      <c r="F2798" s="14" t="s">
        <v>15</v>
      </c>
      <c r="G2798" s="2" t="s">
        <v>3990</v>
      </c>
    </row>
    <row r="2799" spans="1:7" x14ac:dyDescent="0.25">
      <c r="A2799" s="84">
        <f t="shared" ref="A2799:A2862" si="90">IF(B2799&lt;&gt;"",$A2798+1,"")</f>
        <v>2788</v>
      </c>
      <c r="B2799" t="s">
        <v>5474</v>
      </c>
      <c r="C2799" s="12">
        <v>34321</v>
      </c>
      <c r="D2799" s="13">
        <f ca="1">(TODAY()-PACIENTE[[#This Row],[FECHA. DE NACIMIENTO]])/365</f>
        <v>32.142465753424659</v>
      </c>
      <c r="E2799" s="14" t="str">
        <f t="shared" ca="1" si="89"/>
        <v>ADULTO</v>
      </c>
      <c r="F2799" s="14" t="s">
        <v>14</v>
      </c>
      <c r="G2799" s="2" t="s">
        <v>5475</v>
      </c>
    </row>
    <row r="2800" spans="1:7" x14ac:dyDescent="0.25">
      <c r="A2800" s="84">
        <f t="shared" si="90"/>
        <v>2789</v>
      </c>
      <c r="B2800" t="s">
        <v>5476</v>
      </c>
      <c r="C2800" s="12">
        <v>38857</v>
      </c>
      <c r="D2800" s="13">
        <f ca="1">(TODAY()-PACIENTE[[#This Row],[FECHA. DE NACIMIENTO]])/365</f>
        <v>19.715068493150685</v>
      </c>
      <c r="E2800" s="14" t="str">
        <f t="shared" ca="1" si="89"/>
        <v>ADULTO</v>
      </c>
      <c r="F2800" s="14" t="s">
        <v>14</v>
      </c>
      <c r="G2800" s="2" t="s">
        <v>5477</v>
      </c>
    </row>
    <row r="2801" spans="1:7" x14ac:dyDescent="0.25">
      <c r="A2801" s="84">
        <f t="shared" si="90"/>
        <v>2790</v>
      </c>
      <c r="B2801" t="s">
        <v>5478</v>
      </c>
      <c r="C2801" s="12">
        <v>38139</v>
      </c>
      <c r="D2801" s="13">
        <f ca="1">(TODAY()-PACIENTE[[#This Row],[FECHA. DE NACIMIENTO]])/365</f>
        <v>21.682191780821917</v>
      </c>
      <c r="E2801" s="14" t="str">
        <f t="shared" ca="1" si="89"/>
        <v>ADULTO</v>
      </c>
      <c r="F2801" s="14" t="s">
        <v>15</v>
      </c>
      <c r="G2801" s="2" t="s">
        <v>1101</v>
      </c>
    </row>
    <row r="2802" spans="1:7" x14ac:dyDescent="0.25">
      <c r="A2802" s="84">
        <f t="shared" si="90"/>
        <v>2791</v>
      </c>
      <c r="B2802" t="s">
        <v>5479</v>
      </c>
      <c r="C2802" s="12">
        <v>40931</v>
      </c>
      <c r="D2802" s="13">
        <f ca="1">(TODAY()-PACIENTE[[#This Row],[FECHA. DE NACIMIENTO]])/365</f>
        <v>14.032876712328767</v>
      </c>
      <c r="E2802" s="14" t="str">
        <f t="shared" ca="1" si="89"/>
        <v>ADOLECENTE</v>
      </c>
      <c r="F2802" s="14" t="s">
        <v>14</v>
      </c>
      <c r="G2802" s="2" t="s">
        <v>5480</v>
      </c>
    </row>
    <row r="2803" spans="1:7" x14ac:dyDescent="0.25">
      <c r="A2803" s="84">
        <f t="shared" si="90"/>
        <v>2792</v>
      </c>
      <c r="B2803" t="s">
        <v>5481</v>
      </c>
      <c r="C2803" s="12">
        <v>33432</v>
      </c>
      <c r="D2803" s="13">
        <f ca="1">(TODAY()-PACIENTE[[#This Row],[FECHA. DE NACIMIENTO]])/365</f>
        <v>34.578082191780823</v>
      </c>
      <c r="E2803" s="14" t="str">
        <f t="shared" ca="1" si="89"/>
        <v>ADULTO</v>
      </c>
      <c r="F2803" s="14" t="s">
        <v>15</v>
      </c>
      <c r="G2803" s="2" t="s">
        <v>5482</v>
      </c>
    </row>
    <row r="2804" spans="1:7" x14ac:dyDescent="0.25">
      <c r="A2804" s="84">
        <f t="shared" si="90"/>
        <v>2793</v>
      </c>
      <c r="B2804" t="s">
        <v>5483</v>
      </c>
      <c r="C2804" s="12">
        <v>41557</v>
      </c>
      <c r="D2804" s="13">
        <f ca="1">(TODAY()-PACIENTE[[#This Row],[FECHA. DE NACIMIENTO]])/365</f>
        <v>12.317808219178081</v>
      </c>
      <c r="E2804" s="14" t="str">
        <f t="shared" ca="1" si="89"/>
        <v>ADOLECENTE</v>
      </c>
      <c r="F2804" s="14" t="s">
        <v>14</v>
      </c>
      <c r="G2804" s="2" t="s">
        <v>5484</v>
      </c>
    </row>
    <row r="2805" spans="1:7" x14ac:dyDescent="0.25">
      <c r="A2805" s="84">
        <f t="shared" si="90"/>
        <v>2794</v>
      </c>
      <c r="B2805" t="s">
        <v>5485</v>
      </c>
      <c r="C2805" s="12">
        <v>35958</v>
      </c>
      <c r="D2805" s="13">
        <f ca="1">(TODAY()-PACIENTE[[#This Row],[FECHA. DE NACIMIENTO]])/365</f>
        <v>27.657534246575342</v>
      </c>
      <c r="E2805" s="14" t="str">
        <f t="shared" ca="1" si="89"/>
        <v>ADULTO</v>
      </c>
      <c r="F2805" s="14" t="s">
        <v>15</v>
      </c>
      <c r="G2805" s="2" t="s">
        <v>5486</v>
      </c>
    </row>
    <row r="2806" spans="1:7" x14ac:dyDescent="0.25">
      <c r="A2806" s="84">
        <f t="shared" si="90"/>
        <v>2795</v>
      </c>
      <c r="B2806" t="s">
        <v>5487</v>
      </c>
      <c r="C2806" s="12">
        <v>38803</v>
      </c>
      <c r="D2806" s="13">
        <f ca="1">(TODAY()-PACIENTE[[#This Row],[FECHA. DE NACIMIENTO]])/365</f>
        <v>19.863013698630137</v>
      </c>
      <c r="E2806" s="14" t="str">
        <f t="shared" ca="1" si="89"/>
        <v>ADULTO</v>
      </c>
      <c r="F2806" s="14" t="s">
        <v>15</v>
      </c>
      <c r="G2806" s="2" t="s">
        <v>5488</v>
      </c>
    </row>
    <row r="2807" spans="1:7" x14ac:dyDescent="0.25">
      <c r="A2807" s="84" t="str">
        <f t="shared" si="90"/>
        <v/>
      </c>
      <c r="C2807" s="12"/>
      <c r="D2807" s="13">
        <f ca="1">(TODAY()-PACIENTE[[#This Row],[FECHA. DE NACIMIENTO]])/365</f>
        <v>126.17260273972603</v>
      </c>
      <c r="E2807" s="14" t="str">
        <f t="shared" ca="1" si="89"/>
        <v>TERCERA EDAD</v>
      </c>
      <c r="F2807" s="14"/>
    </row>
    <row r="2808" spans="1:7" x14ac:dyDescent="0.25">
      <c r="A2808" s="84" t="str">
        <f t="shared" si="90"/>
        <v/>
      </c>
      <c r="C2808" s="12"/>
      <c r="D2808" s="13">
        <f ca="1">(TODAY()-PACIENTE[[#This Row],[FECHA. DE NACIMIENTO]])/365</f>
        <v>126.17260273972603</v>
      </c>
      <c r="E2808" s="14" t="str">
        <f t="shared" ca="1" si="89"/>
        <v>TERCERA EDAD</v>
      </c>
      <c r="F2808" s="14"/>
    </row>
    <row r="2809" spans="1:7" x14ac:dyDescent="0.25">
      <c r="A2809" s="84" t="str">
        <f t="shared" si="90"/>
        <v/>
      </c>
      <c r="C2809" s="12"/>
      <c r="D2809" s="13">
        <f ca="1">(TODAY()-PACIENTE[[#This Row],[FECHA. DE NACIMIENTO]])/365</f>
        <v>126.17260273972603</v>
      </c>
      <c r="E2809" s="14" t="str">
        <f t="shared" ca="1" si="89"/>
        <v>TERCERA EDAD</v>
      </c>
      <c r="F2809" s="14"/>
    </row>
    <row r="2810" spans="1:7" x14ac:dyDescent="0.25">
      <c r="A2810" s="84" t="str">
        <f t="shared" si="90"/>
        <v/>
      </c>
      <c r="C2810" s="12"/>
      <c r="D2810" s="13">
        <f ca="1">(TODAY()-PACIENTE[[#This Row],[FECHA. DE NACIMIENTO]])/365</f>
        <v>126.17260273972603</v>
      </c>
      <c r="E2810" s="14" t="str">
        <f t="shared" ca="1" si="89"/>
        <v>TERCERA EDAD</v>
      </c>
      <c r="F2810" s="14"/>
    </row>
    <row r="2811" spans="1:7" x14ac:dyDescent="0.25">
      <c r="A2811" s="84" t="str">
        <f t="shared" si="90"/>
        <v/>
      </c>
      <c r="C2811" s="12"/>
      <c r="D2811" s="13">
        <f ca="1">(TODAY()-PACIENTE[[#This Row],[FECHA. DE NACIMIENTO]])/365</f>
        <v>126.17260273972603</v>
      </c>
      <c r="E2811" s="14" t="str">
        <f t="shared" ca="1" si="89"/>
        <v>TERCERA EDAD</v>
      </c>
      <c r="F2811" s="14"/>
    </row>
    <row r="2812" spans="1:7" x14ac:dyDescent="0.25">
      <c r="A2812" s="84" t="str">
        <f t="shared" si="90"/>
        <v/>
      </c>
      <c r="C2812" s="12"/>
      <c r="D2812" s="13">
        <f ca="1">(TODAY()-PACIENTE[[#This Row],[FECHA. DE NACIMIENTO]])/365</f>
        <v>126.17260273972603</v>
      </c>
      <c r="E2812" s="14" t="str">
        <f t="shared" ca="1" si="89"/>
        <v>TERCERA EDAD</v>
      </c>
      <c r="F2812" s="14"/>
    </row>
    <row r="2813" spans="1:7" x14ac:dyDescent="0.25">
      <c r="A2813" s="84" t="str">
        <f t="shared" si="90"/>
        <v/>
      </c>
      <c r="C2813" s="12"/>
      <c r="D2813" s="13">
        <f ca="1">(TODAY()-PACIENTE[[#This Row],[FECHA. DE NACIMIENTO]])/365</f>
        <v>126.17260273972603</v>
      </c>
      <c r="E2813" s="14" t="str">
        <f t="shared" ca="1" si="89"/>
        <v>TERCERA EDAD</v>
      </c>
      <c r="F2813" s="14"/>
    </row>
    <row r="2814" spans="1:7" x14ac:dyDescent="0.25">
      <c r="A2814" s="84" t="str">
        <f t="shared" si="90"/>
        <v/>
      </c>
      <c r="C2814" s="12"/>
      <c r="D2814" s="13">
        <f ca="1">(TODAY()-PACIENTE[[#This Row],[FECHA. DE NACIMIENTO]])/365</f>
        <v>126.17260273972603</v>
      </c>
      <c r="E2814" s="14" t="str">
        <f t="shared" ca="1" si="89"/>
        <v>TERCERA EDAD</v>
      </c>
      <c r="F2814" s="14"/>
    </row>
    <row r="2815" spans="1:7" x14ac:dyDescent="0.25">
      <c r="A2815" s="84" t="str">
        <f t="shared" si="90"/>
        <v/>
      </c>
      <c r="C2815" s="12"/>
      <c r="D2815" s="13">
        <f ca="1">(TODAY()-PACIENTE[[#This Row],[FECHA. DE NACIMIENTO]])/365</f>
        <v>126.17260273972603</v>
      </c>
      <c r="E2815" s="14" t="str">
        <f t="shared" ca="1" si="89"/>
        <v>TERCERA EDAD</v>
      </c>
      <c r="F2815" s="14"/>
    </row>
    <row r="2816" spans="1:7" x14ac:dyDescent="0.25">
      <c r="A2816" s="84" t="str">
        <f t="shared" si="90"/>
        <v/>
      </c>
      <c r="C2816" s="12"/>
      <c r="D2816" s="13">
        <f ca="1">(TODAY()-PACIENTE[[#This Row],[FECHA. DE NACIMIENTO]])/365</f>
        <v>126.17260273972603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126.17260273972603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126.17260273972603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126.17260273972603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126.17260273972603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126.17260273972603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126.17260273972603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126.17260273972603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126.17260273972603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126.17260273972603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126.17260273972603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126.17260273972603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126.17260273972603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126.17260273972603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126.17260273972603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126.17260273972603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126.17260273972603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126.17260273972603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126.17260273972603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126.17260273972603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126.17260273972603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126.17260273972603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126.17260273972603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126.17260273972603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126.17260273972603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126.17260273972603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126.17260273972603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126.17260273972603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126.17260273972603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126.17260273972603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126.17260273972603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126.17260273972603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126.17260273972603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126.17260273972603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126.17260273972603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126.17260273972603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126.17260273972603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126.17260273972603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126.17260273972603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126.17260273972603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126.17260273972603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126.17260273972603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126.17260273972603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126.17260273972603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126.17260273972603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126.17260273972603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126.17260273972603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126.17260273972603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126.17260273972603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126.17260273972603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126.17260273972603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126.17260273972603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126.17260273972603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126.17260273972603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126.17260273972603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126.17260273972603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126.17260273972603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126.17260273972603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126.17260273972603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126.17260273972603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126.17260273972603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126.17260273972603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126.17260273972603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126.17260273972603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126.17260273972603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126.17260273972603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126.17260273972603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126.17260273972603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126.17260273972603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126.17260273972603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126.17260273972603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126.17260273972603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126.17260273972603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126.17260273972603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126.17260273972603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126.17260273972603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126.17260273972603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126.17260273972603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126.17260273972603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126.17260273972603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126.17260273972603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126.17260273972603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126.17260273972603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126.17260273972603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126.17260273972603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126.17260273972603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126.17260273972603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126.17260273972603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126.17260273972603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126.17260273972603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126.17260273972603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126.17260273972603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126.17260273972603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126.17260273972603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126.17260273972603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126.17260273972603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126.17260273972603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126.17260273972603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126.17260273972603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126.17260273972603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126.17260273972603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126.17260273972603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126.17260273972603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126.17260273972603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126.17260273972603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126.17260273972603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126.17260273972603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126.17260273972603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126.17260273972603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126.17260273972603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126.17260273972603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126.17260273972603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126.17260273972603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126.17260273972603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126.17260273972603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126.17260273972603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126.17260273972603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126.17260273972603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126.17260273972603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126.17260273972603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126.17260273972603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126.17260273972603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126.17260273972603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126.17260273972603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126.17260273972603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126.17260273972603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126.17260273972603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126.17260273972603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126.17260273972603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126.17260273972603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126.17260273972603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126.17260273972603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126.17260273972603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126.17260273972603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126.17260273972603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126.17260273972603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126.17260273972603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126.17260273972603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126.17260273972603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126.17260273972603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126.17260273972603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126.17260273972603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126.17260273972603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126.17260273972603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126.17260273972603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126.17260273972603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126.17260273972603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126.17260273972603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126.17260273972603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126.17260273972603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126.17260273972603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126.17260273972603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126.17260273972603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126.17260273972603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126.17260273972603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126.17260273972603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126.17260273972603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126.17260273972603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126.17260273972603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126.17260273972603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126.17260273972603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126.17260273972603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126.17260273972603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126.17260273972603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126.17260273972603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126.17260273972603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126.17260273972603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126.17260273972603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126.17260273972603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126.17260273972603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126.17260273972603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126.17260273972603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126.17260273972603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126.17260273972603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126.17260273972603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126.17260273972603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126.17260273972603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126.17260273972603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126.17260273972603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126.17260273972603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126.17260273972603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126.17260273972603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126.17260273972603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126.17260273972603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126.17260273972603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126.17260273972603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126.17260273972603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126.17260273972603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126.17260273972603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126.17260273972603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126.17260273972603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126.17260273972603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126.17260273972603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126.17260273972603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126.17260273972603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126.17260273972603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126.17260273972603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126.17260273972603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126.17260273972603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126.17260273972603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126.17260273972603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126.17260273972603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126.17260273972603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126.17260273972603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126.17260273972603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126.17260273972603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126.17260273972603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126.17260273972603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126.17260273972603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126.17260273972603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126.17260273972603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126.17260273972603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126.17260273972603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126.17260273972603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126.17260273972603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126.17260273972603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126.17260273972603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126.17260273972603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126.17260273972603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126.17260273972603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126.17260273972603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126.17260273972603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126.17260273972603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126.17260273972603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126.17260273972603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126.17260273972603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126.17260273972603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126.17260273972603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126.17260273972603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126.17260273972603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126.17260273972603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126.17260273972603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126.17260273972603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126.17260273972603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126.17260273972603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126.17260273972603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126.17260273972603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126.17260273972603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126.17260273972603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126.17260273972603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126.17260273972603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126.17260273972603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126.17260273972603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126.17260273972603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126.17260273972603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126.17260273972603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126.17260273972603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126.17260273972603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126.17260273972603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126.17260273972603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126.17260273972603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126.17260273972603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126.17260273972603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126.17260273972603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126.17260273972603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126.17260273972603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126.17260273972603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126.17260273972603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126.17260273972603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126.17260273972603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126.17260273972603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126.17260273972603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126.17260273972603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126.17260273972603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126.17260273972603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126.17260273972603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126.17260273972603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126.17260273972603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126.17260273972603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126.17260273972603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126.17260273972603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126.17260273972603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126.17260273972603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126.17260273972603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126.17260273972603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126.17260273972603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126.17260273972603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126.17260273972603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126.17260273972603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126.17260273972603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126.17260273972603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126.17260273972603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126.17260273972603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126.17260273972603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126.17260273972603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126.17260273972603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126.17260273972603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126.17260273972603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126.17260273972603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126.17260273972603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126.17260273972603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126.17260273972603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126.17260273972603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126.17260273972603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126.17260273972603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126.17260273972603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126.17260273972603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126.17260273972603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126.17260273972603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126.17260273972603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126.17260273972603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126.17260273972603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126.17260273972603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126.17260273972603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126.17260273972603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126.17260273972603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126.17260273972603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126.17260273972603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126.17260273972603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126.17260273972603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126.17260273972603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126.17260273972603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126.17260273972603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126.17260273972603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126.17260273972603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126.17260273972603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126.17260273972603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126.17260273972603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126.17260273972603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126.17260273972603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126.17260273972603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126.17260273972603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126.17260273972603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126.17260273972603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126.17260273972603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126.17260273972603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126.17260273972603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126.17260273972603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126.17260273972603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126.17260273972603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126.17260273972603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126.17260273972603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126.17260273972603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126.17260273972603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126.17260273972603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126.17260273972603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126.17260273972603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126.17260273972603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126.17260273972603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126.17260273972603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126.17260273972603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126.17260273972603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126.17260273972603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126.17260273972603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126.17260273972603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126.17260273972603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126.17260273972603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126.17260273972603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126.17260273972603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126.17260273972603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126.17260273972603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126.17260273972603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126.17260273972603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126.17260273972603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126.17260273972603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126.17260273972603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126.17260273972603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126.17260273972603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126.17260273972603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126.17260273972603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126.17260273972603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126.17260273972603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126.17260273972603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126.17260273972603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126.17260273972603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126.17260273972603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126.17260273972603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126.17260273972603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126.17260273972603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126.17260273972603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126.17260273972603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126.17260273972603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126.17260273972603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126.17260273972603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126.17260273972603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126.17260273972603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126.17260273972603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126.17260273972603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126.17260273972603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126.17260273972603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126.17260273972603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126.17260273972603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126.17260273972603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126.17260273972603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126.17260273972603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126.17260273972603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126.17260273972603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126.17260273972603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126.17260273972603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126.17260273972603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126.17260273972603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126.17260273972603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126.17260273972603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126.17260273972603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126.17260273972603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126.17260273972603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126.17260273972603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126.17260273972603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126.17260273972603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126.17260273972603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126.17260273972603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126.17260273972603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126.17260273972603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126.17260273972603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126.17260273972603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126.17260273972603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126.17260273972603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126.17260273972603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126.17260273972603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126.17260273972603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126.17260273972603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126.17260273972603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126.17260273972603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126.17260273972603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126.17260273972603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126.17260273972603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126.17260273972603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126.17260273972603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126.17260273972603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126.17260273972603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126.17260273972603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126.17260273972603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126.17260273972603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126.17260273972603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126.17260273972603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126.17260273972603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126.17260273972603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126.17260273972603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126.17260273972603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126.17260273972603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126.17260273972603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126.17260273972603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126.17260273972603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126.17260273972603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126.17260273972603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126.17260273972603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126.17260273972603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126.17260273972603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126.17260273972603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126.17260273972603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126.17260273972603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126.17260273972603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126.17260273972603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126.17260273972603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126.17260273972603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126.17260273972603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126.17260273972603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126.17260273972603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126.17260273972603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126.17260273972603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126.17260273972603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126.17260273972603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126.17260273972603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126.17260273972603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126.17260273972603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126.17260273972603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126.17260273972603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126.17260273972603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126.17260273972603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126.17260273972603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126.17260273972603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126.17260273972603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126.17260273972603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126.17260273972603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126.17260273972603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126.17260273972603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126.17260273972603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126.17260273972603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126.17260273972603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126.17260273972603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126.17260273972603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126.17260273972603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126.17260273972603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126.17260273972603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126.17260273972603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126.17260273972603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126.17260273972603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126.17260273972603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126.17260273972603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126.17260273972603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126.17260273972603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126.17260273972603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126.17260273972603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126.17260273972603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126.17260273972603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126.17260273972603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126.17260273972603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126.17260273972603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126.17260273972603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126.17260273972603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126.17260273972603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126.17260273972603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126.17260273972603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126.17260273972603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126.17260273972603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126.17260273972603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126.17260273972603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126.17260273972603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126.17260273972603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126.17260273972603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126.17260273972603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126.17260273972603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126.17260273972603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126.17260273972603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126.17260273972603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126.17260273972603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126.17260273972603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126.17260273972603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126.17260273972603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126.17260273972603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126.17260273972603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126.17260273972603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126.17260273972603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126.17260273972603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126.17260273972603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126.17260273972603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126.17260273972603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126.17260273972603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126.17260273972603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126.17260273972603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126.17260273972603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126.17260273972603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126.17260273972603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126.17260273972603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126.17260273972603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126.17260273972603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126.17260273972603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126.17260273972603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126.17260273972603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126.17260273972603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126.17260273972603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126.17260273972603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126.17260273972603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126.17260273972603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126.17260273972603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126.17260273972603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126.17260273972603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126.17260273972603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126.17260273972603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126.17260273972603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126.17260273972603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126.17260273972603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126.17260273972603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126.17260273972603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126.17260273972603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126.17260273972603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126.17260273972603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126.17260273972603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126.17260273972603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126.17260273972603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126.17260273972603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126.17260273972603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126.17260273972603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126.17260273972603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126.17260273972603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126.17260273972603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126.17260273972603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126.17260273972603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126.17260273972603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126.17260273972603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126.17260273972603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126.17260273972603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126.17260273972603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126.17260273972603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126.17260273972603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126.17260273972603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126.17260273972603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126.17260273972603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126.17260273972603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126.17260273972603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126.17260273972603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126.17260273972603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126.17260273972603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126.17260273972603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126.17260273972603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126.17260273972603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126.17260273972603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126.17260273972603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126.17260273972603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126.17260273972603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126.17260273972603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126.17260273972603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126.17260273972603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126.17260273972603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126.17260273972603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126.17260273972603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126.17260273972603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126.17260273972603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126.17260273972603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126.17260273972603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126.17260273972603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126.17260273972603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126.17260273972603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126.17260273972603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126.17260273972603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126.17260273972603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126.17260273972603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126.17260273972603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126.17260273972603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126.17260273972603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126.17260273972603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126.17260273972603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126.17260273972603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126.17260273972603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126.17260273972603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126.17260273972603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126.17260273972603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126.17260273972603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126.17260273972603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126.17260273972603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126.17260273972603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126.17260273972603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126.17260273972603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126.17260273972603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126.17260273972603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126.17260273972603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126.17260273972603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126.17260273972603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126.17260273972603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126.17260273972603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126.17260273972603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126.17260273972603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126.17260273972603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126.17260273972603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126.17260273972603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126.17260273972603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126.17260273972603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126.17260273972603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126.17260273972603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126.17260273972603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126.17260273972603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126.17260273972603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126.17260273972603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126.17260273972603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126.17260273972603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126.17260273972603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126.17260273972603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126.17260273972603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126.17260273972603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126.17260273972603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126.17260273972603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126.17260273972603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126.17260273972603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126.17260273972603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126.17260273972603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126.17260273972603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126.17260273972603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126.17260273972603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126.17260273972603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126.17260273972603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126.17260273972603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126.17260273972603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126.17260273972603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126.17260273972603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126.17260273972603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126.17260273972603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126.17260273972603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126.17260273972603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126.17260273972603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126.17260273972603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126.17260273972603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126.17260273972603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126.17260273972603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126.17260273972603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126.17260273972603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126.17260273972603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126.17260273972603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126.17260273972603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126.17260273972603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126.17260273972603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126.17260273972603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126.17260273972603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126.17260273972603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126.17260273972603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126.17260273972603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126.17260273972603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126.17260273972603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126.17260273972603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126.17260273972603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126.17260273972603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126.17260273972603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126.17260273972603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126.17260273972603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126.17260273972603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126.17260273972603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126.17260273972603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126.17260273972603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126.17260273972603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126.17260273972603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126.17260273972603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126.17260273972603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126.17260273972603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126.17260273972603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126.17260273972603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126.17260273972603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126.17260273972603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126.17260273972603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126.17260273972603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126.17260273972603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126.17260273972603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126.17260273972603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126.17260273972603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126.17260273972603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126.17260273972603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126.17260273972603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126.17260273972603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126.17260273972603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126.17260273972603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126.17260273972603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126.17260273972603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126.17260273972603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126.17260273972603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126.17260273972603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126.17260273972603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126.17260273972603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126.17260273972603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126.17260273972603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126.17260273972603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126.17260273972603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126.17260273972603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126.17260273972603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126.17260273972603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126.17260273972603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126.17260273972603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126.17260273972603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126.17260273972603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126.17260273972603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126.17260273972603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126.17260273972603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126.17260273972603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126.17260273972603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126.17260273972603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126.17260273972603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126.17260273972603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126.17260273972603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126.17260273972603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126.17260273972603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126.17260273972603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126.17260273972603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126.17260273972603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126.17260273972603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126.17260273972603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126.17260273972603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126.17260273972603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126.17260273972603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126.17260273972603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126.17260273972603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126.17260273972603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126.17260273972603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126.17260273972603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126.17260273972603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126.17260273972603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126.17260273972603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126.17260273972603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126.17260273972603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126.17260273972603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126.17260273972603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126.17260273972603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126.17260273972603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126.17260273972603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126.17260273972603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126.17260273972603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126.17260273972603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126.17260273972603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126.17260273972603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126.17260273972603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126.17260273972603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126.17260273972603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126.17260273972603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126.17260273972603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126.17260273972603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126.17260273972603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126.17260273972603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126.17260273972603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126.17260273972603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126.17260273972603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126.17260273972603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126.17260273972603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126.17260273972603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126.17260273972603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126.17260273972603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126.17260273972603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126.17260273972603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126.17260273972603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126.17260273972603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126.17260273972603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126.17260273972603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126.17260273972603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126.17260273972603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126.17260273972603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126.17260273972603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126.17260273972603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126.17260273972603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126.17260273972603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126.17260273972603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126.17260273972603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126.17260273972603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126.17260273972603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126.17260273972603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126.17260273972603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126.17260273972603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126.17260273972603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126.17260273972603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126.17260273972603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126.17260273972603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126.17260273972603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126.17260273972603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126.17260273972603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126.17260273972603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126.17260273972603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126.17260273972603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126.17260273972603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126.17260273972603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126.17260273972603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126.17260273972603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126.17260273972603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126.17260273972603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126.17260273972603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126.17260273972603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126.17260273972603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126.17260273972603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126.17260273972603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126.17260273972603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126.17260273972603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126.17260273972603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126.17260273972603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126.17260273972603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126.17260273972603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126.17260273972603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126.17260273972603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126.17260273972603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126.17260273972603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126.17260273972603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126.17260273972603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126.17260273972603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126.17260273972603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126.17260273972603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126.17260273972603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126.17260273972603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126.17260273972603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126.17260273972603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126.17260273972603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126.17260273972603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126.17260273972603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126.17260273972603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126.17260273972603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126.17260273972603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126.17260273972603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126.17260273972603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126.17260273972603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126.17260273972603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126.17260273972603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126.17260273972603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126.17260273972603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126.17260273972603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126.17260273972603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126.17260273972603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126.17260273972603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126.17260273972603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126.17260273972603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126.17260273972603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126.17260273972603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126.17260273972603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126.17260273972603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126.17260273972603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126.17260273972603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126.17260273972603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126.17260273972603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126.17260273972603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126.17260273972603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126.17260273972603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126.17260273972603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126.17260273972603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126.17260273972603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126.17260273972603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126.17260273972603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126.17260273972603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126.17260273972603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126.17260273972603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126.17260273972603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126.17260273972603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126.17260273972603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126.17260273972603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126.17260273972603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126.17260273972603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126.17260273972603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126.17260273972603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126.17260273972603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126.17260273972603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126.17260273972603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126.17260273972603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126.17260273972603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126.17260273972603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126.17260273972603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126.17260273972603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126.17260273972603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126.17260273972603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126.17260273972603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126.17260273972603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126.17260273972603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126.17260273972603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126.17260273972603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126.17260273972603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126.17260273972603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126.17260273972603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126.17260273972603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126.17260273972603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126.17260273972603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126.17260273972603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126.17260273972603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126.17260273972603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126.17260273972603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126.17260273972603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126.17260273972603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126.17260273972603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126.17260273972603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126.17260273972603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126.17260273972603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126.17260273972603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126.17260273972603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126.17260273972603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126.17260273972603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126.17260273972603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126.17260273972603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126.17260273972603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126.17260273972603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126.17260273972603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126.17260273972603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126.17260273972603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126.17260273972603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126.17260273972603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126.17260273972603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126.17260273972603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126.17260273972603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126.17260273972603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126.17260273972603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126.17260273972603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126.17260273972603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126.17260273972603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126.17260273972603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126.17260273972603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126.17260273972603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126.17260273972603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126.17260273972603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126.17260273972603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126.17260273972603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126.17260273972603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126.17260273972603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126.17260273972603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126.17260273972603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126.17260273972603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126.17260273972603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126.17260273972603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126.17260273972603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126.17260273972603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126.17260273972603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126.17260273972603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126.17260273972603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126.17260273972603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126.17260273972603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126.17260273972603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126.17260273972603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126.17260273972603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126.17260273972603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126.17260273972603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126.17260273972603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126.17260273972603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126.17260273972603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126.17260273972603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126.17260273972603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126.17260273972603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126.17260273972603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126.17260273972603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126.17260273972603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126.17260273972603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126.17260273972603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126.17260273972603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126.17260273972603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126.17260273972603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126.17260273972603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126.17260273972603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126.17260273972603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126.17260273972603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126.17260273972603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126.17260273972603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126.17260273972603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126.17260273972603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126.17260273972603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126.17260273972603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126.17260273972603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126.17260273972603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126.17260273972603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126.17260273972603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126.17260273972603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126.17260273972603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126.17260273972603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126.17260273972603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126.17260273972603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126.17260273972603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126.17260273972603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126.17260273972603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126.17260273972603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126.17260273972603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126.17260273972603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126.17260273972603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126.17260273972603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126.17260273972603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126.17260273972603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126.17260273972603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126.17260273972603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126.17260273972603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126.17260273972603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126.17260273972603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126.17260273972603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126.17260273972603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126.17260273972603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126.17260273972603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126.17260273972603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126.17260273972603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126.17260273972603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126.17260273972603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126.17260273972603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126.17260273972603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126.17260273972603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126.17260273972603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126.17260273972603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126.17260273972603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126.17260273972603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126.17260273972603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126.17260273972603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126.17260273972603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126.17260273972603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126.17260273972603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126.17260273972603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126.17260273972603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126.17260273972603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126.17260273972603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126.17260273972603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126.17260273972603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126.17260273972603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126.17260273972603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126.17260273972603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126.17260273972603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126.17260273972603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126.17260273972603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126.17260273972603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126.17260273972603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126.17260273972603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126.17260273972603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126.17260273972603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126.17260273972603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126.17260273972603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126.17260273972603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126.17260273972603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126.17260273972603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126.17260273972603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126.17260273972603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126.17260273972603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126.17260273972603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126.17260273972603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126.17260273972603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126.17260273972603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126.17260273972603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126.17260273972603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126.17260273972603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126.17260273972603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126.17260273972603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126.17260273972603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126.17260273972603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126.17260273972603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126.17260273972603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126.17260273972603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126.17260273972603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126.17260273972603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126.17260273972603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126.17260273972603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126.17260273972603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126.17260273972603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126.17260273972603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126.17260273972603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126.17260273972603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126.17260273972603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126.17260273972603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126.17260273972603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126.17260273972603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126.17260273972603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126.17260273972603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126.17260273972603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126.17260273972603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126.17260273972603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126.17260273972603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126.17260273972603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126.17260273972603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126.17260273972603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126.17260273972603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126.17260273972603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126.17260273972603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126.17260273972603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126.17260273972603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126.17260273972603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126.17260273972603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126.17260273972603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126.17260273972603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126.17260273972603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126.17260273972603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126.17260273972603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126.17260273972603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126.17260273972603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126.17260273972603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126.17260273972603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126.17260273972603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126.17260273972603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126.17260273972603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126.17260273972603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126.17260273972603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126.17260273972603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126.17260273972603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126.17260273972603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126.17260273972603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126.17260273972603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126.17260273972603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126.17260273972603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126.17260273972603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126.17260273972603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126.17260273972603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126.17260273972603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126.17260273972603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126.17260273972603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126.17260273972603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126.17260273972603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126.17260273972603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126.17260273972603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126.17260273972603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126.17260273972603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126.17260273972603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126.17260273972603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126.17260273972603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126.17260273972603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126.17260273972603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126.17260273972603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126.17260273972603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126.17260273972603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126.17260273972603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126.17260273972603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126.17260273972603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126.17260273972603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126.17260273972603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126.17260273972603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126.17260273972603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126.17260273972603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126.17260273972603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126.17260273972603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126.17260273972603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126.17260273972603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126.17260273972603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126.17260273972603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126.17260273972603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126.17260273972603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126.17260273972603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126.17260273972603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126.17260273972603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126.17260273972603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126.17260273972603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126.17260273972603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126.17260273972603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126.17260273972603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126.17260273972603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126.17260273972603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126.17260273972603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126.17260273972603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126.17260273972603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126.17260273972603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126.17260273972603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126.17260273972603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126.17260273972603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126.17260273972603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126.17260273972603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126.17260273972603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126.17260273972603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126.17260273972603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126.17260273972603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126.17260273972603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126.17260273972603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126.17260273972603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126.17260273972603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126.17260273972603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126.17260273972603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126.17260273972603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126.17260273972603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126.17260273972603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126.17260273972603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126.17260273972603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126.17260273972603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126.17260273972603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126.17260273972603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126.17260273972603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126.17260273972603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126.17260273972603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126.17260273972603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126.17260273972603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126.17260273972603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126.17260273972603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126.17260273972603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126.17260273972603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126.17260273972603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126.17260273972603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126.17260273972603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126.17260273972603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126.17260273972603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126.17260273972603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126.17260273972603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126.17260273972603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126.17260273972603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126.17260273972603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126.17260273972603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126.17260273972603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126.17260273972603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126.17260273972603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126.17260273972603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126.17260273972603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126.17260273972603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126.17260273972603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126.17260273972603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126.17260273972603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126.17260273972603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126.17260273972603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126.17260273972603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126.17260273972603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126.17260273972603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126.17260273972603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126.17260273972603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126.17260273972603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126.17260273972603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126.17260273972603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126.17260273972603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126.17260273972603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126.17260273972603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126.17260273972603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126.17260273972603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126.17260273972603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126.17260273972603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126.17260273972603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126.17260273972603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126.17260273972603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126.17260273972603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126.17260273972603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126.17260273972603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126.17260273972603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126.17260273972603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126.17260273972603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126.17260273972603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126.17260273972603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126.17260273972603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126.17260273972603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126.17260273972603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126.17260273972603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126.17260273972603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126.17260273972603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126.17260273972603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126.17260273972603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126.17260273972603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126.17260273972603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126.17260273972603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126.17260273972603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126.17260273972603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126.17260273972603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126.17260273972603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126.17260273972603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126.17260273972603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126.17260273972603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126.17260273972603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126.17260273972603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126.17260273972603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126.17260273972603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126.17260273972603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126.17260273972603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126.17260273972603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126.17260273972603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126.17260273972603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126.17260273972603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126.17260273972603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126.17260273972603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126.17260273972603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126.17260273972603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126.17260273972603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126.17260273972603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126.17260273972603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126.17260273972603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126.17260273972603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126.17260273972603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126.17260273972603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126.17260273972603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126.17260273972603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126.17260273972603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126.17260273972603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126.17260273972603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126.17260273972603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126.17260273972603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126.17260273972603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126.17260273972603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126.17260273972603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126.17260273972603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126.17260273972603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126.17260273972603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126.17260273972603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126.17260273972603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126.17260273972603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126.17260273972603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126.17260273972603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126.17260273972603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126.17260273972603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126.17260273972603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126.17260273972603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126.17260273972603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126.17260273972603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126.17260273972603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126.17260273972603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126.17260273972603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126.17260273972603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126.17260273972603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126.17260273972603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126.17260273972603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126.17260273972603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126.17260273972603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126.17260273972603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126.17260273972603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126.17260273972603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126.17260273972603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126.17260273972603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126.17260273972603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126.17260273972603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126.17260273972603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126.17260273972603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126.17260273972603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126.17260273972603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126.17260273972603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126.17260273972603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126.17260273972603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126.17260273972603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126.17260273972603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126.17260273972603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126.17260273972603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126.17260273972603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126.17260273972603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126.17260273972603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126.17260273972603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126.17260273972603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126.17260273972603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126.17260273972603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126.17260273972603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126.17260273972603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126.17260273972603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126.17260273972603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126.17260273972603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126.17260273972603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126.17260273972603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126.17260273972603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126.17260273972603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126.17260273972603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126.17260273972603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126.17260273972603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126.17260273972603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126.17260273972603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126.17260273972603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126.17260273972603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126.17260273972603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126.17260273972603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126.17260273972603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126.17260273972603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126.17260273972603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126.17260273972603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126.17260273972603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126.17260273972603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126.17260273972603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126.17260273972603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126.17260273972603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126.17260273972603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126.17260273972603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126.17260273972603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126.17260273972603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126.17260273972603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126.17260273972603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126.17260273972603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126.17260273972603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126.17260273972603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126.17260273972603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126.17260273972603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126.17260273972603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126.17260273972603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126.17260273972603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126.17260273972603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126.17260273972603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126.17260273972603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126.17260273972603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126.17260273972603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126.17260273972603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126.17260273972603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126.17260273972603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126.17260273972603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126.17260273972603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126.17260273972603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126.17260273972603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126.17260273972603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126.17260273972603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126.17260273972603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126.17260273972603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126.17260273972603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126.17260273972603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126.17260273972603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126.17260273972603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126.17260273972603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126.17260273972603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126.17260273972603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126.17260273972603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126.17260273972603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126.17260273972603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126.17260273972603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126.17260273972603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126.17260273972603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126.17260273972603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126.17260273972603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126.17260273972603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126.17260273972603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126.17260273972603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126.17260273972603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126.17260273972603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126.17260273972603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126.17260273972603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126.17260273972603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126.17260273972603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126.17260273972603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126.17260273972603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126.17260273972603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126.17260273972603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126.17260273972603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126.17260273972603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126.17260273972603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126.17260273972603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126.17260273972603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126.17260273972603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126.17260273972603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126.17260273972603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126.17260273972603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126.17260273972603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126.17260273972603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126.17260273972603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126.17260273972603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126.17260273972603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126.17260273972603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126.17260273972603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126.17260273972603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126.17260273972603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126.17260273972603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126.17260273972603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126.17260273972603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126.17260273972603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126.17260273972603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126.17260273972603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126.17260273972603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126.17260273972603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126.17260273972603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126.17260273972603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126.17260273972603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126.17260273972603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126.17260273972603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126.17260273972603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126.17260273972603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126.17260273972603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126.17260273972603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126.17260273972603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126.17260273972603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126.17260273972603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126.17260273972603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126.17260273972603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126.17260273972603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126.17260273972603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126.17260273972603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126.17260273972603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126.17260273972603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126.17260273972603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126.17260273972603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126.17260273972603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126.17260273972603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126.17260273972603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126.17260273972603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126.17260273972603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126.17260273972603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126.17260273972603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126.17260273972603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126.17260273972603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126.17260273972603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126.17260273972603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126.17260273972603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126.17260273972603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126.17260273972603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126.17260273972603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126.17260273972603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126.17260273972603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126.17260273972603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126.17260273972603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126.17260273972603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126.17260273972603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126.17260273972603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126.17260273972603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126.17260273972603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126.17260273972603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126.17260273972603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126.17260273972603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126.17260273972603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126.17260273972603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126.17260273972603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126.17260273972603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126.17260273972603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126.17260273972603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126.17260273972603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126.17260273972603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126.17260273972603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126.17260273972603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126.17260273972603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126.17260273972603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126.17260273972603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126.17260273972603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126.17260273972603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126.17260273972603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126.17260273972603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126.17260273972603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126.17260273972603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126.17260273972603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126.17260273972603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126.17260273972603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126.17260273972603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126.17260273972603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126.17260273972603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126.17260273972603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126.17260273972603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126.17260273972603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126.17260273972603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126.17260273972603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126.17260273972603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126.17260273972603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126.17260273972603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126.17260273972603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126.17260273972603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126.17260273972603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126.17260273972603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126.17260273972603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126.17260273972603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126.17260273972603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126.17260273972603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126.17260273972603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126.17260273972603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126.17260273972603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126.17260273972603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126.17260273972603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126.17260273972603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126.17260273972603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126.17260273972603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126.17260273972603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126.17260273972603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126.17260273972603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126.17260273972603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126.17260273972603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126.17260273972603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126.17260273972603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126.17260273972603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126.17260273972603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126.17260273972603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126.17260273972603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126.17260273972603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126.17260273972603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126.17260273972603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126.17260273972603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126.17260273972603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126.17260273972603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126.17260273972603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126.17260273972603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126.17260273972603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126.17260273972603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126.17260273972603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126.17260273972603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126.17260273972603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126.17260273972603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126.17260273972603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126.17260273972603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126.17260273972603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126.17260273972603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126.17260273972603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126.17260273972603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126.17260273972603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126.17260273972603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126.17260273972603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126.17260273972603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126.17260273972603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126.17260273972603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126.17260273972603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126.17260273972603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126.17260273972603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126.17260273972603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126.17260273972603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126.17260273972603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126.17260273972603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126.17260273972603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126.17260273972603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126.17260273972603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126.17260273972603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126.17260273972603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126.17260273972603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126.17260273972603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126.17260273972603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126.17260273972603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126.17260273972603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126.17260273972603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126.17260273972603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126.17260273972603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126.17260273972603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126.17260273972603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126.17260273972603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126.17260273972603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126.17260273972603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126.17260273972603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126.17260273972603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126.17260273972603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126.17260273972603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126.17260273972603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126.17260273972603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126.17260273972603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126.17260273972603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126.17260273972603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126.17260273972603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126.17260273972603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126.17260273972603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126.17260273972603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126.17260273972603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126.17260273972603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126.17260273972603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126.17260273972603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126.17260273972603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126.17260273972603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126.17260273972603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126.17260273972603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126.17260273972603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126.17260273972603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126.17260273972603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126.17260273972603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126.17260273972603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126.17260273972603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126.17260273972603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126.17260273972603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126.17260273972603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126.17260273972603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126.17260273972603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126.17260273972603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126.17260273972603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126.17260273972603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126.17260273972603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126.17260273972603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126.17260273972603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126.17260273972603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126.17260273972603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126.17260273972603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126.17260273972603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126.17260273972603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126.17260273972603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126.17260273972603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126.17260273972603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126.17260273972603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126.17260273972603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126.17260273972603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126.17260273972603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126.17260273972603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126.17260273972603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126.17260273972603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126.17260273972603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126.17260273972603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126.17260273972603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126.17260273972603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126.17260273972603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126.17260273972603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126.17260273972603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126.17260273972603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126.17260273972603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126.17260273972603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126.17260273972603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126.17260273972603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126.17260273972603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126.17260273972603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126.17260273972603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126.17260273972603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126.17260273972603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126.17260273972603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126.17260273972603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126.17260273972603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126.17260273972603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126.17260273972603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126.17260273972603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126.17260273972603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126.17260273972603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126.17260273972603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126.17260273972603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126.17260273972603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126.17260273972603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126.17260273972603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126.17260273972603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126.17260273972603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126.17260273972603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126.17260273972603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126.17260273972603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126.17260273972603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126.17260273972603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126.17260273972603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126.17260273972603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126.17260273972603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126.17260273972603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126.17260273972603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126.17260273972603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126.17260273972603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126.17260273972603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126.17260273972603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126.17260273972603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126.17260273972603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126.17260273972603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126.17260273972603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126.17260273972603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126.17260273972603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126.17260273972603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126.17260273972603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126.17260273972603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126.17260273972603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126.17260273972603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126.17260273972603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126.17260273972603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126.17260273972603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126.17260273972603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126.17260273972603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126.17260273972603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126.17260273972603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126.17260273972603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126.17260273972603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126.17260273972603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126.17260273972603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126.17260273972603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126.17260273972603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126.17260273972603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126.17260273972603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126.17260273972603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126.17260273972603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126.17260273972603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126.17260273972603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126.17260273972603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126.17260273972603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126.17260273972603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126.17260273972603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126.17260273972603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126.17260273972603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126.17260273972603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126.17260273972603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126.17260273972603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126.17260273972603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126.17260273972603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126.17260273972603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126.17260273972603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126.17260273972603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126.17260273972603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126.17260273972603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126.17260273972603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126.17260273972603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126.17260273972603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126.17260273972603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126.17260273972603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126.17260273972603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126.17260273972603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126.17260273972603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126.17260273972603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126.17260273972603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126.17260273972603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126.17260273972603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126.17260273972603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126.17260273972603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126.17260273972603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126.17260273972603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126.17260273972603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126.17260273972603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126.17260273972603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126.17260273972603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126.17260273972603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126.17260273972603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126.17260273972603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126.17260273972603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126.17260273972603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126.17260273972603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126.17260273972603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126.17260273972603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126.17260273972603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126.17260273972603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126.17260273972603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126.17260273972603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126.17260273972603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126.17260273972603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126.17260273972603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126.17260273972603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126.17260273972603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126.17260273972603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126.17260273972603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126.17260273972603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126.17260273972603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126.17260273972603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126.17260273972603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126.17260273972603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126.17260273972603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126.17260273972603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126.17260273972603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126.17260273972603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126.17260273972603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126.17260273972603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126.17260273972603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126.17260273972603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126.17260273972603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126.17260273972603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126.17260273972603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126.17260273972603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126.17260273972603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126.17260273972603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126.17260273972603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126.17260273972603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126.17260273972603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126.17260273972603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126.17260273972603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126.17260273972603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126.17260273972603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126.17260273972603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126.17260273972603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126.17260273972603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126.17260273972603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126.17260273972603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126.17260273972603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126.17260273972603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126.17260273972603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126.17260273972603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126.17260273972603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126.17260273972603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126.17260273972603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126.17260273972603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126.17260273972603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126.17260273972603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126.17260273972603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126.17260273972603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126.17260273972603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126.17260273972603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126.17260273972603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126.17260273972603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126.17260273972603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126.17260273972603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126.17260273972603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126.17260273972603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126.17260273972603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126.17260273972603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126.17260273972603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126.17260273972603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126.17260273972603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126.17260273972603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126.17260273972603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126.17260273972603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126.17260273972603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126.17260273972603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126.17260273972603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126.17260273972603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126.17260273972603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126.17260273972603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126.17260273972603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126.17260273972603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126.17260273972603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126.17260273972603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126.17260273972603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126.17260273972603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126.17260273972603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126.17260273972603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126.17260273972603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126.17260273972603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126.17260273972603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126.17260273972603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126.17260273972603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126.17260273972603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126.17260273972603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126.17260273972603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126.17260273972603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126.17260273972603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126.17260273972603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126.17260273972603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126.17260273972603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126.17260273972603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126.17260273972603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126.17260273972603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126.17260273972603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126.17260273972603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126.17260273972603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126.17260273972603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126.17260273972603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126.17260273972603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126.17260273972603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126.17260273972603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126.17260273972603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126.17260273972603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126.17260273972603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126.17260273972603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126.17260273972603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126.17260273972603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126.17260273972603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126.17260273972603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126.17260273972603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126.17260273972603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126.17260273972603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126.17260273972603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126.17260273972603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126.17260273972603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126.17260273972603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126.17260273972603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126.17260273972603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126.17260273972603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126.17260273972603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126.17260273972603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126.17260273972603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126.17260273972603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126.17260273972603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126.17260273972603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126.17260273972603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126.17260273972603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126.17260273972603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126.17260273972603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126.17260273972603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126.17260273972603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126.17260273972603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126.17260273972603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126.17260273972603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126.17260273972603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126.17260273972603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126.17260273972603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126.17260273972603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126.17260273972603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126.17260273972603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126.17260273972603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126.17260273972603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126.17260273972603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126.17260273972603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126.17260273972603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126.17260273972603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126.17260273972603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126.17260273972603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126.17260273972603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126.17260273972603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126.17260273972603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126.17260273972603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126.17260273972603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126.17260273972603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126.17260273972603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126.17260273972603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126.17260273972603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126.17260273972603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126.17260273972603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126.17260273972603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126.17260273972603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126.17260273972603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126.17260273972603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126.17260273972603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126.17260273972603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126.17260273972603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126.17260273972603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126.17260273972603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126.17260273972603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126.17260273972603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126.17260273972603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126.17260273972603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126.17260273972603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126.17260273972603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126.17260273972603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126.17260273972603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126.17260273972603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126.17260273972603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126.17260273972603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126.17260273972603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126.17260273972603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126.17260273972603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126.17260273972603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126.17260273972603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126.17260273972603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126.17260273972603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126.17260273972603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126.17260273972603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126.17260273972603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126.17260273972603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126.17260273972603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126.17260273972603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126.17260273972603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126.17260273972603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126.17260273972603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126.17260273972603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126.17260273972603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126.17260273972603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126.17260273972603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126.17260273972603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126.17260273972603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126.17260273972603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126.17260273972603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126.17260273972603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126.17260273972603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126.17260273972603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126.17260273972603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126.17260273972603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126.17260273972603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126.17260273972603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126.17260273972603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126.17260273972603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126.17260273972603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126.17260273972603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126.17260273972603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126.17260273972603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126.17260273972603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126.17260273972603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126.17260273972603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126.17260273972603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126.17260273972603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126.17260273972603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126.17260273972603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126.17260273972603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126.17260273972603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126.17260273972603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126.17260273972603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126.17260273972603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126.17260273972603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126.17260273972603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126.17260273972603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126.17260273972603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126.17260273972603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126.17260273972603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126.17260273972603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126.17260273972603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126.17260273972603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126.17260273972603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126.17260273972603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126.17260273972603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126.17260273972603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126.17260273972603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126.17260273972603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126.17260273972603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126.17260273972603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126.17260273972603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126.17260273972603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126.17260273972603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126.17260273972603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126.17260273972603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126.17260273972603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126.17260273972603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126.17260273972603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126.17260273972603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126.17260273972603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126.17260273972603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126.17260273972603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126.17260273972603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126.17260273972603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126.17260273972603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126.17260273972603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126.17260273972603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126.17260273972603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126.17260273972603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126.17260273972603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126.17260273972603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126.17260273972603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126.17260273972603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126.17260273972603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126.17260273972603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126.17260273972603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126.17260273972603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126.17260273972603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126.17260273972603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126.17260273972603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126.17260273972603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126.17260273972603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126.17260273972603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126.17260273972603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126.17260273972603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126.17260273972603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126.17260273972603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126.17260273972603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126.17260273972603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126.17260273972603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126.17260273972603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126.17260273972603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126.17260273972603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126.17260273972603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126.17260273972603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126.17260273972603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126.17260273972603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126.17260273972603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126.17260273972603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126.17260273972603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126.17260273972603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126.17260273972603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126.17260273972603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126.17260273972603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126.17260273972603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126.17260273972603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126.17260273972603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126.17260273972603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126.17260273972603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126.17260273972603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126.17260273972603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126.17260273972603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126.17260273972603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126.17260273972603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126.17260273972603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126.17260273972603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126.17260273972603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126.17260273972603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126.17260273972603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126.17260273972603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126.17260273972603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126.17260273972603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126.17260273972603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126.17260273972603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126.17260273972603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126.17260273972603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126.17260273972603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126.17260273972603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126.17260273972603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126.17260273972603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126.17260273972603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126.17260273972603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126.17260273972603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126.17260273972603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126.17260273972603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126.17260273972603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126.17260273972603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126.17260273972603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126.17260273972603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126.17260273972603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126.17260273972603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126.17260273972603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126.17260273972603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126.17260273972603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126.17260273972603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126.17260273972603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126.17260273972603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126.17260273972603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126.17260273972603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126.17260273972603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126.17260273972603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126.17260273972603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126.17260273972603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126.17260273972603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126.17260273972603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126.17260273972603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126.17260273972603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126.17260273972603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126.17260273972603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126.17260273972603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126.17260273972603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126.17260273972603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126.17260273972603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126.17260273972603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126.17260273972603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126.17260273972603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126.17260273972603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126.17260273972603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126.17260273972603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126.17260273972603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126.17260273972603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126.17260273972603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126.17260273972603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126.17260273972603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126.17260273972603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126.17260273972603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126.17260273972603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126.17260273972603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126.17260273972603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126.17260273972603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126.17260273972603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126.17260273972603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126.17260273972603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126.17260273972603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126.17260273972603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126.17260273972603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126.17260273972603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126.17260273972603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126.17260273972603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126.17260273972603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126.17260273972603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126.17260273972603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126.17260273972603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126.17260273972603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126.17260273972603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126.17260273972603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126.17260273972603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126.17260273972603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126.17260273972603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126.17260273972603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126.17260273972603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126.17260273972603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126.17260273972603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126.17260273972603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126.17260273972603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126.17260273972603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126.17260273972603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126.17260273972603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126.17260273972603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126.17260273972603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126.17260273972603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126.17260273972603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126.17260273972603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126.17260273972603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126.17260273972603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126.17260273972603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126.17260273972603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126.17260273972603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126.17260273972603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126.17260273972603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126.17260273972603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126.17260273972603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126.17260273972603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126.17260273972603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126.17260273972603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126.17260273972603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126.17260273972603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126.17260273972603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126.17260273972603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126.17260273972603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126.17260273972603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126.17260273972603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126.17260273972603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126.17260273972603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126.17260273972603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126.17260273972603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126.17260273972603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126.17260273972603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126.17260273972603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126.17260273972603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126.17260273972603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126.17260273972603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126.17260273972603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126.17260273972603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126.17260273972603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126.17260273972603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126.17260273972603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126.17260273972603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126.17260273972603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126.17260273972603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126.17260273972603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126.17260273972603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126.17260273972603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126.17260273972603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126.17260273972603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126.17260273972603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126.17260273972603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126.17260273972603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126.17260273972603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126.17260273972603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126.17260273972603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126.17260273972603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126.17260273972603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126.17260273972603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126.17260273972603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126.17260273972603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126.17260273972603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126.17260273972603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126.17260273972603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126.17260273972603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126.17260273972603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126.17260273972603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126.17260273972603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126.17260273972603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126.17260273972603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126.17260273972603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126.17260273972603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126.17260273972603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126.17260273972603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126.17260273972603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126.17260273972603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126.17260273972603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126.17260273972603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126.17260273972603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126.17260273972603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126.17260273972603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126.17260273972603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126.17260273972603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126.17260273972603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126.17260273972603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126.17260273972603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126.17260273972603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126.17260273972603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126.17260273972603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126.17260273972603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126.17260273972603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126.17260273972603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126.17260273972603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126.17260273972603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126.17260273972603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126.17260273972603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126.17260273972603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126.17260273972603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126.17260273972603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126.17260273972603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126.17260273972603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126.17260273972603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126.17260273972603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126.17260273972603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126.17260273972603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126.17260273972603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126.17260273972603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126.17260273972603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126.17260273972603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126.17260273972603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126.17260273972603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126.17260273972603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126.17260273972603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126.17260273972603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126.17260273972603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126.17260273972603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126.17260273972603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126.17260273972603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126.17260273972603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126.17260273972603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126.17260273972603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126.17260273972603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126.17260273972603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126.17260273972603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126.17260273972603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126.17260273972603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126.17260273972603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126.17260273972603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126.17260273972603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126.17260273972603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126.17260273972603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126.17260273972603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126.17260273972603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126.17260273972603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126.17260273972603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126.17260273972603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126.17260273972603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126.17260273972603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126.17260273972603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126.17260273972603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126.17260273972603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126.17260273972603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126.17260273972603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126.17260273972603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126.17260273972603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126.17260273972603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126.17260273972603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126.17260273972603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126.17260273972603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126.17260273972603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126.17260273972603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126.17260273972603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126.17260273972603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126.17260273972603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126.17260273972603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126.17260273972603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126.17260273972603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126.17260273972603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126.17260273972603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126.17260273972603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126.17260273972603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126.17260273972603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126.17260273972603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126.17260273972603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126.17260273972603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126.17260273972603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126.17260273972603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126.17260273972603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126.17260273972603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126.17260273972603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126.17260273972603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126.17260273972603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126.17260273972603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126.17260273972603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126.17260273972603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126.17260273972603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126.17260273972603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126.17260273972603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126.17260273972603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126.17260273972603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126.17260273972603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126.17260273972603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126.17260273972603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126.17260273972603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126.17260273972603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126.17260273972603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126.17260273972603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126.17260273972603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126.17260273972603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126.17260273972603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126.17260273972603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126.17260273972603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126.17260273972603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126.17260273972603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126.17260273972603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126.17260273972603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126.17260273972603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126.17260273972603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126.17260273972603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126.17260273972603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126.17260273972603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126.17260273972603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126.17260273972603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126.17260273972603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126.17260273972603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126.17260273972603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126.17260273972603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126.17260273972603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126.17260273972603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126.17260273972603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126.17260273972603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126.17260273972603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126.17260273972603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126.17260273972603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126.17260273972603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126.17260273972603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126.17260273972603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126.17260273972603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126.17260273972603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126.17260273972603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126.17260273972603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126.17260273972603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126.17260273972603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126.17260273972603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126.17260273972603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126.17260273972603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126.17260273972603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126.17260273972603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126.17260273972603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126.17260273972603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126.17260273972603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126.17260273972603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126.17260273972603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126.17260273972603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126.17260273972603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126.17260273972603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126.17260273972603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126.17260273972603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126.17260273972603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126.17260273972603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126.17260273972603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126.17260273972603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126.17260273972603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126.17260273972603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126.17260273972603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126.17260273972603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126.17260273972603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126.17260273972603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126.17260273972603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126.17260273972603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126.17260273972603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126.17260273972603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126.17260273972603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126.17260273972603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126.17260273972603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126.17260273972603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126.17260273972603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126.17260273972603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126.17260273972603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126.17260273972603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126.17260273972603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126.17260273972603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126.17260273972603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126.17260273972603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126.17260273972603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126.17260273972603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126.17260273972603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126.17260273972603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126.17260273972603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126.17260273972603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126.17260273972603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126.17260273972603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126.17260273972603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126.17260273972603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126.17260273972603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126.17260273972603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126.17260273972603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126.17260273972603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126.17260273972603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126.17260273972603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126.17260273972603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126.17260273972603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126.17260273972603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126.17260273972603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126.17260273972603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126.17260273972603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126.17260273972603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126.17260273972603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126.17260273972603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126.17260273972603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126.17260273972603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126.17260273972603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126.17260273972603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126.17260273972603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126.17260273972603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126.17260273972603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126.17260273972603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126.17260273972603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126.17260273972603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126.17260273972603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126.17260273972603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126.17260273972603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126.17260273972603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126.17260273972603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126.17260273972603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126.17260273972603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126.17260273972603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126.17260273972603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126.17260273972603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126.17260273972603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126.17260273972603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126.17260273972603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126.17260273972603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126.17260273972603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126.17260273972603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126.17260273972603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126.17260273972603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126.17260273972603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126.17260273972603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126.17260273972603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126.17260273972603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126.17260273972603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126.17260273972603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126.17260273972603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126.17260273972603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126.17260273972603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126.17260273972603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126.17260273972603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126.17260273972603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126.17260273972603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126.17260273972603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126.17260273972603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126.17260273972603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126.17260273972603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126.17260273972603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126.17260273972603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126.17260273972603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126.17260273972603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126.17260273972603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126.17260273972603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126.17260273972603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126.17260273972603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126.17260273972603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126.17260273972603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126.17260273972603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126.17260273972603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126.17260273972603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126.17260273972603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126.17260273972603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126.17260273972603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126.17260273972603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126.17260273972603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126.17260273972603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126.17260273972603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126.17260273972603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126.17260273972603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126.17260273972603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126.17260273972603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126.17260273972603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126.17260273972603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126.17260273972603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126.17260273972603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126.17260273972603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126.17260273972603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126.17260273972603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126.17260273972603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126.17260273972603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126.17260273972603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126.17260273972603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126.17260273972603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126.17260273972603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126.17260273972603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126.17260273972603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126.17260273972603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126.17260273972603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126.17260273972603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126.17260273972603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126.17260273972603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126.17260273972603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126.17260273972603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126.17260273972603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126.17260273972603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126.17260273972603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126.17260273972603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126.17260273972603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126.17260273972603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126.17260273972603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126.17260273972603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126.17260273972603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126.17260273972603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126.17260273972603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126.17260273972603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126.17260273972603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126.17260273972603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126.17260273972603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126.17260273972603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126.17260273972603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126.17260273972603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126.17260273972603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126.17260273972603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126.17260273972603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126.17260273972603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126.17260273972603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126.17260273972603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126.17260273972603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126.17260273972603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126.17260273972603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126.17260273972603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126.17260273972603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126.17260273972603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126.17260273972603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126.17260273972603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126.17260273972603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126.17260273972603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126.17260273972603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126.17260273972603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126.17260273972603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126.17260273972603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126.17260273972603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126.17260273972603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126.17260273972603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126.17260273972603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126.17260273972603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126.17260273972603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126.17260273972603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126.17260273972603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126.17260273972603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126.17260273972603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126.17260273972603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126.17260273972603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126.17260273972603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126.17260273972603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126.17260273972603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126.17260273972603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126.17260273972603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126.17260273972603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126.17260273972603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126.17260273972603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126.17260273972603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126.17260273972603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126.17260273972603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126.17260273972603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126.17260273972603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126.17260273972603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126.17260273972603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126.17260273972603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126.17260273972603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126.17260273972603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126.17260273972603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126.17260273972603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126.17260273972603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126.17260273972603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126.17260273972603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126.17260273972603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126.17260273972603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126.17260273972603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126.17260273972603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126.17260273972603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126.17260273972603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126.17260273972603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126.17260273972603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126.17260273972603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126.17260273972603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126.17260273972603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126.17260273972603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126.17260273972603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126.17260273972603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126.17260273972603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126.17260273972603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126.17260273972603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126.17260273972603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126.17260273972603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126.17260273972603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126.17260273972603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126.17260273972603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126.17260273972603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126.17260273972603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126.17260273972603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126.17260273972603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126.17260273972603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126.17260273972603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126.17260273972603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126.17260273972603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126.17260273972603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126.17260273972603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126.17260273972603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126.17260273972603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126.17260273972603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126.17260273972603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126.17260273972603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126.17260273972603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126.17260273972603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126.17260273972603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126.17260273972603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126.17260273972603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126.17260273972603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126.17260273972603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126.17260273972603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126.17260273972603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126.17260273972603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126.17260273972603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126.17260273972603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126.17260273972603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126.17260273972603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126.17260273972603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126.17260273972603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126.17260273972603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126.17260273972603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126.17260273972603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126.17260273972603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126.17260273972603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126.17260273972603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126.17260273972603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126.17260273972603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126.17260273972603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126.17260273972603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126.17260273972603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126.17260273972603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126.17260273972603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126.17260273972603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126.17260273972603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126.17260273972603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126.17260273972603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126.17260273972603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126.17260273972603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126.17260273972603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126.17260273972603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126.17260273972603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126.17260273972603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126.17260273972603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126.17260273972603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126.17260273972603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126.17260273972603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126.17260273972603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126.17260273972603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126.17260273972603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126.17260273972603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126.17260273972603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126.17260273972603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126.17260273972603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126.17260273972603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126.17260273972603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126.17260273972603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126.17260273972603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126.17260273972603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126.17260273972603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126.17260273972603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126.17260273972603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126.17260273972603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126.17260273972603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126.17260273972603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126.17260273972603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126.17260273972603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126.17260273972603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126.17260273972603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126.17260273972603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126.17260273972603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126.17260273972603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126.17260273972603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126.17260273972603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126.17260273972603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126.17260273972603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126.17260273972603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126.17260273972603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126.17260273972603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126.17260273972603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126.17260273972603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126.17260273972603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126.17260273972603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126.17260273972603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126.17260273972603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126.17260273972603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126.17260273972603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126.17260273972603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126.17260273972603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126.17260273972603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126.17260273972603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126.17260273972603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126.17260273972603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126.17260273972603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126.17260273972603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126.17260273972603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126.17260273972603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126.17260273972603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126.17260273972603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126.17260273972603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126.17260273972603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126.17260273972603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126.17260273972603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126.17260273972603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126.17260273972603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126.17260273972603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126.17260273972603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126.17260273972603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126.17260273972603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126.17260273972603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126.17260273972603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126.17260273972603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126.17260273972603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126.17260273972603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126.17260273972603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126.17260273972603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126.17260273972603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126.17260273972603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126.17260273972603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126.17260273972603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126.17260273972603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126.17260273972603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126.17260273972603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126.17260273972603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126.17260273972603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126.17260273972603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126.17260273972603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126.17260273972603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126.17260273972603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126.17260273972603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126.17260273972603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126.17260273972603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126.17260273972603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126.17260273972603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126.17260273972603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126.17260273972603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126.17260273972603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126.17260273972603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126.17260273972603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126.17260273972603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126.17260273972603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126.17260273972603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126.17260273972603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126.17260273972603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126.17260273972603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126.17260273972603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126.17260273972603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126.17260273972603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126.17260273972603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126.17260273972603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126.17260273972603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126.17260273972603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126.17260273972603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126.17260273972603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126.17260273972603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126.17260273972603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126.17260273972603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126.17260273972603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126.17260273972603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126.17260273972603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126.17260273972603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126.17260273972603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126.17260273972603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126.17260273972603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126.17260273972603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126.17260273972603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126.17260273972603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126.17260273972603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126.17260273972603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126.17260273972603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126.17260273972603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126.17260273972603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126.17260273972603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126.17260273972603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126.17260273972603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126.17260273972603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126.17260273972603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126.17260273972603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126.17260273972603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126.17260273972603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126.17260273972603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126.17260273972603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126.17260273972603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126.17260273972603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126.17260273972603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126.17260273972603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126.17260273972603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126.17260273972603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126.17260273972603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126.17260273972603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126.17260273972603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126.17260273972603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126.17260273972603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126.17260273972603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126.17260273972603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126.17260273972603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126.17260273972603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126.17260273972603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126.17260273972603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126.17260273972603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126.17260273972603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126.17260273972603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126.17260273972603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126.17260273972603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126.17260273972603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126.17260273972603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126.17260273972603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126.17260273972603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126.17260273972603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126.17260273972603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126.17260273972603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126.17260273972603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126.17260273972603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126.17260273972603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126.17260273972603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126.17260273972603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126.17260273972603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126.17260273972603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126.17260273972603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126.17260273972603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126.17260273972603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126.17260273972603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126.17260273972603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126.17260273972603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126.17260273972603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126.17260273972603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126.17260273972603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126.17260273972603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126.17260273972603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126.17260273972603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126.17260273972603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126.17260273972603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126.17260273972603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126.17260273972603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126.17260273972603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126.17260273972603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126.17260273972603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126.17260273972603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126.17260273972603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126.17260273972603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126.17260273972603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126.17260273972603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126.17260273972603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126.17260273972603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126.17260273972603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126.17260273972603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126.17260273972603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126.17260273972603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126.17260273972603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126.17260273972603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126.17260273972603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126.17260273972603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126.17260273972603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126.17260273972603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126.17260273972603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126.17260273972603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126.17260273972603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126.17260273972603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126.17260273972603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126.17260273972603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126.17260273972603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126.17260273972603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126.17260273972603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126.17260273972603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126.17260273972603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126.17260273972603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126.17260273972603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126.17260273972603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126.17260273972603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126.17260273972603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126.17260273972603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126.17260273972603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126.17260273972603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126.17260273972603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126.17260273972603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126.17260273972603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126.17260273972603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126.17260273972603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126.17260273972603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126.17260273972603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126.17260273972603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126.17260273972603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126.17260273972603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126.17260273972603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126.17260273972603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126.17260273972603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126.17260273972603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126.17260273972603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126.17260273972603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126.17260273972603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126.17260273972603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126.17260273972603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126.17260273972603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126.17260273972603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126.17260273972603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126.17260273972603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126.17260273972603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126.17260273972603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126.17260273972603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126.17260273972603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126.17260273972603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126.17260273972603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126.17260273972603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126.17260273972603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126.17260273972603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126.17260273972603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126.17260273972603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126.17260273972603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126.17260273972603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126.17260273972603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126.17260273972603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126.17260273972603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126.17260273972603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126.17260273972603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126.17260273972603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126.17260273972603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126.17260273972603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126.17260273972603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126.17260273972603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126.17260273972603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126.17260273972603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126.17260273972603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126.17260273972603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126.17260273972603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126.17260273972603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126.17260273972603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126.17260273972603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126.17260273972603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126.17260273972603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126.17260273972603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126.17260273972603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126.17260273972603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126.17260273972603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126.17260273972603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126.17260273972603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126.17260273972603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126.17260273972603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126.17260273972603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126.17260273972603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126.17260273972603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126.17260273972603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126.17260273972603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126.17260273972603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126.17260273972603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126.17260273972603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126.17260273972603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126.17260273972603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126.17260273972603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126.17260273972603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126.17260273972603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126.17260273972603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126.17260273972603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126.17260273972603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126.17260273972603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126.17260273972603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126.17260273972603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126.17260273972603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126.17260273972603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126.17260273972603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126.17260273972603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126.17260273972603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126.17260273972603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126.17260273972603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126.17260273972603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126.17260273972603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126.17260273972603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126.17260273972603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126.17260273972603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126.17260273972603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126.17260273972603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126.17260273972603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126.17260273972603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126.17260273972603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126.17260273972603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126.17260273972603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126.17260273972603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126.17260273972603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126.17260273972603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126.17260273972603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126.17260273972603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126.17260273972603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126.17260273972603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126.17260273972603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126.17260273972603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126.17260273972603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126.17260273972603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126.17260273972603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126.17260273972603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126.17260273972603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126.17260273972603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126.17260273972603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126.17260273972603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126.17260273972603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126.17260273972603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126.17260273972603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126.17260273972603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126.17260273972603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126.17260273972603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126.17260273972603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126.17260273972603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126.17260273972603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126.17260273972603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126.17260273972603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126.17260273972603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126.17260273972603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126.17260273972603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126.17260273972603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126.17260273972603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126.17260273972603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126.17260273972603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126.17260273972603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126.17260273972603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126.17260273972603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126.17260273972603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126.17260273972603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126.17260273972603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126.17260273972603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126.17260273972603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126.17260273972603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126.17260273972603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126.17260273972603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126.17260273972603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126.17260273972603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126.17260273972603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126.17260273972603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126.17260273972603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126.17260273972603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126.17260273972603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126.17260273972603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126.17260273972603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126.17260273972603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126.17260273972603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126.17260273972603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126.17260273972603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126.17260273972603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126.17260273972603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126.17260273972603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126.17260273972603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126.17260273972603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126.17260273972603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126.17260273972603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126.17260273972603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126.17260273972603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126.17260273972603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126.17260273972603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126.17260273972603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126.17260273972603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126.17260273972603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126.17260273972603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126.17260273972603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126.17260273972603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126.17260273972603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126.17260273972603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126.17260273972603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126.17260273972603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126.17260273972603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126.17260273972603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126.17260273972603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126.17260273972603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126.17260273972603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126.17260273972603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126.17260273972603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126.17260273972603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126.17260273972603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126.17260273972603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126.17260273972603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126.17260273972603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126.17260273972603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126.17260273972603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126.17260273972603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126.17260273972603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126.17260273972603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126.17260273972603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126.17260273972603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126.17260273972603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126.17260273972603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126.17260273972603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126.17260273972603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126.17260273972603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126.17260273972603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126.17260273972603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126.17260273972603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126.17260273972603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126.17260273972603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126.17260273972603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126.17260273972603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126.17260273972603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126.17260273972603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126.17260273972603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126.17260273972603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126.17260273972603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126.17260273972603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126.17260273972603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126.17260273972603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126.17260273972603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126.17260273972603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126.17260273972603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126.17260273972603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126.17260273972603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126.17260273972603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126.17260273972603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126.17260273972603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126.17260273972603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126.17260273972603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126.17260273972603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126.17260273972603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126.17260273972603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126.17260273972603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126.17260273972603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126.17260273972603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126.17260273972603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126.17260273972603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126.17260273972603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126.17260273972603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126.17260273972603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126.17260273972603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126.17260273972603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126.17260273972603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126.17260273972603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126.17260273972603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126.17260273972603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126.17260273972603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126.17260273972603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126.17260273972603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126.17260273972603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126.17260273972603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126.17260273972603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126.17260273972603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126.17260273972603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126.17260273972603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126.17260273972603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126.17260273972603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126.17260273972603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126.17260273972603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126.17260273972603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126.17260273972603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126.17260273972603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126.17260273972603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126.17260273972603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126.17260273972603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126.17260273972603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126.17260273972603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126.17260273972603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126.17260273972603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126.17260273972603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126.17260273972603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126.17260273972603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126.17260273972603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126.17260273972603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126.17260273972603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126.17260273972603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126.17260273972603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126.17260273972603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126.17260273972603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126.17260273972603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126.17260273972603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126.17260273972603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126.17260273972603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126.17260273972603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126.17260273972603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126.17260273972603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126.17260273972603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126.17260273972603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126.17260273972603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126.17260273972603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126.17260273972603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126.17260273972603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126.17260273972603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126.17260273972603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126.17260273972603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126.17260273972603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126.17260273972603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126.17260273972603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126.17260273972603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126.17260273972603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126.17260273972603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126.17260273972603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126.17260273972603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126.17260273972603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126.17260273972603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126.17260273972603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126.17260273972603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126.17260273972603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126.17260273972603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126.17260273972603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126.17260273972603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126.17260273972603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126.17260273972603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126.17260273972603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126.17260273972603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126.17260273972603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126.17260273972603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126.17260273972603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126.17260273972603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126.17260273972603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126.17260273972603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126.17260273972603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126.17260273972603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126.17260273972603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126.17260273972603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126.17260273972603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126.17260273972603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126.17260273972603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126.17260273972603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126.17260273972603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126.17260273972603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126.17260273972603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126.17260273972603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126.17260273972603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126.17260273972603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126.17260273972603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126.17260273972603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126.17260273972603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126.17260273972603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126.17260273972603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126.17260273972603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126.17260273972603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126.17260273972603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126.17260273972603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126.17260273972603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126.17260273972603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126.17260273972603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126.17260273972603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126.17260273972603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126.17260273972603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126.17260273972603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126.17260273972603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126.17260273972603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126.17260273972603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126.17260273972603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126.17260273972603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126.17260273972603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126.17260273972603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126.17260273972603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126.17260273972603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126.17260273972603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126.17260273972603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126.17260273972603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126.17260273972603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126.17260273972603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126.17260273972603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126.17260273972603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126.17260273972603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126.17260273972603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126.17260273972603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126.17260273972603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126.17260273972603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126.17260273972603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126.17260273972603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126.17260273972603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126.17260273972603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126.17260273972603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126.17260273972603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126.17260273972603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126.17260273972603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126.17260273972603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126.17260273972603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126.17260273972603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126.17260273972603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126.17260273972603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126.17260273972603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126.17260273972603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126.17260273972603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126.17260273972603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126.17260273972603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126.17260273972603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126.17260273972603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126.17260273972603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126.17260273972603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126.17260273972603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126.17260273972603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126.17260273972603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126.17260273972603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126.17260273972603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126.17260273972603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126.17260273972603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126.17260273972603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126.17260273972603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126.17260273972603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126.17260273972603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126.17260273972603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126.17260273972603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126.17260273972603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126.17260273972603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126.17260273972603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126.17260273972603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126.17260273972603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126.17260273972603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126.17260273972603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126.17260273972603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126.17260273972603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126.17260273972603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126.17260273972603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126.17260273972603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126.17260273972603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126.17260273972603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126.17260273972603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126.17260273972603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126.17260273972603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126.17260273972603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126.17260273972603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126.17260273972603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126.17260273972603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126.17260273972603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126.17260273972603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126.17260273972603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126.17260273972603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126.17260273972603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126.17260273972603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126.17260273972603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126.17260273972603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126.17260273972603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126.17260273972603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126.17260273972603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126.17260273972603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126.17260273972603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126.17260273972603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126.17260273972603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126.17260273972603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126.17260273972603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126.17260273972603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126.17260273972603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126.17260273972603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126.17260273972603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126.17260273972603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126.17260273972603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126.17260273972603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126.17260273972603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126.17260273972603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126.17260273972603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126.17260273972603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126.17260273972603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126.17260273972603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126.17260273972603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126.17260273972603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126.17260273972603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126.17260273972603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126.17260273972603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126.17260273972603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126.17260273972603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126.17260273972603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126.17260273972603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126.17260273972603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126.17260273972603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126.17260273972603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126.17260273972603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126.17260273972603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126.17260273972603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126.17260273972603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126.17260273972603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126.17260273972603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126.17260273972603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126.17260273972603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126.17260273972603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126.17260273972603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126.17260273972603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126.17260273972603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126.17260273972603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126.17260273972603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126.17260273972603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126.17260273972603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126.17260273972603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126.17260273972603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126.17260273972603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126.17260273972603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126.17260273972603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126.17260273972603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126.17260273972603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126.17260273972603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126.17260273972603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126.17260273972603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126.17260273972603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126.17260273972603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126.17260273972603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126.17260273972603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126.17260273972603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126.17260273972603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126.17260273972603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126.17260273972603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126.17260273972603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126.17260273972603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126.17260273972603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126.17260273972603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126.17260273972603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126.17260273972603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126.17260273972603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126.17260273972603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126.17260273972603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126.17260273972603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126.17260273972603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126.17260273972603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126.17260273972603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126.17260273972603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126.17260273972603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126.17260273972603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126.17260273972603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126.17260273972603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126.17260273972603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126.17260273972603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126.17260273972603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126.17260273972603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126.17260273972603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126.17260273972603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126.17260273972603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126.17260273972603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126.17260273972603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126.17260273972603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126.17260273972603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126.17260273972603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126.17260273972603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126.17260273972603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126.17260273972603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126.17260273972603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126.17260273972603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126.17260273972603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126.17260273972603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126.17260273972603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126.17260273972603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126.17260273972603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126.17260273972603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126.17260273972603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126.17260273972603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126.17260273972603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126.17260273972603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126.17260273972603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126.17260273972603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126.17260273972603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126.17260273972603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126.17260273972603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126.17260273972603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126.17260273972603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126.17260273972603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126.17260273972603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126.17260273972603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126.17260273972603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126.17260273972603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126.17260273972603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126.17260273972603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126.17260273972603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126.17260273972603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126.17260273972603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126.17260273972603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126.17260273972603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126.17260273972603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126.17260273972603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126.17260273972603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126.17260273972603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126.17260273972603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126.17260273972603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126.17260273972603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126.17260273972603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126.17260273972603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126.17260273972603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126.17260273972603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126.17260273972603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126.17260273972603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126.17260273972603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126.17260273972603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126.17260273972603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126.17260273972603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126.17260273972603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126.17260273972603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126.17260273972603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126.17260273972603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126.17260273972603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126.17260273972603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126.17260273972603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126.17260273972603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126.17260273972603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126.17260273972603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126.17260273972603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126.17260273972603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126.17260273972603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126.17260273972603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126.17260273972603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126.17260273972603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126.17260273972603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126.17260273972603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126.17260273972603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126.17260273972603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126.17260273972603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126.17260273972603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126.17260273972603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126.17260273972603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126.17260273972603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126.17260273972603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126.17260273972603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126.17260273972603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126.17260273972603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126.17260273972603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126.17260273972603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126.17260273972603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126.17260273972603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126.17260273972603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126.17260273972603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126.17260273972603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126.17260273972603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126.17260273972603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126.17260273972603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126.17260273972603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126.17260273972603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126.17260273972603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126.17260273972603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126.17260273972603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126.17260273972603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126.17260273972603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126.17260273972603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126.17260273972603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126.17260273972603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126.17260273972603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126.17260273972603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126.17260273972603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126.17260273972603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126.17260273972603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126.17260273972603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126.17260273972603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126.17260273972603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126.17260273972603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126.17260273972603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126.17260273972603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126.17260273972603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126.17260273972603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126.17260273972603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126.17260273972603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126.17260273972603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126.17260273972603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126.17260273972603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126.17260273972603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126.17260273972603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126.17260273972603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126.17260273972603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126.17260273972603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126.17260273972603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126.17260273972603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126.17260273972603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126.17260273972603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126.17260273972603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126.17260273972603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126.17260273972603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126.17260273972603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126.17260273972603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126.17260273972603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126.17260273972603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126.17260273972603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126.17260273972603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126.17260273972603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126.17260273972603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126.17260273972603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126.17260273972603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126.17260273972603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126.17260273972603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126.17260273972603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126.17260273972603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126.17260273972603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126.17260273972603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126.17260273972603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126.17260273972603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126.17260273972603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126.17260273972603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126.17260273972603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126.17260273972603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126.17260273972603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126.17260273972603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126.17260273972603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126.17260273972603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126.17260273972603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126.17260273972603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126.17260273972603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126.17260273972603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126.17260273972603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126.17260273972603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126.17260273972603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126.17260273972603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126.17260273972603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126.17260273972603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126.17260273972603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126.17260273972603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126.17260273972603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126.17260273972603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126.17260273972603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126.17260273972603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126.17260273972603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126.17260273972603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126.17260273972603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126.17260273972603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126.17260273972603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126.17260273972603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126.17260273972603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126.17260273972603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126.17260273972603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126.17260273972603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126.17260273972603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126.17260273972603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126.17260273972603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126.17260273972603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126.17260273972603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126.17260273972603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126.17260273972603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126.17260273972603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126.17260273972603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126.17260273972603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126.17260273972603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126.17260273972603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126.17260273972603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126.17260273972603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126.17260273972603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126.17260273972603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126.17260273972603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126.17260273972603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126.17260273972603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126.17260273972603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126.17260273972603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126.17260273972603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126.17260273972603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126.17260273972603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126.17260273972603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126.17260273972603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126.17260273972603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126.17260273972603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126.17260273972603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126.17260273972603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126.17260273972603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126.17260273972603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126.17260273972603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126.17260273972603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126.17260273972603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126.17260273972603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126.17260273972603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126.17260273972603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126.17260273972603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126.17260273972603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126.17260273972603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126.17260273972603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126.17260273972603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126.17260273972603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126.17260273972603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126.17260273972603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126.17260273972603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126.17260273972603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126.17260273972603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126.17260273972603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126.17260273972603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126.17260273972603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126.17260273972603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126.17260273972603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126.17260273972603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126.17260273972603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126.17260273972603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126.17260273972603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126.17260273972603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126.17260273972603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126.17260273972603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126.17260273972603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126.17260273972603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126.17260273972603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126.17260273972603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126.17260273972603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126.17260273972603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126.17260273972603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126.17260273972603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126.17260273972603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126.17260273972603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126.17260273972603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126.17260273972603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126.17260273972603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126.17260273972603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126.17260273972603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126.17260273972603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126.17260273972603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126.17260273972603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126.17260273972603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126.17260273972603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126.17260273972603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126.17260273972603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126.17260273972603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126.17260273972603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126.17260273972603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126.17260273972603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126.17260273972603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126.17260273972603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126.17260273972603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126.17260273972603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126.17260273972603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126.17260273972603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126.17260273972603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126.17260273972603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126.17260273972603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126.17260273972603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126.17260273972603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126.17260273972603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126.17260273972603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126.17260273972603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126.17260273972603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126.17260273972603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126.17260273972603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126.17260273972603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126.17260273972603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126.17260273972603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126.17260273972603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126.17260273972603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126.17260273972603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126.17260273972603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126.17260273972603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126.17260273972603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126.17260273972603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126.17260273972603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126.17260273972603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126.17260273972603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126.17260273972603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126.17260273972603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126.17260273972603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126.17260273972603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126.17260273972603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126.17260273972603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126.17260273972603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126.17260273972603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126.17260273972603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126.17260273972603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126.17260273972603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126.17260273972603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126.17260273972603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126.17260273972603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126.17260273972603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126.17260273972603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126.17260273972603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126.17260273972603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126.17260273972603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126.17260273972603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126.17260273972603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126.17260273972603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126.17260273972603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126.17260273972603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126.17260273972603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126.17260273972603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126.17260273972603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126.17260273972603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126.17260273972603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126.17260273972603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126.17260273972603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126.17260273972603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126.17260273972603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126.17260273972603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126.17260273972603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126.17260273972603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126.17260273972603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126.17260273972603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126.17260273972603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126.17260273972603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126.17260273972603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126.17260273972603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126.17260273972603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126.17260273972603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126.17260273972603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126.17260273972603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126.17260273972603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126.17260273972603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126.17260273972603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126.17260273972603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126.17260273972603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126.17260273972603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126.17260273972603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126.17260273972603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126.17260273972603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126.17260273972603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126.17260273972603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126.17260273972603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126.17260273972603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126.17260273972603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126.17260273972603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126.17260273972603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126.17260273972603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126.17260273972603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126.17260273972603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126.17260273972603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126.17260273972603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126.17260273972603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126.17260273972603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126.17260273972603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126.17260273972603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126.17260273972603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126.17260273972603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126.17260273972603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126.17260273972603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126.17260273972603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126.17260273972603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126.17260273972603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126.17260273972603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126.17260273972603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126.17260273972603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126.17260273972603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126.17260273972603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126.17260273972603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126.17260273972603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126.17260273972603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126.17260273972603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126.17260273972603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126.17260273972603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126.17260273972603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126.17260273972603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126.17260273972603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126.17260273972603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126.17260273972603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126.17260273972603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126.17260273972603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126.17260273972603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126.17260273972603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126.17260273972603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126.17260273972603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126.17260273972603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126.17260273972603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126.17260273972603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126.17260273972603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126.17260273972603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126.17260273972603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126.17260273972603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126.17260273972603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126.17260273972603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126.17260273972603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126.17260273972603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126.17260273972603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126.17260273972603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126.17260273972603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126.17260273972603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126.17260273972603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126.17260273972603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126.17260273972603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126.17260273972603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126.17260273972603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126.17260273972603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126.17260273972603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126.17260273972603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126.17260273972603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126.17260273972603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126.17260273972603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126.17260273972603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126.17260273972603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126.17260273972603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126.17260273972603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126.17260273972603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126.17260273972603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126.17260273972603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126.17260273972603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126.17260273972603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126.17260273972603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126.17260273972603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126.17260273972603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126.17260273972603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126.17260273972603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126.17260273972603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126.17260273972603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126.17260273972603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126.17260273972603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126.17260273972603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126.17260273972603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126.17260273972603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126.17260273972603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126.17260273972603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126.17260273972603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126.17260273972603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126.17260273972603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126.17260273972603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126.17260273972603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126.17260273972603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126.17260273972603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126.17260273972603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126.17260273972603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126.17260273972603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126.17260273972603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126.17260273972603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126.17260273972603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126.17260273972603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126.17260273972603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126.17260273972603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126.17260273972603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126.17260273972603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126.17260273972603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126.17260273972603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126.17260273972603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126.17260273972603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126.17260273972603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126.17260273972603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126.17260273972603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126.17260273972603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126.17260273972603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126.17260273972603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126.17260273972603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126.17260273972603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126.17260273972603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126.17260273972603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126.17260273972603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126.17260273972603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126.17260273972603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126.17260273972603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126.17260273972603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126.17260273972603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126.17260273972603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126.17260273972603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126.17260273972603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126.17260273972603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126.17260273972603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126.17260273972603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126.17260273972603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126.17260273972603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126.17260273972603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126.17260273972603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126.17260273972603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126.17260273972603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126.17260273972603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126.17260273972603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126.17260273972603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126.17260273972603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126.17260273972603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126.17260273972603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126.17260273972603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126.17260273972603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126.17260273972603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126.17260273972603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126.17260273972603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126.17260273972603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126.17260273972603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126.17260273972603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126.17260273972603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126.17260273972603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126.17260273972603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126.17260273972603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126.17260273972603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126.17260273972603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126.17260273972603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126.17260273972603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126.17260273972603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126.17260273972603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126.17260273972603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126.17260273972603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126.17260273972603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126.17260273972603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126.17260273972603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126.17260273972603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126.17260273972603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126.17260273972603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126.17260273972603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126.17260273972603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126.17260273972603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126.17260273972603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126.17260273972603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126.17260273972603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126.17260273972603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126.17260273972603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126.17260273972603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126.17260273972603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126.17260273972603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126.17260273972603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126.17260273972603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126.17260273972603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126.17260273972603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126.17260273972603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126.17260273972603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126.17260273972603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126.17260273972603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126.17260273972603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126.17260273972603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126.17260273972603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126.17260273972603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126.17260273972603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126.17260273972603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126.17260273972603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126.17260273972603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126.17260273972603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126.17260273972603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126.17260273972603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126.17260273972603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126.17260273972603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126.17260273972603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126.17260273972603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126.17260273972603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126.17260273972603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126.17260273972603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126.17260273972603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126.17260273972603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126.17260273972603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126.17260273972603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126.17260273972603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126.17260273972603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126.17260273972603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126.17260273972603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126.17260273972603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126.17260273972603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126.17260273972603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126.17260273972603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126.17260273972603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126.17260273972603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126.17260273972603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126.17260273972603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126.17260273972603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126.17260273972603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126.17260273972603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126.17260273972603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126.17260273972603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126.17260273972603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126.17260273972603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126.17260273972603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126.17260273972603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126.17260273972603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126.17260273972603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126.17260273972603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126.17260273972603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126.17260273972603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126.17260273972603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126.17260273972603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126.17260273972603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126.17260273972603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126.17260273972603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126.17260273972603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126.17260273972603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126.17260273972603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126.17260273972603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126.17260273972603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126.17260273972603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126.17260273972603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126.17260273972603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126.17260273972603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126.17260273972603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126.17260273972603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126.17260273972603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126.17260273972603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126.17260273972603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126.17260273972603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126.17260273972603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126.17260273972603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126.17260273972603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126.17260273972603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126.17260273972603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126.17260273972603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126.17260273972603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126.17260273972603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126.17260273972603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126.17260273972603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126.17260273972603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126.17260273972603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126.17260273972603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126.17260273972603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126.17260273972603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126.17260273972603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126.17260273972603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126.17260273972603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126.17260273972603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126.17260273972603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126.17260273972603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126.17260273972603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126.17260273972603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126.17260273972603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126.17260273972603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126.17260273972603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126.17260273972603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126.17260273972603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126.17260273972603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126.17260273972603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126.17260273972603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126.17260273972603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126.17260273972603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126.17260273972603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126.17260273972603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126.17260273972603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126.17260273972603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126.17260273972603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126.17260273972603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126.17260273972603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126.17260273972603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126.17260273972603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126.17260273972603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126.17260273972603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126.17260273972603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126.17260273972603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126.17260273972603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126.17260273972603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126.17260273972603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126.17260273972603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126.17260273972603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126.17260273972603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126.17260273972603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126.17260273972603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126.17260273972603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126.17260273972603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126.17260273972603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126.17260273972603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126.17260273972603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126.17260273972603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126.17260273972603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126.17260273972603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126.17260273972603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126.17260273972603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126.17260273972603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126.17260273972603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126.17260273972603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126.17260273972603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126.17260273972603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126.17260273972603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126.17260273972603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126.17260273972603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126.17260273972603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126.17260273972603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126.17260273972603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126.17260273972603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126.17260273972603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126.17260273972603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126.17260273972603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126.17260273972603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126.17260273972603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126.17260273972603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126.17260273972603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126.17260273972603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126.17260273972603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126.17260273972603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126.17260273972603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126.17260273972603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126.17260273972603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126.17260273972603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126.17260273972603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126.17260273972603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126.17260273972603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126.17260273972603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126.17260273972603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126.17260273972603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126.17260273972603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126.17260273972603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126.17260273972603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126.17260273972603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126.17260273972603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126.17260273972603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126.17260273972603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126.17260273972603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126.17260273972603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126.17260273972603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126.17260273972603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126.17260273972603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126.17260273972603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126.17260273972603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126.17260273972603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126.17260273972603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126.17260273972603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126.17260273972603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126.17260273972603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126.17260273972603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126.17260273972603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126.17260273972603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126.17260273972603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126.17260273972603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126.17260273972603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126.17260273972603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126.17260273972603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126.17260273972603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126.17260273972603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126.17260273972603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126.17260273972603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126.17260273972603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126.17260273972603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126.17260273972603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126.17260273972603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126.17260273972603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126.17260273972603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126.17260273972603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126.17260273972603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126.17260273972603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126.17260273972603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126.17260273972603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126.17260273972603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126.17260273972603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126.17260273972603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126.17260273972603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126.17260273972603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126.17260273972603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126.17260273972603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126.17260273972603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126.17260273972603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126.17260273972603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126.17260273972603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126.17260273972603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126.17260273972603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126.17260273972603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126.17260273972603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126.17260273972603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126.17260273972603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126.17260273972603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126.17260273972603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126.17260273972603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126.17260273972603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126.17260273972603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126.17260273972603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126.17260273972603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126.17260273972603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126.17260273972603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126.17260273972603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126.17260273972603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126.17260273972603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126.17260273972603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126.17260273972603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126.17260273972603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126.17260273972603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126.17260273972603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126.17260273972603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126.17260273972603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126.17260273972603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126.17260273972603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126.17260273972603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126.17260273972603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126.17260273972603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126.17260273972603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126.17260273972603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126.17260273972603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126.17260273972603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126.17260273972603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126.17260273972603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126.17260273972603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126.17260273972603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126.17260273972603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126.17260273972603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126.17260273972603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126.17260273972603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126.17260273972603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126.17260273972603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126.17260273972603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126.17260273972603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126.17260273972603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126.17260273972603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126.17260273972603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126.17260273972603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126.17260273972603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126.17260273972603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126.17260273972603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126.17260273972603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126.17260273972603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126.17260273972603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126.17260273972603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126.17260273972603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126.17260273972603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126.17260273972603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126.17260273972603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126.17260273972603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126.17260273972603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126.17260273972603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126.17260273972603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126.17260273972603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126.17260273972603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126.17260273972603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126.17260273972603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126.17260273972603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126.17260273972603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126.17260273972603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126.17260273972603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126.17260273972603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126.17260273972603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126.17260273972603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126.17260273972603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126.17260273972603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126.17260273972603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126.17260273972603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126.17260273972603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126.17260273972603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126.17260273972603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126.17260273972603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126.17260273972603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126.17260273972603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126.17260273972603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126.17260273972603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126.17260273972603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126.17260273972603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126.17260273972603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126.17260273972603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126.17260273972603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126.17260273972603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126.17260273972603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126.17260273972603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126.17260273972603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126.17260273972603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126.17260273972603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126.17260273972603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126.17260273972603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126.17260273972603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126.17260273972603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126.17260273972603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126.17260273972603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126.17260273972603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126.17260273972603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126.17260273972603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126.17260273972603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126.17260273972603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126.17260273972603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126.17260273972603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126.17260273972603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126.17260273972603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126.17260273972603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126.17260273972603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126.17260273972603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126.17260273972603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126.17260273972603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126.17260273972603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126.17260273972603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126.17260273972603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126.17260273972603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126.17260273972603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126.17260273972603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126.17260273972603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126.17260273972603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126.17260273972603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126.17260273972603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126.17260273972603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126.17260273972603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126.17260273972603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126.17260273972603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126.17260273972603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126.17260273972603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126.17260273972603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126.17260273972603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126.17260273972603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126.17260273972603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126.17260273972603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126.17260273972603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126.17260273972603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126.17260273972603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126.17260273972603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126.17260273972603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126.17260273972603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126.17260273972603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126.17260273972603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126.17260273972603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126.17260273972603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126.17260273972603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126.17260273972603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126.17260273972603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126.17260273972603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126.17260273972603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126.17260273972603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126.17260273972603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126.17260273972603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126.17260273972603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126.17260273972603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126.17260273972603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126.17260273972603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126.17260273972603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126.17260273972603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126.17260273972603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126.17260273972603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126.17260273972603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126.17260273972603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126.17260273972603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126.17260273972603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126.17260273972603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126.17260273972603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126.17260273972603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126.17260273972603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126.17260273972603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126.17260273972603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126.17260273972603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126.17260273972603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126.17260273972603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126.17260273972603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126.17260273972603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126.17260273972603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126.17260273972603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126.17260273972603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126.17260273972603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126.17260273972603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126.17260273972603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126.17260273972603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126.17260273972603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126.17260273972603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126.17260273972603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126.17260273972603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126.17260273972603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126.17260273972603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126.17260273972603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126.17260273972603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126.17260273972603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126.17260273972603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126.17260273972603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126.17260273972603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126.17260273972603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126.17260273972603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126.17260273972603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126.17260273972603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126.17260273972603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126.17260273972603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126.17260273972603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126.17260273972603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126.17260273972603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126.17260273972603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126.17260273972603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126.17260273972603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126.17260273972603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126.17260273972603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126.17260273972603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126.17260273972603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126.17260273972603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126.17260273972603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126.17260273972603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126.17260273972603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126.17260273972603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126.17260273972603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126.17260273972603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126.17260273972603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126.17260273972603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126.17260273972603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126.17260273972603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126.17260273972603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126.17260273972603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126.17260273972603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126.17260273972603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126.17260273972603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126.17260273972603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126.17260273972603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126.17260273972603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126.17260273972603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126.17260273972603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126.17260273972603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126.17260273972603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126.17260273972603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126.17260273972603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126.17260273972603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126.17260273972603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126.17260273972603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126.17260273972603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126.17260273972603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126.17260273972603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126.17260273972603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126.17260273972603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126.17260273972603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126.17260273972603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126.17260273972603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126.17260273972603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126.17260273972603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126.17260273972603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126.17260273972603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126.17260273972603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126.17260273972603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126.17260273972603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126.17260273972603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126.17260273972603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126.17260273972603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126.17260273972603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126.17260273972603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126.17260273972603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126.17260273972603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126.17260273972603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126.17260273972603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126.17260273972603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126.17260273972603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126.17260273972603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126.17260273972603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126.17260273972603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126.17260273972603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126.17260273972603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126.17260273972603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126.17260273972603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126.17260273972603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126.17260273972603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126.17260273972603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126.17260273972603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126.17260273972603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126.17260273972603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126.17260273972603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126.17260273972603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126.17260273972603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126.17260273972603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126.17260273972603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126.17260273972603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126.17260273972603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126.17260273972603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126.17260273972603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126.17260273972603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126.17260273972603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126.17260273972603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126.17260273972603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126.17260273972603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126.17260273972603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126.17260273972603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126.17260273972603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126.17260273972603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126.17260273972603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126.17260273972603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126.17260273972603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126.17260273972603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126.17260273972603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126.17260273972603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126.17260273972603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126.17260273972603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126.17260273972603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126.17260273972603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126.17260273972603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126.17260273972603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126.17260273972603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126.17260273972603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126.17260273972603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126.17260273972603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126.17260273972603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126.17260273972603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126.17260273972603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126.17260273972603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126.17260273972603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126.17260273972603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126.17260273972603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126.17260273972603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126.17260273972603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126.17260273972603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126.17260273972603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126.17260273972603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126.17260273972603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126.17260273972603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126.17260273972603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126.17260273972603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126.17260273972603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126.17260273972603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126.17260273972603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126.17260273972603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126.17260273972603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126.17260273972603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126.17260273972603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126.17260273972603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126.17260273972603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126.17260273972603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126.17260273972603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126.17260273972603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126.17260273972603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126.17260273972603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126.17260273972603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126.17260273972603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126.17260273972603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126.17260273972603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126.17260273972603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126.17260273972603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126.17260273972603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126.17260273972603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126.17260273972603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126.17260273972603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126.17260273972603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126.17260273972603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126.17260273972603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126.17260273972603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126.17260273972603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126.17260273972603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126.17260273972603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126.17260273972603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126.17260273972603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126.17260273972603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126.17260273972603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126.17260273972603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126.17260273972603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126.17260273972603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126.17260273972603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126.17260273972603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126.17260273972603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126.17260273972603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126.17260273972603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126.17260273972603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126.17260273972603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126.17260273972603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126.17260273972603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126.17260273972603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126.17260273972603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126.17260273972603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126.17260273972603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126.17260273972603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126.17260273972603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126.17260273972603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126.17260273972603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126.17260273972603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126.17260273972603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126.17260273972603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126.17260273972603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126.17260273972603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126.17260273972603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126.17260273972603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126.17260273972603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126.17260273972603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126.17260273972603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126.17260273972603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126.17260273972603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126.17260273972603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126.17260273972603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126.17260273972603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126.17260273972603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126.17260273972603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126.17260273972603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126.17260273972603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126.17260273972603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126.17260273972603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126.17260273972603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126.17260273972603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126.17260273972603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126.17260273972603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126.17260273972603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126.17260273972603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126.17260273972603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126.17260273972603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126.17260273972603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126.17260273972603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126.17260273972603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126.17260273972603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126.17260273972603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126.17260273972603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126.17260273972603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126.17260273972603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126.17260273972603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126.17260273972603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126.17260273972603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126.17260273972603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126.17260273972603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126.17260273972603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126.17260273972603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126.17260273972603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126.17260273972603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126.17260273972603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126.17260273972603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126.17260273972603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126.17260273972603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126.17260273972603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126.17260273972603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126.17260273972603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126.17260273972603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126.17260273972603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126.17260273972603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126.17260273972603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126.17260273972603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126.17260273972603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126.17260273972603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126.17260273972603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126.17260273972603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126.17260273972603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126.17260273972603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126.17260273972603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126.17260273972603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126.17260273972603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126.17260273972603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126.17260273972603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126.17260273972603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126.17260273972603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126.17260273972603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126.17260273972603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126.17260273972603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126.17260273972603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126.17260273972603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126.17260273972603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126.17260273972603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126.17260273972603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126.17260273972603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126.17260273972603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126.17260273972603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126.17260273972603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126.17260273972603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126.17260273972603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126.17260273972603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126.17260273972603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126.17260273972603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126.17260273972603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126.17260273972603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126.17260273972603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126.17260273972603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126.17260273972603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126.17260273972603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126.17260273972603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126.17260273972603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126.17260273972603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126.17260273972603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126.17260273972603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126.17260273972603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126.17260273972603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126.17260273972603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126.17260273972603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126.17260273972603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126.17260273972603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126.17260273972603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126.17260273972603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126.17260273972603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126.17260273972603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126.17260273972603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126.17260273972603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126.17260273972603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126.17260273972603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126.17260273972603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126.17260273972603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126.17260273972603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126.17260273972603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126.17260273972603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126.17260273972603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126.17260273972603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126.17260273972603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126.17260273972603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126.17260273972603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126.17260273972603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126.17260273972603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126.17260273972603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126.17260273972603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126.17260273972603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126.17260273972603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126.17260273972603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126.17260273972603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126.17260273972603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126.17260273972603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126.17260273972603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126.17260273972603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126.17260273972603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126.17260273972603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126.17260273972603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126.17260273972603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126.17260273972603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126.17260273972603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126.17260273972603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126.17260273972603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126.17260273972603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126.17260273972603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126.17260273972603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126.17260273972603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126.17260273972603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126.17260273972603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126.17260273972603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126.17260273972603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126.17260273972603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126.17260273972603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126.17260273972603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126.17260273972603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126.17260273972603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126.17260273972603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126.17260273972603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126.17260273972603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126.17260273972603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126.17260273972603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126.17260273972603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126.17260273972603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126.17260273972603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126.17260273972603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126.17260273972603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126.17260273972603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126.17260273972603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126.17260273972603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126.17260273972603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126.17260273972603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126.17260273972603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126.17260273972603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126.17260273972603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126.17260273972603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126.17260273972603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126.17260273972603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126.17260273972603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126.17260273972603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126.17260273972603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126.17260273972603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126.17260273972603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126.17260273972603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126.17260273972603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126.17260273972603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126.17260273972603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126.17260273972603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126.17260273972603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126.17260273972603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126.17260273972603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126.17260273972603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126.17260273972603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126.17260273972603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126.17260273972603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126.17260273972603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126.17260273972603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126.17260273972603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126.17260273972603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126.17260273972603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126.17260273972603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126.17260273972603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126.17260273972603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126.17260273972603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126.17260273972603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126.17260273972603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126.17260273972603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126.17260273972603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126.17260273972603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126.17260273972603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126.17260273972603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126.17260273972603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126.17260273972603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126.17260273972603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126.17260273972603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126.17260273972603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126.17260273972603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126.17260273972603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126.17260273972603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126.17260273972603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126.17260273972603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126.17260273972603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126.17260273972603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126.17260273972603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126.17260273972603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126.17260273972603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126.17260273972603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126.17260273972603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126.17260273972603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126.17260273972603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126.17260273972603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126.17260273972603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126.17260273972603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126.17260273972603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126.17260273972603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126.17260273972603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126.17260273972603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126.17260273972603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126.17260273972603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126.17260273972603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126.17260273972603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126.17260273972603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126.17260273972603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126.17260273972603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126.17260273972603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126.17260273972603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126.17260273972603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126.17260273972603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126.17260273972603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126.17260273972603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126.17260273972603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126.17260273972603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126.17260273972603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126.17260273972603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126.17260273972603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126.17260273972603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126.17260273972603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126.17260273972603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126.17260273972603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126.17260273972603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126.17260273972603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126.17260273972603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126.17260273972603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126.17260273972603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126.17260273972603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126.17260273972603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126.17260273972603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126.17260273972603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126.17260273972603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126.17260273972603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126.17260273972603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126.17260273972603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126.17260273972603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126.17260273972603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126.17260273972603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126.17260273972603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126.17260273972603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126.17260273972603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126.17260273972603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126.17260273972603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126.17260273972603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126.17260273972603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126.17260273972603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126.17260273972603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126.17260273972603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126.17260273972603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126.17260273972603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126.17260273972603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126.17260273972603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126.17260273972603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126.17260273972603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126.17260273972603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126.17260273972603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126.17260273972603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126.17260273972603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126.17260273972603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126.17260273972603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126.17260273972603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126.17260273972603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126.17260273972603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126.17260273972603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126.17260273972603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126.17260273972603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126.17260273972603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126.17260273972603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126.17260273972603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126.17260273972603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126.17260273972603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126.17260273972603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126.17260273972603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126.17260273972603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126.17260273972603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126.17260273972603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126.17260273972603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126.17260273972603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126.17260273972603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126.17260273972603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126.17260273972603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126.17260273972603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126.17260273972603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126.17260273972603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126.17260273972603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126.17260273972603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126.17260273972603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126.17260273972603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126.17260273972603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126.17260273972603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126.17260273972603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126.17260273972603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126.17260273972603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126.17260273972603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126.17260273972603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126.17260273972603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126.17260273972603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126.17260273972603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126.17260273972603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126.17260273972603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126.17260273972603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126.17260273972603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126.17260273972603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126.17260273972603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126.17260273972603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126.17260273972603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126.17260273972603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126.17260273972603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126.17260273972603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126.17260273972603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126.17260273972603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126.17260273972603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126.17260273972603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126.17260273972603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126.17260273972603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126.17260273972603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126.17260273972603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126.17260273972603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126.17260273972603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126.17260273972603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126.17260273972603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126.17260273972603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126.17260273972603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126.17260273972603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126.17260273972603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126.17260273972603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126.17260273972603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126.17260273972603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126.17260273972603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126.17260273972603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126.17260273972603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126.17260273972603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126.17260273972603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126.17260273972603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126.17260273972603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126.17260273972603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126.17260273972603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126.17260273972603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126.17260273972603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126.17260273972603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126.17260273972603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126.17260273972603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126.17260273972603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126.17260273972603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126.17260273972603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126.17260273972603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126.17260273972603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126.17260273972603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126.17260273972603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126.17260273972603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126.17260273972603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126.17260273972603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126.17260273972603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126.17260273972603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126.17260273972603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126.17260273972603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126.17260273972603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126.17260273972603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126.17260273972603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126.17260273972603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126.17260273972603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126.17260273972603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126.17260273972603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126.17260273972603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126.17260273972603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126.17260273972603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126.17260273972603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126.17260273972603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126.17260273972603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126.17260273972603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126.17260273972603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126.17260273972603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126.17260273972603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126.17260273972603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126.17260273972603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126.17260273972603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126.17260273972603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126.17260273972603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126.17260273972603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126.17260273972603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126.17260273972603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126.17260273972603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126.17260273972603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126.17260273972603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126.17260273972603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126.17260273972603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126.17260273972603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126.17260273972603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126.17260273972603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126.17260273972603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126.17260273972603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126.17260273972603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126.17260273972603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126.17260273972603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126.17260273972603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126.17260273972603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126.17260273972603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126.17260273972603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126.17260273972603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126.17260273972603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126.17260273972603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126.17260273972603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126.17260273972603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126.17260273972603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126.17260273972603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126.17260273972603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126.17260273972603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126.17260273972603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126.17260273972603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126.17260273972603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126.17260273972603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126.17260273972603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126.17260273972603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126.17260273972603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126.17260273972603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126.17260273972603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126.17260273972603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126.17260273972603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126.17260273972603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126.17260273972603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126.17260273972603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126.17260273972603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126.17260273972603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126.17260273972603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126.17260273972603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126.17260273972603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126.17260273972603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126.17260273972603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126.17260273972603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126.17260273972603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126.17260273972603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126.17260273972603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126.17260273972603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126.17260273972603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126.17260273972603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126.17260273972603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126.17260273972603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126.17260273972603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126.17260273972603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126.17260273972603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126.17260273972603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126.17260273972603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126.17260273972603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126.17260273972603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126.17260273972603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126.17260273972603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126.17260273972603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126.17260273972603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126.17260273972603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126.17260273972603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126.17260273972603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126.17260273972603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126.17260273972603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126.17260273972603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126.17260273972603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126.17260273972603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126.17260273972603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126.17260273972603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126.17260273972603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126.17260273972603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126.17260273972603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126.17260273972603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126.17260273972603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126.17260273972603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126.17260273972603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126.17260273972603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126.17260273972603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126.17260273972603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126.17260273972603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126.17260273972603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126.17260273972603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126.17260273972603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126.17260273972603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126.17260273972603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126.17260273972603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126.17260273972603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126.17260273972603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126.17260273972603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126.17260273972603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126.17260273972603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126.17260273972603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126.17260273972603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126.17260273972603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126.17260273972603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126.17260273972603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126.17260273972603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126.17260273972603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126.17260273972603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126.17260273972603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126.17260273972603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126.17260273972603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126.17260273972603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126.17260273972603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126.17260273972603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126.17260273972603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126.17260273972603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126.17260273972603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126.17260273972603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126.17260273972603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126.17260273972603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126.17260273972603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126.17260273972603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126.17260273972603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126.17260273972603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126.17260273972603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126.17260273972603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126.17260273972603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126.17260273972603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126.17260273972603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126.17260273972603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126.17260273972603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126.17260273972603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126.17260273972603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126.17260273972603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126.17260273972603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126.17260273972603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126.17260273972603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126.17260273972603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126.17260273972603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126.17260273972603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126.17260273972603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126.17260273972603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126.17260273972603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126.17260273972603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126.17260273972603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126.17260273972603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126.17260273972603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126.17260273972603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126.17260273972603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126.17260273972603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126.17260273972603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126.17260273972603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126.17260273972603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126.17260273972603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126.17260273972603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126.17260273972603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126.17260273972603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126.17260273972603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126.17260273972603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126.17260273972603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126.17260273972603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126.17260273972603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126.17260273972603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126.17260273972603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126.17260273972603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126.17260273972603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126.17260273972603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126.17260273972603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126.17260273972603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126.17260273972603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126.17260273972603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126.17260273972603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126.17260273972603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126.17260273972603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126.17260273972603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126.17260273972603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126.17260273972603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126.17260273972603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126.17260273972603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126.17260273972603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126.17260273972603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126.17260273972603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126.17260273972603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126.17260273972603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126.17260273972603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126.17260273972603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126.17260273972603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126.17260273972603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126.17260273972603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126.17260273972603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126.17260273972603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126.17260273972603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126.17260273972603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126.17260273972603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126.17260273972603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126.17260273972603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126.17260273972603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126.17260273972603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126.17260273972603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126.17260273972603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126.17260273972603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126.17260273972603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126.17260273972603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126.17260273972603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126.17260273972603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126.17260273972603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126.17260273972603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126.17260273972603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126.17260273972603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126.17260273972603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126.17260273972603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126.17260273972603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126.17260273972603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126.17260273972603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126.17260273972603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126.17260273972603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126.17260273972603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126.17260273972603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126.17260273972603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126.17260273972603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126.17260273972603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126.17260273972603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126.17260273972603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126.17260273972603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126.17260273972603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126.17260273972603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126.17260273972603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126.17260273972603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126.17260273972603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126.17260273972603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126.17260273972603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126.17260273972603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126.17260273972603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126.17260273972603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126.17260273972603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126.17260273972603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126.17260273972603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126.17260273972603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126.17260273972603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126.17260273972603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126.17260273972603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126.17260273972603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126.17260273972603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126.17260273972603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126.17260273972603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126.17260273972603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126.17260273972603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126.17260273972603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126.17260273972603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126.17260273972603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126.17260273972603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126.17260273972603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126.17260273972603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126.17260273972603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126.17260273972603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126.17260273972603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126.17260273972603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126.17260273972603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126.17260273972603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126.17260273972603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126.17260273972603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126.17260273972603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126.17260273972603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126.17260273972603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126.17260273972603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126.17260273972603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126.17260273972603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126.17260273972603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126.17260273972603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126.17260273972603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126.17260273972603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126.17260273972603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126.17260273972603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126.17260273972603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126.17260273972603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126.17260273972603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126.17260273972603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126.17260273972603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126.17260273972603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126.17260273972603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126.17260273972603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126.17260273972603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126.17260273972603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126.17260273972603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126.17260273972603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126.17260273972603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126.17260273972603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126.17260273972603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126.17260273972603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126.17260273972603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126.17260273972603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126.17260273972603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126.17260273972603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126.17260273972603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126.17260273972603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126.17260273972603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126.17260273972603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126.17260273972603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126.17260273972603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126.17260273972603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126.17260273972603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126.17260273972603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126.17260273972603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126.17260273972603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126.17260273972603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126.17260273972603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126.17260273972603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126.17260273972603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126.17260273972603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126.17260273972603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126.17260273972603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126.17260273972603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126.17260273972603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126.17260273972603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126.17260273972603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126.17260273972603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126.17260273972603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126.17260273972603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126.17260273972603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126.17260273972603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126.17260273972603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126.17260273972603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126.17260273972603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126.17260273972603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126.17260273972603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126.17260273972603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126.17260273972603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126.17260273972603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126.17260273972603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126.17260273972603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126.17260273972603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126.17260273972603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126.17260273972603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126.17260273972603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126.17260273972603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126.17260273972603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126.17260273972603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126.17260273972603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126.17260273972603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126.17260273972603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126.17260273972603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126.17260273972603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126.17260273972603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126.17260273972603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126.17260273972603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126.17260273972603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126.17260273972603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126.17260273972603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126.17260273972603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126.17260273972603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126.17260273972603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126.17260273972603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126.17260273972603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126.17260273972603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126.17260273972603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126.17260273972603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126.17260273972603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126.17260273972603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126.17260273972603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126.17260273972603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126.17260273972603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126.17260273972603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126.17260273972603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126.17260273972603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126.17260273972603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126.17260273972603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126.17260273972603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126.17260273972603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126.17260273972603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126.17260273972603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126.17260273972603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126.17260273972603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126.17260273972603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126.17260273972603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126.17260273972603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126.17260273972603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126.17260273972603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126.17260273972603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126.17260273972603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126.17260273972603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126.17260273972603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126.17260273972603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126.17260273972603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126.17260273972603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126.17260273972603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126.17260273972603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126.17260273972603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126.17260273972603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126.17260273972603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126.17260273972603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126.17260273972603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126.17260273972603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126.17260273972603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126.17260273972603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126.17260273972603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126.17260273972603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126.17260273972603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126.17260273972603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126.17260273972603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126.17260273972603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126.17260273972603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126.17260273972603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126.17260273972603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126.17260273972603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126.17260273972603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126.17260273972603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126.17260273972603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126.17260273972603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126.17260273972603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126.17260273972603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126.17260273972603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126.17260273972603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126.17260273972603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126.17260273972603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126.17260273972603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126.17260273972603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126.17260273972603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126.17260273972603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126.17260273972603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126.17260273972603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126.17260273972603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126.17260273972603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126.17260273972603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126.17260273972603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126.17260273972603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126.17260273972603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126.17260273972603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126.17260273972603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126.17260273972603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126.17260273972603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126.17260273972603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126.17260273972603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126.17260273972603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126.17260273972603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126.17260273972603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126.17260273972603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126.17260273972603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126.17260273972603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126.17260273972603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126.17260273972603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126.17260273972603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126.17260273972603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126.17260273972603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126.17260273972603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126.17260273972603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126.17260273972603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126.17260273972603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126.17260273972603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126.17260273972603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126.17260273972603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126.17260273972603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126.17260273972603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126.17260273972603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126.17260273972603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126.17260273972603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126.17260273972603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126.17260273972603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126.17260273972603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126.17260273972603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126.17260273972603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126.17260273972603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126.17260273972603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126.17260273972603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126.17260273972603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126.17260273972603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126.17260273972603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126.17260273972603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126.17260273972603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126.17260273972603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126.17260273972603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126.17260273972603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126.17260273972603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126.17260273972603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126.17260273972603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126.17260273972603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126.17260273972603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126.17260273972603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126.17260273972603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126.17260273972603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126.17260273972603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126.17260273972603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126.17260273972603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126.17260273972603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126.17260273972603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126.17260273972603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126.17260273972603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126.17260273972603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126.17260273972603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126.17260273972603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126.17260273972603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126.17260273972603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126.17260273972603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126.17260273972603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126.17260273972603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126.17260273972603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126.17260273972603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126.17260273972603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126.17260273972603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126.17260273972603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126.17260273972603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126.17260273972603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126.17260273972603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126.17260273972603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126.17260273972603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126.17260273972603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126.17260273972603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126.17260273972603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126.17260273972603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126.17260273972603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126.17260273972603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126.17260273972603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126.17260273972603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126.17260273972603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126.17260273972603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126.17260273972603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126.17260273972603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126.17260273972603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126.17260273972603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126.17260273972603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126.17260273972603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126.17260273972603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126.17260273972603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126.17260273972603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126.17260273972603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126.17260273972603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126.17260273972603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126.17260273972603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126.17260273972603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126.17260273972603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126.17260273972603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126.17260273972603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126.17260273972603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126.17260273972603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126.17260273972603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126.17260273972603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126.17260273972603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126.17260273972603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126.17260273972603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126.17260273972603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126.17260273972603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126.17260273972603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126.17260273972603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126.17260273972603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126.17260273972603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126.17260273972603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126.17260273972603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126.17260273972603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126.17260273972603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126.17260273972603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126.17260273972603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126.17260273972603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126.17260273972603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126.17260273972603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126.17260273972603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126.17260273972603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126.17260273972603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126.17260273972603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126.17260273972603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126.17260273972603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126.17260273972603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126.17260273972603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126.17260273972603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126.17260273972603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126.17260273972603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126.17260273972603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126.17260273972603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126.17260273972603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126.17260273972603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126.17260273972603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126.17260273972603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126.17260273972603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126.17260273972603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126.17260273972603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126.17260273972603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126.17260273972603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126.17260273972603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126.17260273972603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126.17260273972603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126.17260273972603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126.17260273972603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126.17260273972603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126.17260273972603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126.17260273972603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126.17260273972603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126.17260273972603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126.17260273972603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126.17260273972603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126.17260273972603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126.17260273972603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126.17260273972603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126.17260273972603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126.17260273972603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126.17260273972603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126.17260273972603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126.17260273972603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126.17260273972603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126.17260273972603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126.17260273972603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126.17260273972603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126.17260273972603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126.17260273972603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126.17260273972603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126.17260273972603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126.17260273972603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126.17260273972603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126.17260273972603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126.17260273972603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126.17260273972603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126.17260273972603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126.17260273972603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126.17260273972603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126.17260273972603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126.17260273972603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126.17260273972603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126.17260273972603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126.17260273972603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126.17260273972603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126.17260273972603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126.17260273972603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126.17260273972603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126.17260273972603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126.17260273972603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126.17260273972603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126.17260273972603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126.17260273972603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126.17260273972603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126.17260273972603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126.17260273972603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126.17260273972603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126.17260273972603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126.17260273972603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126.17260273972603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126.17260273972603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126.17260273972603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126.17260273972603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126.17260273972603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126.17260273972603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126.17260273972603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126.17260273972603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126.17260273972603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126.17260273972603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126.17260273972603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126.17260273972603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126.17260273972603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126.17260273972603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126.17260273972603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126.17260273972603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126.17260273972603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126.17260273972603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126.17260273972603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126.17260273972603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126.17260273972603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126.17260273972603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126.17260273972603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126.17260273972603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126.17260273972603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126.17260273972603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126.17260273972603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126.17260273972603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126.17260273972603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126.17260273972603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126.17260273972603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126.17260273972603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126.17260273972603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126.17260273972603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126.17260273972603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126.17260273972603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126.17260273972603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126.17260273972603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126.17260273972603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126.17260273972603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126.17260273972603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126.17260273972603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126.17260273972603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126.17260273972603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126.17260273972603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126.17260273972603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126.17260273972603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126.17260273972603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126.17260273972603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126.17260273972603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126.17260273972603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126.17260273972603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126.17260273972603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126.17260273972603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126.17260273972603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126.17260273972603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126.17260273972603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126.17260273972603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126.17260273972603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126.17260273972603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126.17260273972603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126.17260273972603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126.17260273972603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126.17260273972603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126.17260273972603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126.17260273972603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126.17260273972603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126.17260273972603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126.17260273972603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126.17260273972603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126.17260273972603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126.17260273972603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126.17260273972603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126.17260273972603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126.17260273972603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126.17260273972603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126.17260273972603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126.17260273972603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126.17260273972603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126.17260273972603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126.17260273972603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126.17260273972603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126.17260273972603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126.17260273972603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126.17260273972603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126.17260273972603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126.17260273972603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126.17260273972603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126.17260273972603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126.17260273972603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126.17260273972603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126.17260273972603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126.17260273972603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126.17260273972603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126.17260273972603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126.17260273972603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126.17260273972603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126.17260273972603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126.17260273972603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126.17260273972603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126.17260273972603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126.17260273972603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126.17260273972603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126.17260273972603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126.17260273972603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126.17260273972603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126.17260273972603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126.17260273972603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126.17260273972603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126.17260273972603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126.17260273972603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126.17260273972603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126.17260273972603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126.17260273972603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126.17260273972603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126.17260273972603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126.17260273972603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126.17260273972603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126.17260273972603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126.17260273972603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126.17260273972603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126.17260273972603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126.17260273972603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126.17260273972603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126.17260273972603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126.17260273972603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126.17260273972603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126.17260273972603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126.17260273972603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126.17260273972603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126.17260273972603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126.17260273972603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126.17260273972603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126.17260273972603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126.17260273972603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126.17260273972603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126.17260273972603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126.17260273972603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126.17260273972603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126.17260273972603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126.17260273972603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126.17260273972603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126.17260273972603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126.17260273972603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126.17260273972603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126.17260273972603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126.17260273972603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126.17260273972603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126.17260273972603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126.17260273972603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126.17260273972603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126.17260273972603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126.17260273972603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126.17260273972603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126.17260273972603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126.17260273972603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126.17260273972603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126.17260273972603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126.17260273972603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126.17260273972603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126.17260273972603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126.17260273972603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126.17260273972603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126.17260273972603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126.17260273972603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126.17260273972603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126.17260273972603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126.17260273972603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126.17260273972603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126.17260273972603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126.17260273972603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126.17260273972603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126.17260273972603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126.17260273972603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126.17260273972603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126.17260273972603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126.17260273972603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126.17260273972603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126.17260273972603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126.17260273972603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126.17260273972603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126.17260273972603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126.17260273972603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126.17260273972603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126.17260273972603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126.17260273972603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126.17260273972603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126.17260273972603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126.17260273972603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126.17260273972603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126.17260273972603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126.17260273972603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126.17260273972603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126.17260273972603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126.17260273972603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126.17260273972603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126.17260273972603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126.17260273972603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126.17260273972603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126.17260273972603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126.17260273972603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126.17260273972603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126.17260273972603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126.17260273972603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126.17260273972603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126.17260273972603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126.17260273972603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126.17260273972603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126.17260273972603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126.17260273972603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126.17260273972603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126.17260273972603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126.17260273972603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126.17260273972603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126.17260273972603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126.17260273972603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126.17260273972603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126.17260273972603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126.17260273972603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126.17260273972603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126.17260273972603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126.17260273972603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126.17260273972603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126.17260273972603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126.17260273972603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126.17260273972603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126.17260273972603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126.17260273972603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126.17260273972603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126.17260273972603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126.17260273972603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126.17260273972603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126.17260273972603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126.17260273972603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126.17260273972603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126.17260273972603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126.17260273972603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126.17260273972603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126.17260273972603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126.17260273972603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126.17260273972603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126.17260273972603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126.17260273972603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126.17260273972603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126.17260273972603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126.17260273972603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126.17260273972603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126.17260273972603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126.17260273972603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126.17260273972603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126.17260273972603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126.17260273972603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126.17260273972603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126.17260273972603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126.17260273972603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126.17260273972603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126.17260273972603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126.17260273972603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126.17260273972603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126.17260273972603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126.17260273972603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126.17260273972603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126.17260273972603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126.17260273972603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126.17260273972603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126.17260273972603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126.17260273972603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126.17260273972603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126.17260273972603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126.17260273972603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126.17260273972603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126.17260273972603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126.17260273972603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126.17260273972603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126.17260273972603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126.17260273972603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126.17260273972603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126.17260273972603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126.17260273972603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126.17260273972603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126.17260273972603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126.17260273972603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126.17260273972603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126.17260273972603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126.17260273972603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126.17260273972603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126.17260273972603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126.17260273972603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126.17260273972603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126.17260273972603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126.17260273972603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126.17260273972603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126.17260273972603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126.17260273972603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126.17260273972603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126.17260273972603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126.17260273972603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126.17260273972603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126.17260273972603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126.17260273972603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126.17260273972603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126.17260273972603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126.17260273972603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126.17260273972603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126.17260273972603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126.17260273972603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126.17260273972603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126.17260273972603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126.17260273972603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126.17260273972603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126.17260273972603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126.17260273972603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126.17260273972603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126.17260273972603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126.17260273972603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126.17260273972603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126.17260273972603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126.17260273972603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126.17260273972603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126.17260273972603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126.17260273972603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126.17260273972603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126.17260273972603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126.17260273972603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126.17260273972603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126.17260273972603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126.17260273972603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126.17260273972603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126.17260273972603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126.17260273972603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126.17260273972603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126.17260273972603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126.17260273972603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126.17260273972603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126.17260273972603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126.17260273972603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126.17260273972603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126.17260273972603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126.17260273972603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126.17260273972603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126.17260273972603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126.17260273972603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126.17260273972603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126.17260273972603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126.17260273972603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126.17260273972603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126.17260273972603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126.17260273972603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126.17260273972603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126.17260273972603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126.17260273972603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126.17260273972603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126.17260273972603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126.17260273972603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126.17260273972603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126.17260273972603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126.17260273972603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126.17260273972603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126.17260273972603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126.17260273972603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126.17260273972603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126.17260273972603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126.17260273972603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126.17260273972603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126.17260273972603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126.17260273972603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126.17260273972603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126.17260273972603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126.17260273972603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126.17260273972603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126.17260273972603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126.17260273972603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126.17260273972603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126.17260273972603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126.17260273972603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126.17260273972603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126.17260273972603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126.17260273972603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126.17260273972603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126.17260273972603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126.17260273972603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126.17260273972603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126.17260273972603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126.17260273972603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126.17260273972603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126.17260273972603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126.17260273972603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126.17260273972603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126.17260273972603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126.17260273972603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126.17260273972603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126.17260273972603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126.17260273972603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126.17260273972603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126.17260273972603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126.17260273972603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126.17260273972603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126.17260273972603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126.17260273972603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126.17260273972603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126.17260273972603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126.17260273972603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126.17260273972603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126.17260273972603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126.17260273972603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126.17260273972603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126.17260273972603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126.17260273972603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126.17260273972603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126.17260273972603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126.17260273972603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126.17260273972603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126.17260273972603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126.17260273972603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126.17260273972603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126.17260273972603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126.17260273972603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126.17260273972603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126.17260273972603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126.17260273972603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126.17260273972603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126.17260273972603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126.17260273972603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126.17260273972603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126.17260273972603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126.17260273972603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126.17260273972603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126.17260273972603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126.17260273972603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126.17260273972603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126.17260273972603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126.17260273972603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126.17260273972603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126.17260273972603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126.17260273972603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126.17260273972603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126.17260273972603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126.17260273972603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126.17260273972603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126.17260273972603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126.17260273972603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126.17260273972603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126.17260273972603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126.17260273972603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126.17260273972603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126.17260273972603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126.17260273972603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126.17260273972603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126.17260273972603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126.17260273972603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126.17260273972603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126.17260273972603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126.17260273972603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126.17260273972603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126.17260273972603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126.17260273972603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126.17260273972603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126.17260273972603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126.17260273972603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126.17260273972603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126.17260273972603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126.17260273972603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126.17260273972603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126.17260273972603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126.17260273972603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126.17260273972603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126.17260273972603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126.17260273972603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126.17260273972603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126.17260273972603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126.17260273972603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126.17260273972603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126.17260273972603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126.17260273972603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126.17260273972603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126.17260273972603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126.17260273972603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126.17260273972603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126.17260273972603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126.17260273972603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126.17260273972603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126.17260273972603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126.17260273972603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126.17260273972603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126.17260273972603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126.17260273972603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126.17260273972603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126.17260273972603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126.17260273972603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126.17260273972603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126.17260273972603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126.17260273972603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126.17260273972603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126.17260273972603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126.17260273972603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126.17260273972603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126.17260273972603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126.17260273972603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126.17260273972603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126.17260273972603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126.17260273972603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126.17260273972603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126.17260273972603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126.17260273972603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126.17260273972603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126.17260273972603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126.17260273972603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126.17260273972603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126.17260273972603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126.17260273972603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126.17260273972603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126.17260273972603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126.17260273972603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126.17260273972603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126.17260273972603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126.17260273972603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126.17260273972603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126.17260273972603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126.17260273972603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126.17260273972603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126.17260273972603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126.17260273972603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126.17260273972603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126.17260273972603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126.17260273972603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126.17260273972603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126.17260273972603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126.17260273972603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126.17260273972603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126.17260273972603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126.17260273972603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126.17260273972603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126.17260273972603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126.17260273972603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126.17260273972603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126.17260273972603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126.17260273972603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126.17260273972603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126.17260273972603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126.17260273972603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126.17260273972603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126.17260273972603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126.17260273972603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126.17260273972603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126.17260273972603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126.17260273972603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126.17260273972603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126.17260273972603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126.17260273972603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126.17260273972603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126.17260273972603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126.17260273972603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126.17260273972603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126.17260273972603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126.17260273972603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126.17260273972603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126.17260273972603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126.17260273972603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126.17260273972603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126.17260273972603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126.17260273972603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126.17260273972603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126.17260273972603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126.17260273972603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126.17260273972603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126.17260273972603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126.17260273972603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126.17260273972603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126.17260273972603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126.17260273972603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126.17260273972603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126.17260273972603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126.17260273972603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126.17260273972603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126.17260273972603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126.17260273972603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126.17260273972603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126.17260273972603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126.17260273972603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126.17260273972603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126.17260273972603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126.17260273972603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126.17260273972603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126.17260273972603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126.17260273972603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126.17260273972603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126.17260273972603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126.17260273972603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126.17260273972603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126.17260273972603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126.17260273972603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126.17260273972603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126.17260273972603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126.17260273972603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126.17260273972603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126.17260273972603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126.17260273972603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126.17260273972603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126.17260273972603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126.17260273972603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126.17260273972603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126.17260273972603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126.17260273972603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126.17260273972603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126.17260273972603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126.17260273972603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126.17260273972603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126.17260273972603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126.17260273972603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126.17260273972603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126.17260273972603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126.17260273972603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126.17260273972603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126.17260273972603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126.17260273972603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126.17260273972603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126.17260273972603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126.17260273972603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126.17260273972603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126.17260273972603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126.17260273972603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126.17260273972603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126.17260273972603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126.17260273972603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126.17260273972603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126.17260273972603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126.17260273972603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126.17260273972603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126.17260273972603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126.17260273972603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126.17260273972603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126.17260273972603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126.17260273972603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126.17260273972603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126.17260273972603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126.17260273972603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126.17260273972603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126.17260273972603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126.17260273972603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126.17260273972603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126.17260273972603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126.17260273972603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126.17260273972603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126.17260273972603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126.17260273972603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126.17260273972603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126.17260273972603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126.17260273972603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126.17260273972603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126.17260273972603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126.17260273972603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126.17260273972603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126.17260273972603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126.17260273972603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126.17260273972603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126.17260273972603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126.17260273972603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126.17260273972603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126.17260273972603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126.17260273972603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126.17260273972603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126.17260273972603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126.17260273972603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126.17260273972603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126.17260273972603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126.17260273972603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126.17260273972603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126.17260273972603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126.17260273972603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126.17260273972603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126.17260273972603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126.17260273972603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126.17260273972603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126.17260273972603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126.17260273972603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126.17260273972603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126.17260273972603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126.17260273972603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126.17260273972603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126.17260273972603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126.17260273972603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126.17260273972603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126.17260273972603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126.17260273972603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126.17260273972603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126.17260273972603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126.17260273972603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126.17260273972603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126.17260273972603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126.17260273972603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126.17260273972603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126.17260273972603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126.17260273972603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126.17260273972603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126.17260273972603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126.17260273972603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126.17260273972603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126.17260273972603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126.17260273972603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126.17260273972603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126.17260273972603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126.17260273972603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126.17260273972603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126.17260273972603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126.17260273972603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126.17260273972603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126.17260273972603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126.17260273972603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126.17260273972603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126.17260273972603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126.17260273972603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126.17260273972603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126.17260273972603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126.17260273972603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126.17260273972603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126.17260273972603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126.17260273972603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126.17260273972603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126.17260273972603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126.17260273972603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126.17260273972603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126.17260273972603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126.17260273972603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126.17260273972603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126.17260273972603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126.17260273972603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126.17260273972603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126.17260273972603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126.17260273972603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126.17260273972603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126.17260273972603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126.17260273972603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126.17260273972603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126.17260273972603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126.17260273972603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126.17260273972603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126.17260273972603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126.17260273972603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126.17260273972603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126.17260273972603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126.17260273972603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126.17260273972603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126.17260273972603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126.17260273972603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126.17260273972603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126.17260273972603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126.17260273972603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126.17260273972603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126.17260273972603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126.17260273972603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126.17260273972603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126.17260273972603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126.17260273972603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126.17260273972603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126.17260273972603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126.17260273972603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126.17260273972603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126.17260273972603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126.17260273972603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126.17260273972603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126.17260273972603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126.17260273972603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126.17260273972603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126.17260273972603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126.17260273972603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126.17260273972603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126.17260273972603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126.17260273972603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126.17260273972603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126.17260273972603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126.17260273972603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126.17260273972603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126.17260273972603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126.17260273972603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126.17260273972603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126.17260273972603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126.17260273972603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126.17260273972603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126.17260273972603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126.17260273972603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126.17260273972603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126.17260273972603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126.17260273972603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126.17260273972603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126.17260273972603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126.17260273972603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126.17260273972603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126.17260273972603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126.17260273972603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126.17260273972603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126.17260273972603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126.17260273972603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126.17260273972603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126.17260273972603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126.17260273972603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126.17260273972603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126.17260273972603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126.17260273972603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126.17260273972603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126.17260273972603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126.17260273972603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126.17260273972603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126.17260273972603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126.17260273972603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126.17260273972603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126.17260273972603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126.17260273972603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126.17260273972603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126.17260273972603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126.17260273972603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126.17260273972603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126.17260273972603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126.17260273972603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126.17260273972603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126.17260273972603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126.17260273972603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126.17260273972603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126.17260273972603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126.17260273972603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126.17260273972603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126.17260273972603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126.17260273972603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126.17260273972603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126.17260273972603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126.17260273972603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126.17260273972603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126.17260273972603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126.17260273972603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126.17260273972603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126.17260273972603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126.17260273972603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126.17260273972603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126.17260273972603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126.17260273972603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126.17260273972603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126.17260273972603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126.17260273972603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126.17260273972603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126.17260273972603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126.17260273972603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126.17260273972603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126.17260273972603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126.17260273972603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126.17260273972603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126.17260273972603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126.17260273972603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126.17260273972603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126.17260273972603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126.17260273972603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126.17260273972603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126.17260273972603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126.17260273972603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126.17260273972603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126.17260273972603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126.17260273972603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126.17260273972603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126.17260273972603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126.17260273972603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126.17260273972603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126.17260273972603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126.17260273972603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126.17260273972603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126.17260273972603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126.17260273972603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126.17260273972603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126.17260273972603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126.17260273972603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126.17260273972603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126.17260273972603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126.17260273972603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126.17260273972603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126.17260273972603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126.17260273972603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126.17260273972603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126.17260273972603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126.17260273972603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126.17260273972603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126.17260273972603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126.17260273972603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126.17260273972603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126.17260273972603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126.17260273972603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126.17260273972603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126.17260273972603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126.17260273972603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126.17260273972603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126.17260273972603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126.17260273972603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126.17260273972603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126.17260273972603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126.17260273972603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126.17260273972603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126.17260273972603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126.17260273972603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126.17260273972603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126.17260273972603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126.17260273972603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126.17260273972603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126.17260273972603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126.17260273972603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126.17260273972603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126.17260273972603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126.17260273972603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126.17260273972603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126.17260273972603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126.17260273972603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126.17260273972603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126.17260273972603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126.17260273972603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126.17260273972603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126.17260273972603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126.17260273972603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126.17260273972603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126.17260273972603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126.17260273972603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126.17260273972603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126.17260273972603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126.17260273972603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126.17260273972603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126.17260273972603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126.17260273972603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126.17260273972603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126.17260273972603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126.17260273972603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126.17260273972603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126.17260273972603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126.17260273972603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126.17260273972603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126.17260273972603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126.17260273972603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126.17260273972603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126.17260273972603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126.17260273972603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126.17260273972603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126.17260273972603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126.17260273972603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126.17260273972603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126.17260273972603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126.17260273972603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126.17260273972603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126.17260273972603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126.17260273972603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126.17260273972603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126.17260273972603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126.17260273972603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126.17260273972603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126.17260273972603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126.17260273972603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126.17260273972603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126.17260273972603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126.17260273972603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126.17260273972603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126.17260273972603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126.17260273972603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126.17260273972603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126.17260273972603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126.17260273972603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126.17260273972603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126.17260273972603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126.17260273972603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126.17260273972603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126.17260273972603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126.17260273972603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126.17260273972603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126.17260273972603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126.17260273972603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126.17260273972603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126.17260273972603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126.17260273972603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126.17260273972603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126.17260273972603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126.17260273972603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126.17260273972603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126.17260273972603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126.17260273972603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126.17260273972603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126.17260273972603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126.17260273972603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126.17260273972603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126.17260273972603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126.17260273972603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126.17260273972603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126.17260273972603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126.17260273972603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126.17260273972603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126.17260273972603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126.17260273972603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126.17260273972603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126.17260273972603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126.17260273972603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126.17260273972603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126.17260273972603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126.17260273972603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126.17260273972603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126.17260273972603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126.17260273972603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126.17260273972603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126.17260273972603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126.17260273972603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126.17260273972603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126.17260273972603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126.17260273972603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126.17260273972603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126.17260273972603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126.17260273972603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126.17260273972603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126.17260273972603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126.17260273972603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126.17260273972603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126.17260273972603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126.17260273972603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126.17260273972603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126.17260273972603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126.17260273972603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126.17260273972603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126.17260273972603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126.17260273972603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126.17260273972603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126.17260273972603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126.17260273972603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126.17260273972603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126.17260273972603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126.17260273972603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126.17260273972603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126.17260273972603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126.17260273972603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126.17260273972603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126.17260273972603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126.17260273972603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126.17260273972603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126.17260273972603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126.17260273972603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126.17260273972603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126.17260273972603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126.17260273972603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126.17260273972603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126.17260273972603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126.17260273972603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126.17260273972603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126.17260273972603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126.17260273972603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126.17260273972603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126.17260273972603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126.17260273972603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126.17260273972603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126.17260273972603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126.17260273972603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126.17260273972603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126.17260273972603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126.17260273972603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126.17260273972603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126.17260273972603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126.17260273972603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126.17260273972603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126.17260273972603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126.17260273972603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126.17260273972603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126.17260273972603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126.17260273972603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126.17260273972603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126.17260273972603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126.17260273972603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126.17260273972603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126.17260273972603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126.17260273972603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126.17260273972603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126.17260273972603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126.17260273972603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126.17260273972603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126.17260273972603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126.17260273972603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126.17260273972603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126.17260273972603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126.17260273972603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126.17260273972603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126.17260273972603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126.17260273972603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126.17260273972603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126.17260273972603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126.17260273972603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126.17260273972603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126.17260273972603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126.17260273972603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126.17260273972603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126.17260273972603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126.17260273972603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126.17260273972603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126.17260273972603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126.17260273972603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126.17260273972603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126.17260273972603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126.17260273972603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126.17260273972603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126.17260273972603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126.17260273972603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126.17260273972603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126.17260273972603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126.17260273972603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126.17260273972603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126.17260273972603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126.17260273972603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126.17260273972603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126.17260273972603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126.17260273972603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126.17260273972603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126.17260273972603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126.17260273972603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126.17260273972603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126.17260273972603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126.17260273972603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126.17260273972603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126.17260273972603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126.17260273972603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126.17260273972603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126.17260273972603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126.17260273972603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126.17260273972603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126.17260273972603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126.17260273972603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126.17260273972603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126.17260273972603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126.17260273972603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126.17260273972603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126.17260273972603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126.17260273972603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126.17260273972603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126.17260273972603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126.17260273972603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126.17260273972603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126.17260273972603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126.17260273972603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126.17260273972603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126.17260273972603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126.17260273972603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126.17260273972603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126.17260273972603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126.17260273972603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126.17260273972603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79" zoomScale="80" zoomScaleNormal="80" workbookViewId="0">
      <selection activeCell="H2795" sqref="H2795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TERCERA EDAD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ADULTO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ADOLECENTE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ADOLECENTE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 t="s">
        <v>27</v>
      </c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ADULTO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>
        <f t="shared" si="114"/>
        <v>3372</v>
      </c>
      <c r="C2775" s="122">
        <v>46044</v>
      </c>
      <c r="D2775" s="122">
        <f>YEAR(REGISTROS[[#This Row],[FECHA]])</f>
        <v>2026</v>
      </c>
      <c r="E2775" s="112">
        <f>MONTH(REGISTROS[[#This Row],[FECHA]])</f>
        <v>1</v>
      </c>
      <c r="F2775" t="s">
        <v>5431</v>
      </c>
      <c r="G2775" s="11" t="str">
        <f ca="1">VLOOKUP(EXAMENES!F2775,PACIENTE[[APELLIDO / NOMBRE]:[GRUPO ETARIO]],4,0)</f>
        <v>ADOLECENTE</v>
      </c>
      <c r="H2775" s="10" t="s">
        <v>1782</v>
      </c>
      <c r="I2775" s="10" t="s">
        <v>5</v>
      </c>
      <c r="J2775" s="46">
        <f>VLOOKUP(REGISTROS[[#This Row],[TIPO DE EXAMEN ]],SERVICIOS[],2,0)</f>
        <v>20</v>
      </c>
      <c r="K2775" s="10" t="s">
        <v>68</v>
      </c>
      <c r="L2775" s="10">
        <v>1313004143</v>
      </c>
      <c r="M2775" s="10"/>
      <c r="N2775" s="10"/>
    </row>
    <row r="2776" spans="1:14" x14ac:dyDescent="0.25">
      <c r="A2776" s="110">
        <f t="shared" si="114"/>
        <v>2766</v>
      </c>
      <c r="B2776" s="45">
        <f t="shared" si="114"/>
        <v>3373</v>
      </c>
      <c r="C2776" s="122">
        <v>46044</v>
      </c>
      <c r="D2776" s="122">
        <f>YEAR(REGISTROS[[#This Row],[FECHA]])</f>
        <v>2026</v>
      </c>
      <c r="E2776" s="112">
        <f>MONTH(REGISTROS[[#This Row],[FECHA]])</f>
        <v>1</v>
      </c>
      <c r="F2776" t="s">
        <v>5433</v>
      </c>
      <c r="G2776" s="11" t="str">
        <f ca="1">VLOOKUP(EXAMENES!F2776,PACIENTE[[APELLIDO / NOMBRE]:[GRUPO ETARIO]],4,0)</f>
        <v>ADULTO</v>
      </c>
      <c r="H2776" s="10" t="s">
        <v>117</v>
      </c>
      <c r="I2776" s="10" t="s">
        <v>20</v>
      </c>
      <c r="J2776" s="46">
        <f>VLOOKUP(REGISTROS[[#This Row],[TIPO DE EXAMEN ]],SERVICIOS[],2,0)</f>
        <v>10</v>
      </c>
      <c r="K2776" s="10" t="s">
        <v>67</v>
      </c>
      <c r="L2776" s="10">
        <v>1310620073</v>
      </c>
      <c r="M2776" s="10"/>
      <c r="N2776" s="10"/>
    </row>
    <row r="2777" spans="1:14" x14ac:dyDescent="0.25">
      <c r="A2777" s="110">
        <f t="shared" si="114"/>
        <v>2767</v>
      </c>
      <c r="B2777" s="45">
        <f t="shared" si="114"/>
        <v>3374</v>
      </c>
      <c r="C2777" s="122">
        <v>46044</v>
      </c>
      <c r="D2777" s="122">
        <f>YEAR(REGISTROS[[#This Row],[FECHA]])</f>
        <v>2026</v>
      </c>
      <c r="E2777" s="112">
        <f>MONTH(REGISTROS[[#This Row],[FECHA]])</f>
        <v>1</v>
      </c>
      <c r="F2777" t="s">
        <v>5435</v>
      </c>
      <c r="G2777" s="11" t="str">
        <f ca="1">VLOOKUP(EXAMENES!F2777,PACIENTE[[APELLIDO / NOMBRE]:[GRUPO ETARIO]],4,0)</f>
        <v>ADULTO</v>
      </c>
      <c r="H2777" s="10" t="s">
        <v>27</v>
      </c>
      <c r="I2777" s="10" t="s">
        <v>5</v>
      </c>
      <c r="J2777" s="46">
        <f>VLOOKUP(REGISTROS[[#This Row],[TIPO DE EXAMEN ]],SERVICIOS[],2,0)</f>
        <v>20</v>
      </c>
      <c r="K2777" s="10" t="s">
        <v>68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>
        <f t="shared" si="114"/>
        <v>3375</v>
      </c>
      <c r="C2778" s="122">
        <v>46044</v>
      </c>
      <c r="D2778" s="122">
        <f>YEAR(REGISTROS[[#This Row],[FECHA]])</f>
        <v>2026</v>
      </c>
      <c r="E2778" s="112">
        <f>MONTH(REGISTROS[[#This Row],[FECHA]])</f>
        <v>1</v>
      </c>
      <c r="F2778" t="s">
        <v>5437</v>
      </c>
      <c r="G2778" s="11" t="str">
        <f ca="1">VLOOKUP(EXAMENES!F2778,PACIENTE[[APELLIDO / NOMBRE]:[GRUPO ETARIO]],4,0)</f>
        <v>ADULTO</v>
      </c>
      <c r="H2778" s="10" t="s">
        <v>27</v>
      </c>
      <c r="I2778" s="10" t="s">
        <v>5</v>
      </c>
      <c r="J2778" s="46">
        <f>VLOOKUP(REGISTROS[[#This Row],[TIPO DE EXAMEN ]],SERVICIOS[],2,0)</f>
        <v>20</v>
      </c>
      <c r="K2778" s="10" t="s">
        <v>67</v>
      </c>
      <c r="L2778" s="10">
        <v>1307479657</v>
      </c>
      <c r="M2778" s="158" t="s">
        <v>5439</v>
      </c>
      <c r="N2778" s="10"/>
    </row>
    <row r="2779" spans="1:14" x14ac:dyDescent="0.25">
      <c r="A2779" s="110">
        <f t="shared" ref="A2779:B2842" si="115">IF(E2779&lt;&gt;"",1+A2778,"")</f>
        <v>2769</v>
      </c>
      <c r="B2779" s="45">
        <f t="shared" si="115"/>
        <v>3376</v>
      </c>
      <c r="C2779" s="122">
        <v>46045</v>
      </c>
      <c r="D2779" s="122">
        <f>YEAR(REGISTROS[[#This Row],[FECHA]])</f>
        <v>2026</v>
      </c>
      <c r="E2779" s="112">
        <f>MONTH(REGISTROS[[#This Row],[FECHA]])</f>
        <v>1</v>
      </c>
      <c r="F2779" t="s">
        <v>5440</v>
      </c>
      <c r="G2779" s="11" t="str">
        <f ca="1">VLOOKUP(EXAMENES!F2779,PACIENTE[[APELLIDO / NOMBRE]:[GRUPO ETARIO]],4,0)</f>
        <v>ADULTO</v>
      </c>
      <c r="H2779" s="10" t="s">
        <v>85</v>
      </c>
      <c r="I2779" s="10" t="s">
        <v>20</v>
      </c>
      <c r="J2779" s="46">
        <f>VLOOKUP(REGISTROS[[#This Row],[TIPO DE EXAMEN ]],SERVICIOS[],2,0)</f>
        <v>10</v>
      </c>
      <c r="K2779" s="10" t="s">
        <v>67</v>
      </c>
      <c r="L2779" s="10">
        <v>1314879097</v>
      </c>
      <c r="M2779" s="10"/>
      <c r="N2779" s="10"/>
    </row>
    <row r="2780" spans="1:14" x14ac:dyDescent="0.25">
      <c r="A2780" s="110">
        <f t="shared" si="115"/>
        <v>2770</v>
      </c>
      <c r="B2780" s="45">
        <f t="shared" si="115"/>
        <v>3377</v>
      </c>
      <c r="C2780" s="122">
        <v>46045</v>
      </c>
      <c r="D2780" s="122">
        <f>YEAR(REGISTROS[[#This Row],[FECHA]])</f>
        <v>2026</v>
      </c>
      <c r="E2780" s="112">
        <f>MONTH(REGISTROS[[#This Row],[FECHA]])</f>
        <v>1</v>
      </c>
      <c r="F2780" t="s">
        <v>5442</v>
      </c>
      <c r="G2780" s="11" t="str">
        <f ca="1">VLOOKUP(EXAMENES!F2780,PACIENTE[[APELLIDO / NOMBRE]:[GRUPO ETARIO]],4,0)</f>
        <v>ADOLECENTE</v>
      </c>
      <c r="H2780" s="10" t="s">
        <v>27</v>
      </c>
      <c r="I2780" s="10" t="s">
        <v>5</v>
      </c>
      <c r="J2780" s="46">
        <f>VLOOKUP(REGISTROS[[#This Row],[TIPO DE EXAMEN ]],SERVICIOS[],2,0)</f>
        <v>20</v>
      </c>
      <c r="K2780" s="10" t="s">
        <v>67</v>
      </c>
      <c r="L2780" s="10">
        <v>703390765</v>
      </c>
      <c r="M2780" s="10"/>
      <c r="N2780" s="10"/>
    </row>
    <row r="2781" spans="1:14" x14ac:dyDescent="0.25">
      <c r="A2781" s="110">
        <f t="shared" si="115"/>
        <v>2771</v>
      </c>
      <c r="B2781" s="45">
        <f t="shared" si="115"/>
        <v>3378</v>
      </c>
      <c r="C2781" s="122">
        <v>46045</v>
      </c>
      <c r="D2781" s="122">
        <f>YEAR(REGISTROS[[#This Row],[FECHA]])</f>
        <v>2026</v>
      </c>
      <c r="E2781" s="112">
        <f>MONTH(REGISTROS[[#This Row],[FECHA]])</f>
        <v>1</v>
      </c>
      <c r="F2781" t="s">
        <v>5444</v>
      </c>
      <c r="G2781" s="11" t="str">
        <f ca="1">VLOOKUP(EXAMENES!F2781,PACIENTE[[APELLIDO / NOMBRE]:[GRUPO ETARIO]],4,0)</f>
        <v>ADULTO</v>
      </c>
      <c r="H2781" s="10" t="s">
        <v>27</v>
      </c>
      <c r="I2781" s="10" t="s">
        <v>20</v>
      </c>
      <c r="J2781" s="46">
        <f>VLOOKUP(REGISTROS[[#This Row],[TIPO DE EXAMEN ]],SERVICIOS[],2,0)</f>
        <v>10</v>
      </c>
      <c r="K2781" s="10" t="s">
        <v>67</v>
      </c>
      <c r="L2781" s="10">
        <v>1304663287</v>
      </c>
      <c r="M2781" s="10"/>
      <c r="N2781" s="10"/>
    </row>
    <row r="2782" spans="1:14" x14ac:dyDescent="0.25">
      <c r="A2782" s="110">
        <f t="shared" si="115"/>
        <v>2772</v>
      </c>
      <c r="B2782" s="45">
        <f t="shared" si="115"/>
        <v>3379</v>
      </c>
      <c r="C2782" s="122">
        <v>46045</v>
      </c>
      <c r="D2782" s="122">
        <f>YEAR(REGISTROS[[#This Row],[FECHA]])</f>
        <v>2026</v>
      </c>
      <c r="E2782" s="112">
        <f>MONTH(REGISTROS[[#This Row],[FECHA]])</f>
        <v>1</v>
      </c>
      <c r="F2782" t="s">
        <v>5446</v>
      </c>
      <c r="G2782" s="11" t="str">
        <f ca="1">VLOOKUP(EXAMENES!F2782,PACIENTE[[APELLIDO / NOMBRE]:[GRUPO ETARIO]],4,0)</f>
        <v>ADULTO</v>
      </c>
      <c r="H2782" s="10" t="s">
        <v>27</v>
      </c>
      <c r="I2782" s="10" t="s">
        <v>20</v>
      </c>
      <c r="J2782" s="46">
        <f>VLOOKUP(REGISTROS[[#This Row],[TIPO DE EXAMEN ]],SERVICIOS[],2,0)</f>
        <v>10</v>
      </c>
      <c r="K2782" s="10" t="s">
        <v>68</v>
      </c>
      <c r="L2782" s="10">
        <v>1350070460</v>
      </c>
      <c r="M2782" s="10"/>
      <c r="N2782" s="10"/>
    </row>
    <row r="2783" spans="1:14" x14ac:dyDescent="0.25">
      <c r="A2783" s="110">
        <f t="shared" si="115"/>
        <v>2773</v>
      </c>
      <c r="B2783" s="45">
        <f t="shared" si="115"/>
        <v>3380</v>
      </c>
      <c r="C2783" s="122">
        <v>46046</v>
      </c>
      <c r="D2783" s="122">
        <f>YEAR(REGISTROS[[#This Row],[FECHA]])</f>
        <v>2026</v>
      </c>
      <c r="E2783" s="112">
        <f>MONTH(REGISTROS[[#This Row],[FECHA]])</f>
        <v>1</v>
      </c>
      <c r="F2783" t="s">
        <v>5447</v>
      </c>
      <c r="G2783" s="11" t="str">
        <f ca="1">VLOOKUP(EXAMENES!F2783,PACIENTE[[APELLIDO / NOMBRE]:[GRUPO ETARIO]],4,0)</f>
        <v>ADULTO</v>
      </c>
      <c r="H2783" s="10" t="s">
        <v>161</v>
      </c>
      <c r="I2783" s="10" t="s">
        <v>20</v>
      </c>
      <c r="J2783" s="46">
        <f>VLOOKUP(REGISTROS[[#This Row],[TIPO DE EXAMEN ]],SERVICIOS[],2,0)</f>
        <v>10</v>
      </c>
      <c r="K2783" s="10" t="s">
        <v>68</v>
      </c>
      <c r="L2783" s="10">
        <v>1312259375</v>
      </c>
      <c r="M2783" s="10"/>
      <c r="N2783" s="10"/>
    </row>
    <row r="2784" spans="1:14" x14ac:dyDescent="0.25">
      <c r="A2784" s="110">
        <f t="shared" si="115"/>
        <v>2774</v>
      </c>
      <c r="B2784" s="45">
        <f t="shared" si="115"/>
        <v>3381</v>
      </c>
      <c r="C2784" s="122">
        <v>46048</v>
      </c>
      <c r="D2784" s="122">
        <f>YEAR(REGISTROS[[#This Row],[FECHA]])</f>
        <v>2026</v>
      </c>
      <c r="E2784" s="112">
        <f>MONTH(REGISTROS[[#This Row],[FECHA]])</f>
        <v>1</v>
      </c>
      <c r="F2784" t="s">
        <v>5449</v>
      </c>
      <c r="G2784" s="11" t="str">
        <f ca="1">VLOOKUP(EXAMENES!F2784,PACIENTE[[APELLIDO / NOMBRE]:[GRUPO ETARIO]],4,0)</f>
        <v>ADOLECENTE</v>
      </c>
      <c r="H2784" s="10" t="s">
        <v>161</v>
      </c>
      <c r="I2784" s="10" t="s">
        <v>5</v>
      </c>
      <c r="J2784" s="46">
        <f>VLOOKUP(REGISTROS[[#This Row],[TIPO DE EXAMEN ]],SERVICIOS[],2,0)</f>
        <v>20</v>
      </c>
      <c r="K2784" s="10" t="s">
        <v>67</v>
      </c>
      <c r="L2784" s="10">
        <v>1350843692</v>
      </c>
      <c r="M2784" s="10"/>
      <c r="N2784" s="10"/>
    </row>
    <row r="2785" spans="1:14" x14ac:dyDescent="0.25">
      <c r="A2785" s="110">
        <f t="shared" si="115"/>
        <v>2775</v>
      </c>
      <c r="B2785" s="45">
        <f t="shared" si="115"/>
        <v>3382</v>
      </c>
      <c r="C2785" s="122">
        <v>46048</v>
      </c>
      <c r="D2785" s="122">
        <f>YEAR(REGISTROS[[#This Row],[FECHA]])</f>
        <v>2026</v>
      </c>
      <c r="E2785" s="112">
        <f>MONTH(REGISTROS[[#This Row],[FECHA]])</f>
        <v>1</v>
      </c>
      <c r="F2785" t="s">
        <v>5452</v>
      </c>
      <c r="G2785" s="11" t="str">
        <f ca="1">VLOOKUP(EXAMENES!F2785,PACIENTE[[APELLIDO / NOMBRE]:[GRUPO ETARIO]],4,0)</f>
        <v>ADULTO</v>
      </c>
      <c r="H2785" s="10" t="s">
        <v>161</v>
      </c>
      <c r="I2785" s="10" t="s">
        <v>5</v>
      </c>
      <c r="J2785" s="46">
        <f>VLOOKUP(REGISTROS[[#This Row],[TIPO DE EXAMEN ]],SERVICIOS[],2,0)</f>
        <v>20</v>
      </c>
      <c r="K2785" s="10" t="s">
        <v>67</v>
      </c>
      <c r="L2785" s="10">
        <v>1315455640</v>
      </c>
      <c r="M2785" s="10"/>
      <c r="N2785" s="10"/>
    </row>
    <row r="2786" spans="1:14" x14ac:dyDescent="0.25">
      <c r="A2786" s="110">
        <f t="shared" si="115"/>
        <v>2776</v>
      </c>
      <c r="B2786" s="45">
        <f t="shared" si="115"/>
        <v>3383</v>
      </c>
      <c r="C2786" s="122">
        <v>46048</v>
      </c>
      <c r="D2786" s="122">
        <f>YEAR(REGISTROS[[#This Row],[FECHA]])</f>
        <v>2026</v>
      </c>
      <c r="E2786" s="112">
        <f>MONTH(REGISTROS[[#This Row],[FECHA]])</f>
        <v>1</v>
      </c>
      <c r="F2786" t="s">
        <v>3763</v>
      </c>
      <c r="G2786" s="11" t="str">
        <f ca="1">VLOOKUP(EXAMENES!F2786,PACIENTE[[APELLIDO / NOMBRE]:[GRUPO ETARIO]],4,0)</f>
        <v>NIÑO</v>
      </c>
      <c r="H2786" s="10" t="s">
        <v>1783</v>
      </c>
      <c r="I2786" s="10" t="s">
        <v>5</v>
      </c>
      <c r="J2786" s="46">
        <f>VLOOKUP(REGISTROS[[#This Row],[TIPO DE EXAMEN ]],SERVICIOS[],2,0)</f>
        <v>20</v>
      </c>
      <c r="K2786" s="10" t="s">
        <v>67</v>
      </c>
      <c r="L2786" s="10">
        <v>2300475098</v>
      </c>
      <c r="M2786" s="10"/>
      <c r="N2786" s="10"/>
    </row>
    <row r="2787" spans="1:14" x14ac:dyDescent="0.25">
      <c r="A2787" s="110">
        <f t="shared" si="115"/>
        <v>2777</v>
      </c>
      <c r="B2787" s="45">
        <f t="shared" si="115"/>
        <v>3384</v>
      </c>
      <c r="C2787" s="122">
        <v>46048</v>
      </c>
      <c r="D2787" s="122">
        <f>YEAR(REGISTROS[[#This Row],[FECHA]])</f>
        <v>2026</v>
      </c>
      <c r="E2787" s="112">
        <f>MONTH(REGISTROS[[#This Row],[FECHA]])</f>
        <v>1</v>
      </c>
      <c r="F2787" t="s">
        <v>5454</v>
      </c>
      <c r="G2787" s="11" t="str">
        <f ca="1">VLOOKUP(EXAMENES!F2787,PACIENTE[[APELLIDO / NOMBRE]:[GRUPO ETARIO]],4,0)</f>
        <v>ADULTO</v>
      </c>
      <c r="H2787" s="10" t="s">
        <v>3805</v>
      </c>
      <c r="I2787" s="10" t="s">
        <v>5</v>
      </c>
      <c r="J2787" s="46">
        <f>VLOOKUP(REGISTROS[[#This Row],[TIPO DE EXAMEN ]],SERVICIOS[],2,0)</f>
        <v>20</v>
      </c>
      <c r="K2787" s="10" t="s">
        <v>67</v>
      </c>
      <c r="L2787" s="10">
        <v>804954436</v>
      </c>
      <c r="M2787" s="10"/>
      <c r="N2787" s="10"/>
    </row>
    <row r="2788" spans="1:14" x14ac:dyDescent="0.25">
      <c r="A2788" s="110">
        <f t="shared" si="115"/>
        <v>2778</v>
      </c>
      <c r="B2788" s="45">
        <f t="shared" si="115"/>
        <v>3385</v>
      </c>
      <c r="C2788" s="122">
        <v>46048</v>
      </c>
      <c r="D2788" s="122">
        <f>YEAR(REGISTROS[[#This Row],[FECHA]])</f>
        <v>2026</v>
      </c>
      <c r="E2788" s="112">
        <f>MONTH(REGISTROS[[#This Row],[FECHA]])</f>
        <v>1</v>
      </c>
      <c r="F2788" t="s">
        <v>5456</v>
      </c>
      <c r="G2788" s="11" t="str">
        <f ca="1">VLOOKUP(EXAMENES!F2788,PACIENTE[[APELLIDO / NOMBRE]:[GRUPO ETARIO]],4,0)</f>
        <v>ADULTO</v>
      </c>
      <c r="H2788" s="10" t="s">
        <v>161</v>
      </c>
      <c r="I2788" s="10" t="s">
        <v>72</v>
      </c>
      <c r="J2788" s="46">
        <f>VLOOKUP(REGISTROS[[#This Row],[TIPO DE EXAMEN ]],SERVICIOS[],2,0)</f>
        <v>10</v>
      </c>
      <c r="K2788" s="10" t="s">
        <v>67</v>
      </c>
      <c r="L2788" s="10">
        <v>2300268212</v>
      </c>
      <c r="M2788" s="10"/>
      <c r="N2788" s="10"/>
    </row>
    <row r="2789" spans="1:14" x14ac:dyDescent="0.25">
      <c r="A2789" s="110">
        <f t="shared" si="115"/>
        <v>2779</v>
      </c>
      <c r="B2789" s="45">
        <f t="shared" si="115"/>
        <v>3386</v>
      </c>
      <c r="C2789" s="122">
        <v>46048</v>
      </c>
      <c r="D2789" s="122">
        <f>YEAR(REGISTROS[[#This Row],[FECHA]])</f>
        <v>2026</v>
      </c>
      <c r="E2789" s="112">
        <f>MONTH(REGISTROS[[#This Row],[FECHA]])</f>
        <v>1</v>
      </c>
      <c r="F2789" t="s">
        <v>5458</v>
      </c>
      <c r="G2789" s="11" t="str">
        <f ca="1">VLOOKUP(EXAMENES!F2789,PACIENTE[[APELLIDO / NOMBRE]:[GRUPO ETARIO]],4,0)</f>
        <v>ADOLECENTE</v>
      </c>
      <c r="H2789" s="10" t="s">
        <v>1782</v>
      </c>
      <c r="I2789" s="10" t="s">
        <v>5</v>
      </c>
      <c r="J2789" s="46">
        <f>VLOOKUP(REGISTROS[[#This Row],[TIPO DE EXAMEN ]],SERVICIOS[],2,0)</f>
        <v>20</v>
      </c>
      <c r="K2789" s="10" t="s">
        <v>68</v>
      </c>
      <c r="L2789" s="10">
        <v>1314494087</v>
      </c>
      <c r="M2789" s="10"/>
      <c r="N2789" s="10"/>
    </row>
    <row r="2790" spans="1:14" x14ac:dyDescent="0.25">
      <c r="A2790" s="110">
        <f t="shared" si="115"/>
        <v>2780</v>
      </c>
      <c r="B2790" s="45">
        <f t="shared" si="115"/>
        <v>3387</v>
      </c>
      <c r="C2790" s="122">
        <v>46048</v>
      </c>
      <c r="D2790" s="122">
        <f>YEAR(REGISTROS[[#This Row],[FECHA]])</f>
        <v>2026</v>
      </c>
      <c r="E2790" s="112">
        <f>MONTH(REGISTROS[[#This Row],[FECHA]])</f>
        <v>1</v>
      </c>
      <c r="F2790" t="s">
        <v>5460</v>
      </c>
      <c r="G2790" s="11" t="str">
        <f ca="1">VLOOKUP(EXAMENES!F2790,PACIENTE[[APELLIDO / NOMBRE]:[GRUPO ETARIO]],4,0)</f>
        <v>ADULTO</v>
      </c>
      <c r="H2790" s="10" t="s">
        <v>2293</v>
      </c>
      <c r="I2790" s="10" t="s">
        <v>5</v>
      </c>
      <c r="J2790" s="46">
        <f>VLOOKUP(REGISTROS[[#This Row],[TIPO DE EXAMEN ]],SERVICIOS[],2,0)</f>
        <v>20</v>
      </c>
      <c r="K2790" s="10" t="s">
        <v>68</v>
      </c>
      <c r="L2790" s="10">
        <v>1315618379</v>
      </c>
      <c r="M2790" s="10"/>
      <c r="N2790" s="10"/>
    </row>
    <row r="2791" spans="1:14" x14ac:dyDescent="0.25">
      <c r="A2791" s="110">
        <f t="shared" si="115"/>
        <v>2781</v>
      </c>
      <c r="B2791" s="45">
        <f t="shared" si="115"/>
        <v>3388</v>
      </c>
      <c r="C2791" s="122">
        <v>46049</v>
      </c>
      <c r="D2791" s="122">
        <f>YEAR(REGISTROS[[#This Row],[FECHA]])</f>
        <v>2026</v>
      </c>
      <c r="E2791" s="112">
        <f>MONTH(REGISTROS[[#This Row],[FECHA]])</f>
        <v>1</v>
      </c>
      <c r="F2791" t="s">
        <v>5462</v>
      </c>
      <c r="G2791" s="11" t="str">
        <f ca="1">VLOOKUP(EXAMENES!F2791,PACIENTE[[APELLIDO / NOMBRE]:[GRUPO ETARIO]],4,0)</f>
        <v>ADULTO</v>
      </c>
      <c r="H2791" s="10" t="s">
        <v>117</v>
      </c>
      <c r="I2791" s="10" t="s">
        <v>20</v>
      </c>
      <c r="J2791" s="46">
        <f>VLOOKUP(REGISTROS[[#This Row],[TIPO DE EXAMEN ]],SERVICIOS[],2,0)</f>
        <v>10</v>
      </c>
      <c r="K2791" s="10" t="s">
        <v>67</v>
      </c>
      <c r="L2791" s="10">
        <v>1310991409</v>
      </c>
      <c r="M2791" s="10">
        <v>1</v>
      </c>
      <c r="N2791" s="158" t="s">
        <v>5464</v>
      </c>
    </row>
    <row r="2792" spans="1:14" x14ac:dyDescent="0.25">
      <c r="A2792" s="110">
        <f t="shared" si="115"/>
        <v>2782</v>
      </c>
      <c r="B2792" s="45">
        <f t="shared" si="115"/>
        <v>3389</v>
      </c>
      <c r="C2792" s="122">
        <v>46049</v>
      </c>
      <c r="D2792" s="122">
        <f>YEAR(REGISTROS[[#This Row],[FECHA]])</f>
        <v>2026</v>
      </c>
      <c r="E2792" s="112">
        <f>MONTH(REGISTROS[[#This Row],[FECHA]])</f>
        <v>1</v>
      </c>
      <c r="F2792" t="s">
        <v>5465</v>
      </c>
      <c r="G2792" s="11" t="str">
        <f ca="1">VLOOKUP(EXAMENES!F2792,PACIENTE[[APELLIDO / NOMBRE]:[GRUPO ETARIO]],4,0)</f>
        <v>ADULTO</v>
      </c>
      <c r="H2792" s="10" t="s">
        <v>27</v>
      </c>
      <c r="I2792" s="10" t="s">
        <v>5</v>
      </c>
      <c r="J2792" s="46">
        <f>VLOOKUP(REGISTROS[[#This Row],[TIPO DE EXAMEN ]],SERVICIOS[],2,0)</f>
        <v>20</v>
      </c>
      <c r="K2792" s="10" t="s">
        <v>67</v>
      </c>
      <c r="L2792" s="10">
        <v>1310594500</v>
      </c>
      <c r="M2792" s="10"/>
      <c r="N2792" s="10"/>
    </row>
    <row r="2793" spans="1:14" x14ac:dyDescent="0.25">
      <c r="A2793" s="110">
        <f t="shared" si="115"/>
        <v>2783</v>
      </c>
      <c r="B2793" s="45">
        <f t="shared" si="115"/>
        <v>3390</v>
      </c>
      <c r="C2793" s="122">
        <v>46049</v>
      </c>
      <c r="D2793" s="122">
        <f>YEAR(REGISTROS[[#This Row],[FECHA]])</f>
        <v>2026</v>
      </c>
      <c r="E2793" s="112">
        <f>MONTH(REGISTROS[[#This Row],[FECHA]])</f>
        <v>1</v>
      </c>
      <c r="F2793" t="s">
        <v>5467</v>
      </c>
      <c r="G2793" s="11" t="str">
        <f ca="1">VLOOKUP(EXAMENES!F2793,PACIENTE[[APELLIDO / NOMBRE]:[GRUPO ETARIO]],4,0)</f>
        <v>ADULTO</v>
      </c>
      <c r="H2793" s="10" t="s">
        <v>27</v>
      </c>
      <c r="I2793" s="10" t="s">
        <v>5</v>
      </c>
      <c r="J2793" s="46">
        <f>VLOOKUP(REGISTROS[[#This Row],[TIPO DE EXAMEN ]],SERVICIOS[],2,0)</f>
        <v>20</v>
      </c>
      <c r="K2793" s="10" t="s">
        <v>68</v>
      </c>
      <c r="L2793" s="10">
        <v>2350180622</v>
      </c>
      <c r="M2793" s="10"/>
      <c r="N2793" s="10"/>
    </row>
    <row r="2794" spans="1:14" x14ac:dyDescent="0.25">
      <c r="A2794" s="110">
        <f t="shared" si="115"/>
        <v>2784</v>
      </c>
      <c r="B2794" s="45">
        <f t="shared" si="115"/>
        <v>3391</v>
      </c>
      <c r="C2794" s="122">
        <v>46050</v>
      </c>
      <c r="D2794" s="122">
        <f>YEAR(REGISTROS[[#This Row],[FECHA]])</f>
        <v>2026</v>
      </c>
      <c r="E2794" s="112">
        <f>MONTH(REGISTROS[[#This Row],[FECHA]])</f>
        <v>1</v>
      </c>
      <c r="F2794" s="10" t="s">
        <v>5469</v>
      </c>
      <c r="G2794" s="11" t="str">
        <f ca="1">VLOOKUP(EXAMENES!F2794,PACIENTE[[APELLIDO / NOMBRE]:[GRUPO ETARIO]],4,0)</f>
        <v>ADULTO</v>
      </c>
      <c r="H2794" s="10" t="s">
        <v>161</v>
      </c>
      <c r="I2794" s="10" t="s">
        <v>20</v>
      </c>
      <c r="J2794" s="46">
        <f>VLOOKUP(REGISTROS[[#This Row],[TIPO DE EXAMEN ]],SERVICIOS[],2,0)</f>
        <v>10</v>
      </c>
      <c r="K2794" s="10" t="s">
        <v>67</v>
      </c>
      <c r="L2794" s="10">
        <v>1315650802</v>
      </c>
      <c r="M2794" s="10"/>
      <c r="N2794" s="10"/>
    </row>
    <row r="2795" spans="1:14" x14ac:dyDescent="0.25">
      <c r="A2795" s="110">
        <f t="shared" si="115"/>
        <v>2785</v>
      </c>
      <c r="B2795" s="45">
        <f t="shared" si="115"/>
        <v>3392</v>
      </c>
      <c r="C2795" s="122">
        <v>46050</v>
      </c>
      <c r="D2795" s="122">
        <f>YEAR(REGISTROS[[#This Row],[FECHA]])</f>
        <v>2026</v>
      </c>
      <c r="E2795" s="112">
        <f>MONTH(REGISTROS[[#This Row],[FECHA]])</f>
        <v>1</v>
      </c>
      <c r="F2795" s="10" t="s">
        <v>5471</v>
      </c>
      <c r="G2795" s="11" t="str">
        <f ca="1">VLOOKUP(EXAMENES!F2795,PACIENTE[[APELLIDO / NOMBRE]:[GRUPO ETARIO]],4,0)</f>
        <v>ADULTO</v>
      </c>
      <c r="H2795" s="10" t="s">
        <v>161</v>
      </c>
      <c r="I2795" s="10" t="s">
        <v>5</v>
      </c>
      <c r="J2795" s="46">
        <f>VLOOKUP(REGISTROS[[#This Row],[TIPO DE EXAMEN ]],SERVICIOS[],2,0)</f>
        <v>20</v>
      </c>
      <c r="K2795" s="10" t="s">
        <v>67</v>
      </c>
      <c r="L2795" s="10">
        <v>1308453529</v>
      </c>
      <c r="M2795" s="10"/>
      <c r="N2795" s="10"/>
    </row>
    <row r="2796" spans="1:14" x14ac:dyDescent="0.25">
      <c r="A2796" s="110">
        <f t="shared" si="115"/>
        <v>2786</v>
      </c>
      <c r="B2796" s="45">
        <f t="shared" si="115"/>
        <v>3393</v>
      </c>
      <c r="C2796" s="122">
        <v>46050</v>
      </c>
      <c r="D2796" s="122">
        <f>YEAR(REGISTROS[[#This Row],[FECHA]])</f>
        <v>2026</v>
      </c>
      <c r="E2796" s="112">
        <f>MONTH(REGISTROS[[#This Row],[FECHA]])</f>
        <v>1</v>
      </c>
      <c r="F2796" s="10" t="s">
        <v>5472</v>
      </c>
      <c r="G2796" s="11" t="str">
        <f ca="1">VLOOKUP(EXAMENES!F2796,PACIENTE[[APELLIDO / NOMBRE]:[GRUPO ETARIO]],4,0)</f>
        <v>ADULTO</v>
      </c>
      <c r="H2796" s="10" t="s">
        <v>937</v>
      </c>
      <c r="I2796" s="10" t="s">
        <v>5</v>
      </c>
      <c r="J2796" s="46">
        <f>VLOOKUP(REGISTROS[[#This Row],[TIPO DE EXAMEN ]],SERVICIOS[],2,0)</f>
        <v>20</v>
      </c>
      <c r="K2796" s="10" t="s">
        <v>67</v>
      </c>
      <c r="L2796" s="10">
        <v>706046679</v>
      </c>
      <c r="M2796" s="10"/>
      <c r="N2796" s="10"/>
    </row>
    <row r="2797" spans="1:14" x14ac:dyDescent="0.25">
      <c r="A2797" s="110">
        <f t="shared" si="115"/>
        <v>2787</v>
      </c>
      <c r="B2797" s="45">
        <f t="shared" si="115"/>
        <v>3394</v>
      </c>
      <c r="C2797" s="122">
        <v>46050</v>
      </c>
      <c r="D2797" s="122">
        <f>YEAR(REGISTROS[[#This Row],[FECHA]])</f>
        <v>2026</v>
      </c>
      <c r="E2797" s="112">
        <f>MONTH(REGISTROS[[#This Row],[FECHA]])</f>
        <v>1</v>
      </c>
      <c r="F2797" s="10" t="s">
        <v>3989</v>
      </c>
      <c r="G2797" s="11" t="str">
        <f ca="1">VLOOKUP(EXAMENES!F2797,PACIENTE[[APELLIDO / NOMBRE]:[GRUPO ETARIO]],4,0)</f>
        <v>NIÑO</v>
      </c>
      <c r="H2797" s="10" t="s">
        <v>27</v>
      </c>
      <c r="I2797" s="10" t="s">
        <v>5</v>
      </c>
      <c r="J2797" s="46">
        <f>VLOOKUP(REGISTROS[[#This Row],[TIPO DE EXAMEN ]],SERVICIOS[],2,0)</f>
        <v>20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>
        <f t="shared" si="115"/>
        <v>3395</v>
      </c>
      <c r="C2798" s="122">
        <v>46050</v>
      </c>
      <c r="D2798" s="122">
        <f>YEAR(REGISTROS[[#This Row],[FECHA]])</f>
        <v>2026</v>
      </c>
      <c r="E2798" s="112">
        <f>MONTH(REGISTROS[[#This Row],[FECHA]])</f>
        <v>1</v>
      </c>
      <c r="F2798" s="10" t="s">
        <v>3989</v>
      </c>
      <c r="G2798" s="11" t="str">
        <f ca="1">VLOOKUP(EXAMENES!F2798,PACIENTE[[APELLIDO / NOMBRE]:[GRUPO ETARIO]],4,0)</f>
        <v>NIÑO</v>
      </c>
      <c r="H2798" s="10" t="s">
        <v>27</v>
      </c>
      <c r="I2798" s="10" t="s">
        <v>20</v>
      </c>
      <c r="J2798" s="46">
        <f>VLOOKUP(REGISTROS[[#This Row],[TIPO DE EXAMEN ]],SERVICIOS[],2,0)</f>
        <v>10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>
        <f t="shared" si="115"/>
        <v>3396</v>
      </c>
      <c r="C2799" s="122">
        <v>46051</v>
      </c>
      <c r="D2799" s="122">
        <f>YEAR(REGISTROS[[#This Row],[FECHA]])</f>
        <v>2026</v>
      </c>
      <c r="E2799" s="112">
        <f>MONTH(REGISTROS[[#This Row],[FECHA]])</f>
        <v>1</v>
      </c>
      <c r="F2799" s="10" t="s">
        <v>5474</v>
      </c>
      <c r="G2799" s="11" t="str">
        <f ca="1">VLOOKUP(EXAMENES!F2799,PACIENTE[[APELLIDO / NOMBRE]:[GRUPO ETARIO]],4,0)</f>
        <v>ADULTO</v>
      </c>
      <c r="H2799" s="10" t="s">
        <v>3498</v>
      </c>
      <c r="I2799" s="10" t="s">
        <v>5</v>
      </c>
      <c r="J2799" s="46">
        <f>VLOOKUP(REGISTROS[[#This Row],[TIPO DE EXAMEN ]],SERVICIOS[],2,0)</f>
        <v>20</v>
      </c>
      <c r="K2799" s="10" t="s">
        <v>68</v>
      </c>
      <c r="L2799" s="10">
        <v>1313482273</v>
      </c>
      <c r="M2799" s="10"/>
      <c r="N2799" s="10"/>
    </row>
    <row r="2800" spans="1:14" x14ac:dyDescent="0.25">
      <c r="A2800" s="110">
        <f t="shared" si="115"/>
        <v>2790</v>
      </c>
      <c r="B2800" s="45">
        <f t="shared" si="115"/>
        <v>3397</v>
      </c>
      <c r="C2800" s="122">
        <v>46051</v>
      </c>
      <c r="D2800" s="122">
        <f>YEAR(REGISTROS[[#This Row],[FECHA]])</f>
        <v>2026</v>
      </c>
      <c r="E2800" s="112">
        <f>MONTH(REGISTROS[[#This Row],[FECHA]])</f>
        <v>1</v>
      </c>
      <c r="F2800" s="10" t="s">
        <v>5476</v>
      </c>
      <c r="G2800" s="11" t="str">
        <f ca="1">VLOOKUP(EXAMENES!F2800,PACIENTE[[APELLIDO / NOMBRE]:[GRUPO ETARIO]],4,0)</f>
        <v>ADULTO</v>
      </c>
      <c r="H2800" s="10" t="s">
        <v>161</v>
      </c>
      <c r="I2800" s="10" t="s">
        <v>5</v>
      </c>
      <c r="J2800" s="46">
        <f>VLOOKUP(REGISTROS[[#This Row],[TIPO DE EXAMEN ]],SERVICIOS[],2,0)</f>
        <v>20</v>
      </c>
      <c r="K2800" s="10" t="s">
        <v>68</v>
      </c>
      <c r="L2800" s="10">
        <v>1316290582</v>
      </c>
      <c r="M2800" s="10"/>
      <c r="N2800" s="10"/>
    </row>
    <row r="2801" spans="1:14" x14ac:dyDescent="0.25">
      <c r="A2801" s="110">
        <f t="shared" si="115"/>
        <v>2791</v>
      </c>
      <c r="B2801" s="45">
        <f t="shared" si="115"/>
        <v>3398</v>
      </c>
      <c r="C2801" s="122">
        <v>46052</v>
      </c>
      <c r="D2801" s="122">
        <f>YEAR(REGISTROS[[#This Row],[FECHA]])</f>
        <v>2026</v>
      </c>
      <c r="E2801" s="112">
        <f>MONTH(REGISTROS[[#This Row],[FECHA]])</f>
        <v>1</v>
      </c>
      <c r="F2801" t="s">
        <v>5478</v>
      </c>
      <c r="G2801" s="11" t="str">
        <f ca="1">VLOOKUP(EXAMENES!F2801,PACIENTE[[APELLIDO / NOMBRE]:[GRUPO ETARIO]],4,0)</f>
        <v>ADULTO</v>
      </c>
      <c r="H2801" s="10" t="s">
        <v>1782</v>
      </c>
      <c r="I2801" s="10" t="s">
        <v>5</v>
      </c>
      <c r="J2801" s="46">
        <f>VLOOKUP(REGISTROS[[#This Row],[TIPO DE EXAMEN ]],SERVICIOS[],2,0)</f>
        <v>20</v>
      </c>
      <c r="K2801" s="10" t="s">
        <v>68</v>
      </c>
      <c r="L2801" s="10">
        <v>1315655546</v>
      </c>
      <c r="M2801" s="10"/>
      <c r="N2801" s="10"/>
    </row>
    <row r="2802" spans="1:14" x14ac:dyDescent="0.25">
      <c r="A2802" s="110">
        <f t="shared" si="115"/>
        <v>2792</v>
      </c>
      <c r="B2802" s="45">
        <f t="shared" si="115"/>
        <v>3399</v>
      </c>
      <c r="C2802" s="122">
        <v>46052</v>
      </c>
      <c r="D2802" s="122">
        <f>YEAR(REGISTROS[[#This Row],[FECHA]])</f>
        <v>2026</v>
      </c>
      <c r="E2802" s="112">
        <f>MONTH(REGISTROS[[#This Row],[FECHA]])</f>
        <v>1</v>
      </c>
      <c r="F2802" t="s">
        <v>5479</v>
      </c>
      <c r="G2802" s="11" t="str">
        <f ca="1">VLOOKUP(EXAMENES!F2802,PACIENTE[[APELLIDO / NOMBRE]:[GRUPO ETARIO]],4,0)</f>
        <v>ADOLECENTE</v>
      </c>
      <c r="H2802" s="10" t="s">
        <v>1782</v>
      </c>
      <c r="I2802" s="10" t="s">
        <v>5</v>
      </c>
      <c r="J2802" s="46">
        <f>VLOOKUP(REGISTROS[[#This Row],[TIPO DE EXAMEN ]],SERVICIOS[],2,0)</f>
        <v>20</v>
      </c>
      <c r="K2802" s="10" t="s">
        <v>67</v>
      </c>
      <c r="L2802" s="10">
        <v>1756277982</v>
      </c>
      <c r="M2802" s="10"/>
      <c r="N2802" s="10"/>
    </row>
    <row r="2803" spans="1:14" x14ac:dyDescent="0.25">
      <c r="A2803" s="110">
        <f t="shared" si="115"/>
        <v>2793</v>
      </c>
      <c r="B2803" s="45">
        <f t="shared" si="115"/>
        <v>3400</v>
      </c>
      <c r="C2803" s="122">
        <v>46052</v>
      </c>
      <c r="D2803" s="122">
        <f>YEAR(REGISTROS[[#This Row],[FECHA]])</f>
        <v>2026</v>
      </c>
      <c r="E2803" s="112">
        <f>MONTH(REGISTROS[[#This Row],[FECHA]])</f>
        <v>1</v>
      </c>
      <c r="F2803" t="s">
        <v>5481</v>
      </c>
      <c r="G2803" s="11" t="str">
        <f ca="1">VLOOKUP(EXAMENES!F2803,PACIENTE[[APELLIDO / NOMBRE]:[GRUPO ETARIO]],4,0)</f>
        <v>ADULTO</v>
      </c>
      <c r="H2803" s="10" t="s">
        <v>161</v>
      </c>
      <c r="I2803" s="10" t="s">
        <v>5</v>
      </c>
      <c r="J2803" s="46">
        <f>VLOOKUP(REGISTROS[[#This Row],[TIPO DE EXAMEN ]],SERVICIOS[],2,0)</f>
        <v>20</v>
      </c>
      <c r="K2803" s="10" t="s">
        <v>68</v>
      </c>
      <c r="L2803" s="10">
        <v>1313122697</v>
      </c>
      <c r="M2803" s="10"/>
      <c r="N2803" s="10"/>
    </row>
    <row r="2804" spans="1:14" x14ac:dyDescent="0.25">
      <c r="A2804" s="110">
        <f t="shared" si="115"/>
        <v>2794</v>
      </c>
      <c r="B2804" s="45">
        <f t="shared" si="115"/>
        <v>3401</v>
      </c>
      <c r="C2804" s="122">
        <v>46053</v>
      </c>
      <c r="D2804" s="122">
        <f>YEAR(REGISTROS[[#This Row],[FECHA]])</f>
        <v>2026</v>
      </c>
      <c r="E2804" s="112">
        <f>MONTH(REGISTROS[[#This Row],[FECHA]])</f>
        <v>1</v>
      </c>
      <c r="F2804" t="s">
        <v>5483</v>
      </c>
      <c r="G2804" s="11" t="str">
        <f ca="1">VLOOKUP(EXAMENES!F2804,PACIENTE[[APELLIDO / NOMBRE]:[GRUPO ETARIO]],4,0)</f>
        <v>ADOLECENTE</v>
      </c>
      <c r="H2804" s="10" t="s">
        <v>140</v>
      </c>
      <c r="I2804" s="10" t="s">
        <v>5</v>
      </c>
      <c r="J2804" s="46">
        <f>VLOOKUP(REGISTROS[[#This Row],[TIPO DE EXAMEN ]],SERVICIOS[],2,0)</f>
        <v>20</v>
      </c>
      <c r="K2804" s="10" t="s">
        <v>67</v>
      </c>
      <c r="L2804" s="10">
        <v>802575142</v>
      </c>
      <c r="M2804" s="10"/>
      <c r="N2804" s="10"/>
    </row>
    <row r="2805" spans="1:14" x14ac:dyDescent="0.25">
      <c r="A2805" s="110">
        <f t="shared" si="115"/>
        <v>2795</v>
      </c>
      <c r="B2805" s="45">
        <f t="shared" si="115"/>
        <v>3402</v>
      </c>
      <c r="C2805" s="122">
        <v>46053</v>
      </c>
      <c r="D2805" s="122">
        <f>YEAR(REGISTROS[[#This Row],[FECHA]])</f>
        <v>2026</v>
      </c>
      <c r="E2805" s="112">
        <f>MONTH(REGISTROS[[#This Row],[FECHA]])</f>
        <v>1</v>
      </c>
      <c r="F2805" t="s">
        <v>5485</v>
      </c>
      <c r="G2805" s="11" t="str">
        <f ca="1">VLOOKUP(EXAMENES!F2805,PACIENTE[[APELLIDO / NOMBRE]:[GRUPO ETARIO]],4,0)</f>
        <v>ADULTO</v>
      </c>
      <c r="H2805" s="10" t="s">
        <v>161</v>
      </c>
      <c r="I2805" s="10" t="s">
        <v>5</v>
      </c>
      <c r="J2805" s="46">
        <f>VLOOKUP(REGISTROS[[#This Row],[TIPO DE EXAMEN ]],SERVICIOS[],2,0)</f>
        <v>20</v>
      </c>
      <c r="K2805" s="10" t="s">
        <v>67</v>
      </c>
      <c r="L2805" s="10">
        <v>1313746933</v>
      </c>
      <c r="M2805" s="10"/>
      <c r="N2805" s="10"/>
    </row>
    <row r="2806" spans="1:14" x14ac:dyDescent="0.25">
      <c r="A2806" s="110">
        <f t="shared" si="115"/>
        <v>2796</v>
      </c>
      <c r="B2806" s="45">
        <f t="shared" si="115"/>
        <v>3403</v>
      </c>
      <c r="C2806" s="122">
        <v>46053</v>
      </c>
      <c r="D2806" s="122">
        <f>YEAR(REGISTROS[[#This Row],[FECHA]])</f>
        <v>2026</v>
      </c>
      <c r="E2806" s="112">
        <f>MONTH(REGISTROS[[#This Row],[FECHA]])</f>
        <v>1</v>
      </c>
      <c r="F2806" t="s">
        <v>5487</v>
      </c>
      <c r="G2806" s="11" t="str">
        <f ca="1">VLOOKUP(EXAMENES!F2806,PACIENTE[[APELLIDO / NOMBRE]:[GRUPO ETARIO]],4,0)</f>
        <v>ADULTO</v>
      </c>
      <c r="H2806" s="10" t="s">
        <v>117</v>
      </c>
      <c r="I2806" s="10" t="s">
        <v>20</v>
      </c>
      <c r="J2806" s="46">
        <f>VLOOKUP(REGISTROS[[#This Row],[TIPO DE EXAMEN ]],SERVICIOS[],2,0)</f>
        <v>10</v>
      </c>
      <c r="K2806" s="10" t="s">
        <v>67</v>
      </c>
      <c r="L2806" s="10">
        <v>805015260</v>
      </c>
      <c r="M2806" s="10"/>
      <c r="N2806" s="10"/>
    </row>
    <row r="2807" spans="1:14" x14ac:dyDescent="0.25">
      <c r="A2807" s="110">
        <f t="shared" si="115"/>
        <v>2797</v>
      </c>
      <c r="B2807" s="45" t="str">
        <f t="shared" si="115"/>
        <v/>
      </c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 t="str">
        <f t="shared" si="115"/>
        <v/>
      </c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 t="str">
        <f t="shared" si="115"/>
        <v/>
      </c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 t="str">
        <f t="shared" si="115"/>
        <v/>
      </c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 t="str">
        <f t="shared" si="115"/>
        <v/>
      </c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 t="str">
        <f t="shared" si="115"/>
        <v/>
      </c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 t="str">
        <f t="shared" si="115"/>
        <v/>
      </c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 t="str">
        <f t="shared" si="115"/>
        <v/>
      </c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 t="str">
        <f t="shared" si="115"/>
        <v/>
      </c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 t="str">
        <f t="shared" si="115"/>
        <v/>
      </c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 t="str">
        <f t="shared" si="115"/>
        <v/>
      </c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 t="str">
        <f t="shared" si="115"/>
        <v/>
      </c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 t="str">
        <f t="shared" si="115"/>
        <v/>
      </c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 t="str">
        <f t="shared" si="115"/>
        <v/>
      </c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 t="str">
        <f t="shared" si="115"/>
        <v/>
      </c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 t="str">
        <f t="shared" si="115"/>
        <v/>
      </c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 t="str">
        <f t="shared" si="115"/>
        <v/>
      </c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 t="str">
        <f t="shared" si="115"/>
        <v/>
      </c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 t="str">
        <f t="shared" si="115"/>
        <v/>
      </c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 t="str">
        <f t="shared" si="115"/>
        <v/>
      </c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 t="str">
        <f t="shared" si="115"/>
        <v/>
      </c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 t="str">
        <f t="shared" si="115"/>
        <v/>
      </c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 t="str">
        <f t="shared" si="115"/>
        <v/>
      </c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 t="str">
        <f t="shared" si="115"/>
        <v/>
      </c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 t="str">
        <f t="shared" si="115"/>
        <v/>
      </c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 t="str">
        <f t="shared" si="115"/>
        <v/>
      </c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 t="str">
        <f t="shared" si="115"/>
        <v/>
      </c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 t="str">
        <f t="shared" si="115"/>
        <v/>
      </c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 t="str">
        <f t="shared" si="115"/>
        <v/>
      </c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 t="str">
        <f t="shared" si="115"/>
        <v/>
      </c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 t="str">
        <f t="shared" si="115"/>
        <v/>
      </c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 t="str">
        <f t="shared" si="115"/>
        <v/>
      </c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 t="str">
        <f t="shared" si="115"/>
        <v/>
      </c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 t="str">
        <f t="shared" si="115"/>
        <v/>
      </c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 t="str">
        <f t="shared" si="115"/>
        <v/>
      </c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 t="str">
        <f t="shared" si="115"/>
        <v/>
      </c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B2906" si="116">IF(E2843&lt;&gt;"",1+A2842,"")</f>
        <v>2833</v>
      </c>
      <c r="B2843" s="45" t="str">
        <f t="shared" si="116"/>
        <v/>
      </c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 t="str">
        <f t="shared" si="116"/>
        <v/>
      </c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 t="str">
        <f t="shared" si="116"/>
        <v/>
      </c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 t="str">
        <f t="shared" si="116"/>
        <v/>
      </c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 t="str">
        <f t="shared" si="116"/>
        <v/>
      </c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 t="str">
        <f t="shared" si="116"/>
        <v/>
      </c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 t="str">
        <f t="shared" si="116"/>
        <v/>
      </c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 t="str">
        <f t="shared" si="116"/>
        <v/>
      </c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 t="str">
        <f t="shared" si="116"/>
        <v/>
      </c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 t="str">
        <f t="shared" si="116"/>
        <v/>
      </c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 t="str">
        <f t="shared" si="116"/>
        <v/>
      </c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 t="str">
        <f t="shared" si="116"/>
        <v/>
      </c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 t="str">
        <f t="shared" si="116"/>
        <v/>
      </c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 t="str">
        <f t="shared" si="116"/>
        <v/>
      </c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 t="str">
        <f t="shared" si="116"/>
        <v/>
      </c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 t="str">
        <f t="shared" si="116"/>
        <v/>
      </c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 t="str">
        <f t="shared" si="116"/>
        <v/>
      </c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 t="str">
        <f t="shared" si="116"/>
        <v/>
      </c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 t="str">
        <f t="shared" si="116"/>
        <v/>
      </c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 t="str">
        <f t="shared" si="116"/>
        <v/>
      </c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 t="str">
        <f t="shared" si="116"/>
        <v/>
      </c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 t="str">
        <f t="shared" si="116"/>
        <v/>
      </c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 t="str">
        <f t="shared" si="116"/>
        <v/>
      </c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 t="str">
        <f t="shared" si="116"/>
        <v/>
      </c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 t="str">
        <f t="shared" si="116"/>
        <v/>
      </c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 t="str">
        <f t="shared" si="116"/>
        <v/>
      </c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 t="str">
        <f t="shared" si="116"/>
        <v/>
      </c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 t="str">
        <f t="shared" si="116"/>
        <v/>
      </c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 t="str">
        <f t="shared" si="116"/>
        <v/>
      </c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 t="str">
        <f t="shared" si="116"/>
        <v/>
      </c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94:F2800 F2807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hyperlinks>
    <hyperlink ref="M2778" r:id="rId1"/>
    <hyperlink ref="N2791" r:id="rId2"/>
  </hyperlinks>
  <pageMargins left="0.7" right="0.7" top="0.75" bottom="0.75" header="0.3" footer="0.3"/>
  <pageSetup paperSize="9" orientation="portrait" horizontalDpi="0" verticalDpi="0" r:id="rId3"/>
  <drawing r:id="rId4"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37920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7955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1050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46925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357</v>
      </c>
      <c r="C11" s="17">
        <f>COUNTIFS(REGISTROS[DR. SOLICITANTE],ESTADISTICA[[#This Row],[MEDICO ]],REGISTROS[[TIPO DE EXAMEN ]],"RX PERIAPICAL")</f>
        <v>119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495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69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217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39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9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21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445</v>
      </c>
      <c r="C41" s="17">
        <f>COUNTIFS(REGISTROS[DR. SOLICITANTE],ESTADISTICA[[#This Row],[MEDICO ]],REGISTROS[[TIPO DE EXAMEN ]],"RX PERIAPICAL")</f>
        <v>160</v>
      </c>
      <c r="D41" s="17">
        <f>COUNTIFS(REGISTROS[DR. SOLICITANTE],ESTADISTICA[[#This Row],[MEDICO ]],REGISTROS[[TIPO DE EXAMEN ]],"RX PARCIAL")</f>
        <v>51</v>
      </c>
      <c r="E41" s="85">
        <f>ESTADISTICA[[#This Row],[RX PANORAMICA]]+ESTADISTICA[[#This Row],[RX PERIAPICAL ]]+ESTADISTICA[[#This Row],[RX PARCIAL]]</f>
        <v>656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16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31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13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16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27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38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21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29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1697</v>
      </c>
      <c r="C103" s="224">
        <f>SUM(ESTADISTICA[[RX PERIAPICAL ]])</f>
        <v>745</v>
      </c>
      <c r="D103" s="225">
        <f>SUM(ESTADISTICA[RX PARCIAL])</f>
        <v>101</v>
      </c>
      <c r="E103" s="226">
        <f>SUM(ESTADISTICA[TOTAL])</f>
        <v>2543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2026-01-31T21:48:10Z</dcterms:modified>
</cp:coreProperties>
</file>