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50" i="1" l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D2607" i="3" l="1"/>
  <c r="A2750" i="3" l="1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5" i="7" l="1"/>
  <c r="E72" i="7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G2691" i="1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G2696" i="1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G2703" i="1" s="1"/>
  <c r="D2704" i="3"/>
  <c r="E2704" i="3" s="1"/>
  <c r="G2704" i="1" s="1"/>
  <c r="D2705" i="3"/>
  <c r="E2705" i="3" s="1"/>
  <c r="G2705" i="1" s="1"/>
  <c r="D2706" i="3"/>
  <c r="E2706" i="3" s="1"/>
  <c r="G2706" i="1" s="1"/>
  <c r="D2707" i="3"/>
  <c r="E2707" i="3" s="1"/>
  <c r="G2707" i="1" s="1"/>
  <c r="D2708" i="3"/>
  <c r="E2708" i="3" s="1"/>
  <c r="D2709" i="3"/>
  <c r="E2709" i="3" s="1"/>
  <c r="G2709" i="1" s="1"/>
  <c r="D2710" i="3"/>
  <c r="E2710" i="3" s="1"/>
  <c r="D2711" i="3"/>
  <c r="E2711" i="3" s="1"/>
  <c r="G2711" i="1" s="1"/>
  <c r="D2712" i="3"/>
  <c r="E2712" i="3" s="1"/>
  <c r="G2712" i="1" s="1"/>
  <c r="D2713" i="3"/>
  <c r="E2713" i="3" s="1"/>
  <c r="G2713" i="1" s="1"/>
  <c r="D2714" i="3"/>
  <c r="E2714" i="3" s="1"/>
  <c r="G2714" i="1" s="1"/>
  <c r="D2715" i="3"/>
  <c r="E2715" i="3" s="1"/>
  <c r="D2716" i="3"/>
  <c r="E2716" i="3" s="1"/>
  <c r="G2716" i="1" s="1"/>
  <c r="D2717" i="3"/>
  <c r="E2717" i="3" s="1"/>
  <c r="G2717" i="1" s="1"/>
  <c r="D2718" i="3"/>
  <c r="E2718" i="3" s="1"/>
  <c r="G2718" i="1" s="1"/>
  <c r="D2719" i="3"/>
  <c r="E2719" i="3" s="1"/>
  <c r="G2719" i="1" s="1"/>
  <c r="D2720" i="3"/>
  <c r="E2720" i="3" s="1"/>
  <c r="G2720" i="1" s="1"/>
  <c r="D2721" i="3"/>
  <c r="E2721" i="3" s="1"/>
  <c r="G2721" i="1" s="1"/>
  <c r="D2722" i="3"/>
  <c r="E2722" i="3" s="1"/>
  <c r="G2722" i="1" s="1"/>
  <c r="D2723" i="3"/>
  <c r="E2723" i="3" s="1"/>
  <c r="G2723" i="1" s="1"/>
  <c r="D2724" i="3"/>
  <c r="E2724" i="3" s="1"/>
  <c r="G2724" i="1" s="1"/>
  <c r="D2725" i="3"/>
  <c r="E2725" i="3" s="1"/>
  <c r="G2725" i="1" s="1"/>
  <c r="D2726" i="3"/>
  <c r="E2726" i="3" s="1"/>
  <c r="G2726" i="1" s="1"/>
  <c r="D2727" i="3"/>
  <c r="E2727" i="3" s="1"/>
  <c r="G2727" i="1" s="1"/>
  <c r="D2728" i="3"/>
  <c r="E2728" i="3" s="1"/>
  <c r="G2728" i="1" s="1"/>
  <c r="D2729" i="3"/>
  <c r="E2729" i="3" s="1"/>
  <c r="G2729" i="1" s="1"/>
  <c r="D2730" i="3"/>
  <c r="E2730" i="3" s="1"/>
  <c r="G2730" i="1" s="1"/>
  <c r="D2731" i="3"/>
  <c r="E2731" i="3" s="1"/>
  <c r="G2731" i="1" s="1"/>
  <c r="D2732" i="3"/>
  <c r="E2732" i="3" s="1"/>
  <c r="D2733" i="3"/>
  <c r="E2733" i="3" s="1"/>
  <c r="G2733" i="1" s="1"/>
  <c r="D2734" i="3"/>
  <c r="E2734" i="3" s="1"/>
  <c r="G2734" i="1" s="1"/>
  <c r="D2735" i="3"/>
  <c r="E2735" i="3" s="1"/>
  <c r="G2735" i="1" s="1"/>
  <c r="D2736" i="3"/>
  <c r="E2736" i="3" s="1"/>
  <c r="G2736" i="1" s="1"/>
  <c r="D2737" i="3"/>
  <c r="E2737" i="3" s="1"/>
  <c r="G2737" i="1" s="1"/>
  <c r="D2738" i="3"/>
  <c r="E2738" i="3" s="1"/>
  <c r="G2738" i="1" s="1"/>
  <c r="D2739" i="3"/>
  <c r="E2739" i="3" s="1"/>
  <c r="D2740" i="3"/>
  <c r="E2740" i="3" s="1"/>
  <c r="G2740" i="1" s="1"/>
  <c r="D2741" i="3"/>
  <c r="E2741" i="3" s="1"/>
  <c r="D2742" i="3"/>
  <c r="E2742" i="3" s="1"/>
  <c r="D2743" i="3"/>
  <c r="E2743" i="3" s="1"/>
  <c r="G2743" i="1" s="1"/>
  <c r="D2744" i="3"/>
  <c r="E2744" i="3" s="1"/>
  <c r="D2745" i="3"/>
  <c r="E2745" i="3" s="1"/>
  <c r="G2745" i="1" s="1"/>
  <c r="D2746" i="3"/>
  <c r="E2746" i="3" s="1"/>
  <c r="D2747" i="3"/>
  <c r="E2747" i="3" s="1"/>
  <c r="G2747" i="1" s="1"/>
  <c r="D2748" i="3"/>
  <c r="E2748" i="3" s="1"/>
  <c r="G2748" i="1" s="1"/>
  <c r="D2749" i="3"/>
  <c r="E2749" i="3" s="1"/>
  <c r="G2749" i="1" s="1"/>
  <c r="D2750" i="3"/>
  <c r="E2750" i="3" s="1"/>
  <c r="G2750" i="1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B2701" i="1" s="1"/>
  <c r="B2702" i="1" s="1"/>
  <c r="B2703" i="1" s="1"/>
  <c r="B2704" i="1" s="1"/>
  <c r="B2705" i="1" s="1"/>
  <c r="B2706" i="1" s="1"/>
  <c r="B2707" i="1" s="1"/>
  <c r="B2708" i="1" s="1"/>
  <c r="B2709" i="1" s="1"/>
  <c r="B2710" i="1" s="1"/>
  <c r="B2711" i="1" s="1"/>
  <c r="B2712" i="1" s="1"/>
  <c r="B2713" i="1" s="1"/>
  <c r="B2714" i="1" s="1"/>
  <c r="B2715" i="1" s="1"/>
  <c r="B2716" i="1" s="1"/>
  <c r="B2717" i="1" s="1"/>
  <c r="B2718" i="1" s="1"/>
  <c r="B2719" i="1" s="1"/>
  <c r="B2720" i="1" s="1"/>
  <c r="B2721" i="1" s="1"/>
  <c r="B2722" i="1" s="1"/>
  <c r="B2723" i="1" s="1"/>
  <c r="B2724" i="1" s="1"/>
  <c r="B2725" i="1" s="1"/>
  <c r="B2726" i="1" s="1"/>
  <c r="B2727" i="1" s="1"/>
  <c r="B2728" i="1" s="1"/>
  <c r="B2729" i="1" s="1"/>
  <c r="B2730" i="1" s="1"/>
  <c r="B2731" i="1" s="1"/>
  <c r="B2732" i="1" s="1"/>
  <c r="B2733" i="1" s="1"/>
  <c r="B2734" i="1" s="1"/>
  <c r="B2735" i="1" s="1"/>
  <c r="B2736" i="1" s="1"/>
  <c r="B2737" i="1" s="1"/>
  <c r="B2738" i="1" s="1"/>
  <c r="B2739" i="1" s="1"/>
  <c r="B2740" i="1" s="1"/>
  <c r="B2741" i="1" s="1"/>
  <c r="B2742" i="1" s="1"/>
  <c r="B2743" i="1" s="1"/>
  <c r="B2744" i="1" s="1"/>
  <c r="B2745" i="1" s="1"/>
  <c r="B2746" i="1" s="1"/>
  <c r="B2747" i="1" s="1"/>
  <c r="B2748" i="1" s="1"/>
  <c r="B2749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J2691" i="1"/>
  <c r="E2692" i="1"/>
  <c r="J2692" i="1"/>
  <c r="E2693" i="1"/>
  <c r="J2693" i="1"/>
  <c r="E2694" i="1"/>
  <c r="G2694" i="1"/>
  <c r="J2694" i="1"/>
  <c r="E2695" i="1"/>
  <c r="J2695" i="1"/>
  <c r="E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J2703" i="1"/>
  <c r="E2704" i="1"/>
  <c r="J2704" i="1"/>
  <c r="E2705" i="1"/>
  <c r="J2705" i="1"/>
  <c r="E2706" i="1"/>
  <c r="J2706" i="1"/>
  <c r="E2707" i="1"/>
  <c r="J2707" i="1"/>
  <c r="E2708" i="1"/>
  <c r="J2708" i="1"/>
  <c r="E2709" i="1"/>
  <c r="J2709" i="1"/>
  <c r="E2710" i="1"/>
  <c r="J2710" i="1"/>
  <c r="E2711" i="1"/>
  <c r="J2711" i="1"/>
  <c r="E2712" i="1"/>
  <c r="J2712" i="1"/>
  <c r="E2713" i="1"/>
  <c r="J2713" i="1"/>
  <c r="E2714" i="1"/>
  <c r="J2714" i="1"/>
  <c r="E2715" i="1"/>
  <c r="J2715" i="1"/>
  <c r="E2716" i="1"/>
  <c r="J2716" i="1"/>
  <c r="E2717" i="1"/>
  <c r="J2717" i="1"/>
  <c r="E2718" i="1"/>
  <c r="J2718" i="1"/>
  <c r="E2719" i="1"/>
  <c r="J2719" i="1"/>
  <c r="E2720" i="1"/>
  <c r="J2720" i="1"/>
  <c r="E2721" i="1"/>
  <c r="J2721" i="1"/>
  <c r="E2722" i="1"/>
  <c r="J2722" i="1"/>
  <c r="E2723" i="1"/>
  <c r="J2723" i="1"/>
  <c r="E2724" i="1"/>
  <c r="J2724" i="1"/>
  <c r="E2725" i="1"/>
  <c r="J2725" i="1"/>
  <c r="E2726" i="1"/>
  <c r="J2726" i="1"/>
  <c r="E2727" i="1"/>
  <c r="J2727" i="1"/>
  <c r="E2728" i="1"/>
  <c r="J2728" i="1"/>
  <c r="E2729" i="1"/>
  <c r="J2729" i="1"/>
  <c r="E2730" i="1"/>
  <c r="J2730" i="1"/>
  <c r="E2731" i="1"/>
  <c r="J2731" i="1"/>
  <c r="E2732" i="1"/>
  <c r="G2732" i="1"/>
  <c r="J2732" i="1"/>
  <c r="E2733" i="1"/>
  <c r="J2733" i="1"/>
  <c r="E2734" i="1"/>
  <c r="J2734" i="1"/>
  <c r="E2735" i="1"/>
  <c r="J2735" i="1"/>
  <c r="E2736" i="1"/>
  <c r="J2736" i="1"/>
  <c r="E2737" i="1"/>
  <c r="J2737" i="1"/>
  <c r="E2738" i="1"/>
  <c r="J2738" i="1"/>
  <c r="E2739" i="1"/>
  <c r="G2739" i="1"/>
  <c r="J2739" i="1"/>
  <c r="E2740" i="1"/>
  <c r="J2740" i="1"/>
  <c r="E2741" i="1"/>
  <c r="G2741" i="1"/>
  <c r="J2741" i="1"/>
  <c r="E2742" i="1"/>
  <c r="G2742" i="1"/>
  <c r="J2742" i="1"/>
  <c r="E2743" i="1"/>
  <c r="J2743" i="1"/>
  <c r="E2744" i="1"/>
  <c r="G2744" i="1"/>
  <c r="J2744" i="1"/>
  <c r="E2745" i="1"/>
  <c r="J2745" i="1"/>
  <c r="E2746" i="1"/>
  <c r="G2746" i="1"/>
  <c r="J2746" i="1"/>
  <c r="E2747" i="1"/>
  <c r="J2747" i="1"/>
  <c r="E2748" i="1"/>
  <c r="J2748" i="1"/>
  <c r="E2749" i="1"/>
  <c r="J2749" i="1"/>
  <c r="E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710" i="1" l="1"/>
  <c r="G2715" i="1"/>
  <c r="G2681" i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150" i="1" l="1"/>
  <c r="G2708" i="1"/>
  <c r="G384" i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  <c r="A2701" i="3" s="1"/>
  <c r="A2702" i="3" s="1"/>
  <c r="A2703" i="3" s="1"/>
  <c r="A2704" i="3" s="1"/>
  <c r="A2705" i="3" s="1"/>
  <c r="A2706" i="3" s="1"/>
  <c r="A2707" i="3" s="1"/>
  <c r="A2708" i="3" s="1"/>
  <c r="A2709" i="3" s="1"/>
  <c r="A2710" i="3" s="1"/>
  <c r="A2711" i="3" s="1"/>
  <c r="A2712" i="3" s="1"/>
  <c r="A2713" i="3" s="1"/>
  <c r="A2714" i="3" s="1"/>
  <c r="A2715" i="3" s="1"/>
  <c r="A2716" i="3" s="1"/>
  <c r="A2717" i="3" s="1"/>
  <c r="A2718" i="3" s="1"/>
  <c r="A2719" i="3" s="1"/>
  <c r="A2720" i="3" s="1"/>
  <c r="A2721" i="3" s="1"/>
  <c r="A2722" i="3" s="1"/>
  <c r="A2723" i="3" s="1"/>
  <c r="A2724" i="3" s="1"/>
  <c r="A2725" i="3" s="1"/>
  <c r="A2726" i="3" s="1"/>
  <c r="A2727" i="3" s="1"/>
  <c r="A2728" i="3" s="1"/>
  <c r="A2729" i="3" s="1"/>
  <c r="A2730" i="3" s="1"/>
  <c r="A2731" i="3" s="1"/>
  <c r="A2732" i="3" s="1"/>
  <c r="A2733" i="3" s="1"/>
  <c r="A2734" i="3" s="1"/>
  <c r="A2735" i="3" s="1"/>
  <c r="A2736" i="3" s="1"/>
  <c r="A2737" i="3" s="1"/>
  <c r="A2738" i="3" s="1"/>
  <c r="A2739" i="3" s="1"/>
  <c r="A2740" i="3" s="1"/>
  <c r="A2741" i="3" s="1"/>
  <c r="A2742" i="3" s="1"/>
  <c r="A2743" i="3" s="1"/>
  <c r="A2744" i="3" s="1"/>
  <c r="A2745" i="3" s="1"/>
  <c r="A2746" i="3" s="1"/>
  <c r="A2747" i="3" s="1"/>
  <c r="A2748" i="3" s="1"/>
  <c r="A2749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<sst xmlns="http://schemas.openxmlformats.org/spreadsheetml/2006/main" count="30320" uniqueCount="5391">
  <si>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</si>
  <si>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</si>
  <si>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</si>
  <si>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</si>
  <si>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</si>
  <si>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</si>
  <si>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</si>
  <si>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</si>
  <si>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</si>
  <si>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</si>
  <si>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</si>
  <si>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</si>
  <si>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</si>
  <si>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</si>
  <si>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</si>
  <si>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</si>
  <si>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</si>
  <si>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</si>
  <si>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</si>
  <si>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</si>
  <si>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</si>
  <si>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</si>
  <si>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</si>
  <si>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</si>
  <si>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</si>
  <si>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</si>
  <si>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</si>
  <si>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</si>
  <si>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</si>
  <si>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</si>
  <si>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</si>
  <si>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</si>
  <si>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</si>
  <si>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</si>
  <si>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</si>
  <si>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</si>
  <si>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</si>
  <si>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</si>
  <si>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</si>
  <si>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</si>
  <si>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</si>
  <si>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</si>
  <si>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</si>
  <si>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</si>
  <si>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</si>
  <si>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</si>
  <si>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</si>
  <si>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</si>
  <si>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</si>
  <si>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</si>
  <si>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</si>
  <si>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</si>
  <si>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</si>
  <si>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</si>
  <si>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</si>
  <si>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</si>
  <si>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</si>
  <si>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</si>
  <si>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</si>
  <si>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</si>
  <si>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</si>
  <si>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</si>
  <si>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</si>
  <si>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</si>
  <si>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</si>
  <si>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</si>
  <si>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</si>
  <si>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</si>
  <si>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</si>
  <si>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</si>
  <si>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</si>
  <si>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</si>
  <si>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</si>
  <si>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</si>
  <si>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</si>
  <si>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</si>
  <si>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</si>
  <si>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</si>
  <si>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</si>
  <si>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</si>
  <si>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</si>
  <si>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</si>
  <si>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</si>
  <si>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</si>
  <si>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</si>
  <si>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</si>
  <si>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</si>
  <si>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</si>
  <si>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</si>
  <si>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</si>
  <si>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</si>
  <si>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</si>
  <si>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</si>
  <si>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</si>
  <si>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</si>
  <si>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</si>
  <si>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</si>
  <si>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</si>
  <si>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</si>
  <si>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</si>
  <si>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</si>
  <si>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</si>
  <si>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</si>
  <si>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</si>
  <si>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</si>
  <si>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</si>
  <si>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</si>
  <si>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</si>
  <si>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</si>
  <si>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</si>
  <si>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</si>
  <si>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</si>
  <si>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</si>
  <si>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</si>
  <si>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</si>
  <si>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</si>
  <si>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</si>
  <si>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</si>
  <si>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</si>
  <si>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</si>
  <si>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</si>
  <si>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</si>
  <si>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</si>
  <si>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</si>
  <si>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</si>
  <si>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</si>
  <si>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</si>
  <si>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</si>
  <si>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</si>
  <si>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</si>
  <si>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</si>
  <si>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</si>
  <si>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</si>
  <si>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</si>
  <si>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</si>
  <si>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</si>
  <si>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</si>
  <si>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</si>
  <si>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</si>
  <si>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</si>
  <si>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</si>
  <si>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</si>
  <si>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</si>
  <si>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</si>
  <si>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</si>
  <si>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</si>
  <si>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</si>
  <si>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</si>
  <si>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</si>
  <si>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</si>
  <si>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</si>
  <si>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</si>
  <si>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</si>
  <si>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</si>
  <si>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</si>
  <si>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</si>
  <si>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</si>
  <si>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</si>
  <si>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</si>
  <si>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</si>
  <si>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</si>
  <si>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</si>
  <si>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</si>
  <si>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</si>
  <si>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</si>
  <si>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</si>
  <si>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</si>
  <si>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</si>
  <si>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</si>
  <si>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</si>
  <si>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</si>
  <si>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</si>
  <si>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</si>
  <si>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</si>
  <si>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</si>
  <si>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</si>
  <si>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</si>
  <si>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</si>
  <si>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</si>
  <si>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</si>
  <si>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</si>
  <si>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</si>
  <si>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</si>
  <si>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</si>
  <si>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</si>
  <si>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</si>
  <si>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</si>
  <si>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</si>
  <si>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</si>
  <si>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</si>
  <si>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</si>
  <si>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</si>
  <si>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</si>
  <si>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</si>
  <si>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</si>
  <si>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</si>
  <si>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</si>
  <si>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</si>
  <si>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</si>
  <si>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</si>
  <si>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</si>
  <si>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</si>
  <si>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</si>
  <si>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</si>
  <si>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</si>
  <si>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</si>
  <si>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</si>
  <si>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</si>
  <si>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</si>
  <si>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</si>
  <si>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</si>
  <si>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</si>
  <si>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</si>
  <si>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</si>
  <si>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</si>
  <si>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</si>
  <si>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</si>
  <si>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</si>
  <si>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</si>
  <si>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</si>
  <si>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</si>
  <si>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</si>
  <si>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</si>
  <si>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</si>
  <si>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</si>
  <si>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</si>
  <si>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</si>
  <si>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</si>
  <si>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</si>
  <si>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</si>
  <si>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</si>
  <si>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</si>
  <si>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</si>
  <si>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</si>
  <si>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</si>
  <si>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</si>
  <si>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</si>
  <si>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</si>
  <si>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</si>
  <si>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</si>
  <si>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</si>
  <si>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</si>
  <si>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</si>
  <si>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</si>
  <si>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</si>
  <si>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</si>
  <si>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</si>
  <si>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</si>
  <si>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</si>
  <si>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</si>
  <si>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</si>
  <si>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</si>
  <si>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</si>
  <si>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</si>
  <si>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</si>
  <si>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</si>
  <si>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</si>
  <si>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</si>
  <si>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</si>
  <si>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</si>
  <si>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</si>
  <si>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</si>
  <si>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</si>
  <si>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</si>
  <si>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</si>
  <si>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</si>
  <si>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</si>
  <si>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</si>
  <si>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</si>
  <si>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</si>
  <si>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</si>
  <si>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</si>
  <si>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</si>
  <si>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</si>
  <si>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</si>
  <si>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</si>
  <si>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</si>
  <si>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</si>
  <si>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</si>
  <si>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</si>
  <si>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</si>
  <si>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</si>
  <si>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</si>
  <si>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</si>
  <si>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</si>
  <si>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</si>
  <si>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</si>
  <si>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</si>
  <si>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</si>
  <si>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</si>
  <si>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</si>
  <si>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</si>
  <si>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</si>
  <si>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</si>
  <si>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</si>
  <si>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</si>
  <si>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</si>
  <si>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</si>
  <si>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</si>
  <si>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</si>
  <si>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</si>
  <si>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</si>
  <si>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</si>
  <si>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</si>
  <si>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</si>
  <si>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</si>
  <si>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</si>
  <si>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</si>
  <si>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</si>
  <si>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</si>
  <si>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</si>
  <si>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</si>
  <si>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</si>
  <si>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</si>
  <si>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</si>
  <si>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</si>
  <si>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</si>
  <si>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</si>
  <si>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</si>
  <si>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</si>
  <si>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</si>
  <si>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</si>
  <si>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</si>
  <si>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</si>
  <si>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</si>
  <si>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</si>
  <si>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</si>
  <si>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</si>
  <si>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</si>
  <si>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</si>
  <si>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</si>
  <si>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</si>
  <si>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</si>
  <si>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</si>
  <si>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</si>
  <si>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</si>
  <si>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</si>
  <si>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</si>
  <si>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</si>
  <si>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</si>
  <si>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</si>
  <si>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</si>
  <si>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</si>
  <si>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</si>
  <si>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</si>
  <si>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</si>
  <si>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</si>
  <si>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</si>
  <si>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</si>
  <si>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</si>
  <si>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</si>
  <si>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</si>
  <si>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</si>
  <si>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</si>
  <si>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</si>
  <si>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</si>
  <si>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</si>
  <si>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</si>
  <si>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</si>
  <si>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</si>
  <si>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</si>
  <si>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</si>
  <si>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</si>
  <si>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</si>
  <si>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</si>
  <si>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</si>
  <si>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</si>
  <si>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</si>
  <si>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</si>
  <si>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</si>
  <si>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</si>
  <si>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</si>
  <si>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</si>
  <si>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</si>
  <si>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</si>
  <si>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</si>
  <si>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</si>
  <si>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</si>
  <si>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</si>
  <si>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</si>
  <si>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</si>
  <si>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</si>
  <si>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</si>
  <si>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</si>
  <si>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</si>
  <si>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</si>
  <si>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</si>
  <si>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</si>
  <si>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</si>
  <si>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</si>
  <si>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</si>
  <si>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</si>
  <si>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</si>
  <si>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</si>
  <si>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</si>
  <si>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</si>
  <si>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</si>
  <si>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</si>
  <si>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</si>
  <si>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</si>
  <si>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</si>
  <si>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</si>
  <si>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</si>
  <si>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</si>
  <si>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</si>
  <si>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</si>
  <si>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</si>
  <si>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</si>
  <si>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</si>
  <si>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</si>
  <si>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</si>
  <si>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</si>
  <si>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</si>
  <si>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</si>
  <si>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</si>
  <si>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</si>
  <si>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</si>
  <si>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</si>
  <si>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</si>
  <si>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</si>
  <si>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</si>
  <si>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</si>
  <si>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</si>
  <si>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</si>
  <si>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</si>
  <si>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</si>
  <si>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</si>
  <si>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</si>
  <si>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</si>
  <si>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</si>
  <si>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</si>
  <si>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</si>
  <si>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</si>
  <si>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</si>
  <si>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</si>
  <si>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</si>
  <si>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</si>
  <si>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</si>
  <si>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</si>
  <si>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</si>
  <si>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</si>
  <si>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</si>
  <si>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</si>
  <si>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</si>
  <si>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</si>
  <si>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</si>
  <si>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</si>
  <si>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</si>
  <si>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</si>
  <si>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</si>
  <si>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</si>
  <si>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</si>
  <si>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</si>
  <si>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</si>
  <si>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</si>
  <si>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</si>
  <si>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</si>
  <si>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</si>
  <si>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</si>
  <si>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</si>
  <si>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</si>
  <si>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</si>
  <si>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</si>
  <si>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</si>
  <si>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</si>
  <si>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</si>
  <si>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</si>
  <si>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</si>
  <si>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</si>
  <si>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</si>
  <si>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</si>
  <si>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</si>
  <si>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</si>
  <si>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</si>
  <si>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</si>
  <si>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</si>
  <si>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</si>
  <si>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</si>
  <si>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</si>
  <si>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</si>
  <si>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</si>
  <si>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</si>
  <si>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</si>
  <si>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</si>
  <si>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</si>
  <si>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</si>
  <si>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</si>
  <si>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</si>
  <si>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</si>
  <si>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</si>
  <si>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</si>
  <si>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</si>
  <si>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</si>
  <si>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</si>
  <si>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</si>
  <si>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</si>
  <si>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</si>
  <si>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</si>
  <si>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</si>
  <si>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</si>
  <si>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</si>
  <si>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</si>
  <si>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</si>
  <si>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</si>
  <si>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</si>
  <si>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</si>
  <si>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</si>
  <si>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</si>
  <si>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</si>
  <si>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</si>
  <si>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</si>
  <si>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</si>
  <si>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</si>
  <si>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</si>
  <si>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</si>
  <si>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</si>
  <si>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</si>
  <si>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</si>
  <si>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</si>
  <si>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</si>
  <si>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</si>
  <si>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</si>
  <si>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</si>
  <si>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</si>
  <si>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</si>
  <si>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</si>
  <si>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</si>
  <si>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</si>
  <si>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</si>
  <si>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</si>
  <si>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</si>
  <si>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</si>
  <si>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</si>
  <si>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</si>
  <si>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</si>
  <si>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</si>
  <si>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</si>
  <si>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</si>
  <si>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</si>
  <si>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</si>
  <si>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</si>
  <si>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</si>
  <si>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</si>
  <si>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</si>
  <si>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</si>
  <si>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</si>
  <si>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</si>
  <si>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</si>
  <si>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</si>
  <si>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</si>
  <si>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</si>
  <si>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</si>
  <si>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</si>
  <si>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</si>
  <si>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</si>
  <si>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</si>
  <si>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</si>
  <si>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</si>
  <si>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</si>
  <si>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</si>
  <si>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</si>
  <si>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</si>
  <si>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</si>
  <si>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</si>
  <si>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</si>
  <si>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</si>
  <si>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</si>
  <si>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</si>
  <si>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</si>
  <si>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</si>
  <si>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</si>
  <si>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</si>
  <si>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</si>
  <si>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</si>
  <si>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</si>
  <si>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</si>
  <si>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</si>
  <si>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</si>
  <si>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</si>
  <si>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</si>
  <si>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</si>
  <si>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</si>
  <si>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</si>
  <si>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</si>
  <si>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</si>
  <si>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</si>
  <si>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</si>
  <si>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</si>
  <si>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</si>
  <si>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</si>
  <si>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</si>
  <si>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</si>
  <si>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</si>
  <si>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</si>
  <si>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</si>
  <si>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</si>
  <si>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</si>
  <si>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</si>
  <si>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</si>
  <si>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</si>
  <si>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</si>
  <si>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</si>
  <si>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</si>
  <si>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</si>
  <si>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</si>
  <si>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</si>
  <si>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</si>
  <si>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</si>
  <si>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</si>
  <si>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</si>
  <si>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</si>
  <si>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</si>
  <si>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</si>
  <si>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</si>
  <si>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</si>
  <si>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</si>
  <si>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</si>
  <si>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</si>
  <si>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</si>
  <si>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</si>
  <si>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</si>
  <si>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</si>
  <si>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</si>
  <si>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</si>
  <si>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</si>
  <si>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</si>
  <si>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</si>
  <si>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</si>
  <si>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</si>
  <si>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</si>
  <si>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</si>
  <si>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</si>
  <si>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</si>
  <si>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</si>
  <si>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</si>
  <si>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</si>
  <si>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</si>
  <si>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</si>
  <si>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</si>
  <si>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</si>
  <si>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</si>
  <si>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</si>
  <si>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</si>
  <si>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</si>
  <si>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</si>
  <si>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</si>
  <si>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</si>
  <si>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</si>
  <si>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</si>
  <si>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</si>
  <si>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</si>
  <si>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</si>
  <si>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</si>
  <si>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</si>
  <si>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</si>
  <si>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</si>
  <si>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</si>
  <si>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</si>
  <si>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</si>
  <si>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</si>
  <si>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</si>
  <si>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</si>
  <si>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</si>
  <si>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</si>
  <si>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</si>
  <si>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</si>
  <si>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</si>
  <si>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</si>
  <si>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</si>
  <si>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</si>
  <si>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</si>
  <si>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</si>
  <si>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</si>
  <si>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</si>
  <si>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</si>
  <si>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</si>
  <si>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</si>
  <si>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</si>
  <si>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</si>
  <si>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</si>
  <si>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</si>
  <si>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</si>
  <si>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</si>
  <si>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</si>
  <si>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</si>
  <si>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</si>
  <si>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</si>
  <si>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</si>
  <si>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</si>
  <si>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</si>
  <si>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</si>
  <si>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</si>
  <si>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</si>
  <si>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</si>
  <si>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</si>
  <si>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</si>
  <si>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</si>
  <si>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</si>
  <si>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</si>
  <si>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</si>
  <si>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</si>
  <si>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</si>
  <si>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</si>
  <si>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</si>
  <si>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</si>
  <si>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</si>
  <si>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</si>
  <si>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</si>
  <si>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</si>
  <si>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</si>
  <si>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</si>
  <si>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</si>
  <si>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</si>
  <si>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</si>
  <si>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</si>
  <si>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</si>
  <si>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</si>
  <si>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</si>
  <si>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</si>
  <si>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</si>
  <si>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</si>
  <si>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</si>
  <si>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</si>
  <si>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</si>
  <si>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</si>
  <si>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</si>
  <si>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</si>
  <si>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</si>
  <si>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</si>
  <si>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</si>
  <si>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</si>
  <si>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</si>
  <si>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</si>
  <si>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</si>
  <si>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</si>
  <si>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</si>
  <si>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</si>
  <si>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</si>
  <si>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</si>
  <si>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</si>
  <si>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</si>
  <si>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</si>
  <si>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</si>
  <si>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</si>
  <si>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</si>
  <si>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</si>
  <si>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</si>
  <si>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</si>
  <si>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</si>
  <si>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</si>
  <si>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</si>
  <si>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</si>
  <si>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</si>
  <si>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</si>
  <si>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</si>
  <si>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</si>
  <si>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</si>
  <si>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</si>
  <si>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</si>
  <si>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</si>
  <si>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</si>
  <si>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</si>
  <si>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</si>
  <si>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</si>
  <si>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</si>
  <si>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</si>
  <si>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</si>
  <si>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</si>
  <si>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</si>
  <si>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</si>
  <si>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</si>
  <si>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</si>
  <si>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</si>
  <si>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</si>
  <si>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</si>
  <si>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</si>
  <si>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</si>
  <si>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</si>
  <si>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</si>
  <si>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</si>
  <si>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</si>
  <si>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</si>
  <si>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</si>
  <si>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</si>
  <si>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</si>
  <si>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</si>
  <si>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</si>
  <si>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</si>
  <si>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</si>
  <si>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</si>
  <si>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</si>
  <si>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</si>
  <si>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</si>
  <si>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</si>
  <si>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</si>
  <si>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</si>
  <si>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</si>
  <si>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</si>
  <si>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</si>
  <si>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</si>
  <si>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</si>
  <si>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</si>
  <si>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</si>
  <si>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</si>
  <si>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</si>
  <si>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</si>
  <si>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</si>
  <si>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</si>
  <si>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</si>
  <si>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</si>
  <si>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</si>
  <si>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</si>
  <si>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</si>
  <si>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</si>
  <si>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</si>
  <si>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</si>
  <si>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</si>
  <si>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</si>
  <si>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</si>
  <si>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</si>
  <si>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</si>
  <si>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</si>
  <si>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</si>
  <si>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</si>
  <si>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</si>
  <si>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</si>
  <si>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</si>
  <si>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</si>
  <si>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</si>
  <si>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</si>
  <si>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</si>
  <si>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</si>
  <si>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</si>
  <si>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</si>
  <si>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</si>
  <si>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</si>
  <si>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</si>
  <si>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</si>
  <si>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</si>
  <si>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</si>
  <si>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</si>
  <si>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</si>
  <si>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</si>
  <si>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</si>
  <si>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</si>
  <si>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</si>
  <si>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</si>
  <si>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</si>
  <si>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</si>
  <si>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</si>
  <si>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</si>
  <si>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</si>
  <si>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</si>
  <si>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</si>
  <si>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</si>
  <si>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</si>
  <si>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</si>
  <si>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</si>
  <si>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</si>
  <si>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</si>
  <si>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</si>
  <si>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</si>
  <si>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</si>
  <si>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</si>
  <si>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</si>
  <si>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</si>
  <si>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</si>
  <si>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</si>
  <si>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</si>
  <si>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</si>
  <si>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</si>
  <si>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</si>
  <si>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</si>
  <si>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</si>
  <si>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</si>
  <si>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</si>
  <si>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</si>
  <si>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</si>
  <si>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</si>
  <si>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</si>
  <si>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</si>
  <si>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</si>
  <si>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</si>
  <si>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</si>
  <si>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</si>
  <si>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</si>
  <si>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</si>
  <si>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</si>
  <si>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</si>
  <si>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</si>
  <si>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</si>
  <si>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</si>
  <si>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</si>
  <si>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</si>
  <si>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</si>
  <si>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</si>
  <si>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</si>
  <si>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</si>
  <si>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</si>
  <si>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</si>
  <si>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</si>
  <si>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</si>
  <si>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</si>
  <si>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</si>
  <si>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</si>
  <si>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</si>
  <si>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</si>
  <si>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</si>
  <si>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</si>
  <si>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</si>
  <si>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</si>
  <si>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</si>
  <si>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</si>
  <si>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</si>
  <si>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</si>
  <si>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</si>
  <si>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</si>
  <si>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</si>
  <si>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</si>
  <si>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</si>
  <si>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</si>
  <si>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</si>
  <si>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</si>
  <si>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</si>
  <si>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</si>
  <si>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</si>
  <si>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</si>
  <si>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</si>
  <si>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</si>
  <si>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</si>
  <si>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</si>
  <si>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</si>
  <si>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</si>
  <si>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</si>
  <si>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</si>
  <si>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</si>
  <si>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</si>
  <si>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</si>
  <si>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</si>
  <si>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</si>
  <si>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</si>
  <si>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</si>
  <si>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</si>
  <si>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</si>
  <si>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</si>
  <si>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</si>
  <si>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</si>
  <si>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</si>
  <si>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</si>
  <si>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</si>
  <si>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</si>
  <si>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</si>
  <si>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</si>
  <si>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</si>
  <si>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</si>
  <si>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</si>
  <si>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</si>
  <si>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</si>
  <si>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</si>
  <si>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</si>
  <si>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</si>
  <si>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</si>
  <si>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</si>
  <si>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</si>
  <si>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</si>
  <si>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</si>
  <si>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</si>
  <si>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</si>
  <si>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</si>
  <si>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</si>
  <si>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</si>
  <si>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</si>
  <si>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</si>
  <si>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</si>
  <si>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</si>
  <si>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</si>
  <si>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</si>
  <si>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</si>
  <si>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</si>
  <si>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</si>
  <si>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</si>
  <si>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</si>
  <si>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</si>
  <si>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</si>
  <si>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</si>
  <si>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</si>
  <si>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</si>
  <si>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</si>
  <si>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</si>
  <si>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</si>
  <si>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</si>
  <si>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</si>
  <si>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</si>
  <si>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</si>
  <si>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</si>
  <si>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</si>
  <si>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</si>
  <si>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</si>
  <si>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</si>
  <si>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</si>
  <si>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</si>
  <si>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</si>
  <si>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</si>
  <si>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</si>
  <si>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</si>
  <si>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</si>
  <si>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</si>
  <si>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</si>
  <si>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</si>
  <si>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</si>
  <si>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</si>
  <si>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</si>
  <si>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</si>
  <si>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</si>
  <si>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</si>
  <si>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</si>
  <si>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</si>
  <si>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</si>
  <si>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</si>
  <si>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</si>
  <si>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</si>
  <si>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</si>
  <si>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</si>
  <si>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</si>
  <si>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</si>
  <si>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</si>
  <si>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</si>
  <si>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</si>
  <si>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</si>
  <si>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</si>
  <si>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</si>
  <si>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</si>
  <si>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</si>
  <si>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</si>
  <si>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</si>
  <si>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</si>
  <si>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</si>
  <si>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</si>
  <si>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</si>
  <si>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</si>
  <si>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</si>
  <si>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</si>
  <si>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</si>
  <si>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</si>
  <si>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</si>
  <si>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</si>
  <si>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</si>
  <si>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</si>
  <si>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</si>
  <si>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</si>
  <si>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</si>
  <si>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</si>
  <si>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</si>
  <si>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</si>
  <si>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</si>
  <si>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</si>
  <si>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</si>
  <si>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</si>
  <si>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</si>
  <si>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</si>
  <si>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</si>
  <si>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</si>
  <si>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</si>
  <si>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</si>
  <si>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</si>
  <si>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</si>
  <si>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</si>
  <si>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</si>
  <si>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</si>
  <si>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</si>
  <si>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</si>
  <si>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</si>
  <si>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</si>
  <si>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</si>
  <si>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</si>
  <si>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</si>
  <si>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</si>
  <si>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</si>
  <si>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</si>
  <si>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</si>
  <si>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</si>
  <si>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</si>
  <si>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</si>
  <si>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</si>
  <si>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</si>
  <si>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</si>
  <si>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</si>
  <si>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</si>
  <si>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</si>
  <si>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</si>
  <si>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</si>
  <si>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</si>
  <si>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</si>
  <si>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</si>
  <si>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</si>
  <si>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</si>
  <si>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</si>
  <si>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</si>
  <si>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</si>
  <si>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</si>
  <si>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</si>
  <si>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</si>
  <si>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</si>
  <si>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</si>
  <si>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</si>
  <si>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</si>
  <si>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</si>
  <si>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</si>
  <si>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</si>
  <si>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</si>
  <si>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</si>
  <si>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</si>
  <si>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</si>
  <si>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</si>
  <si>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</si>
  <si>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</si>
  <si>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</si>
  <si>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</si>
  <si>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</si>
  <si>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</si>
  <si>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</si>
  <si>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</si>
  <si>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</si>
  <si>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</si>
  <si>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</si>
  <si>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</si>
  <si>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</si>
  <si>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</si>
  <si>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</si>
  <si>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</si>
  <si>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</si>
  <si>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</si>
  <si>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</si>
  <si>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</si>
  <si>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</si>
  <si>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</si>
  <si>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</si>
  <si>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</si>
  <si>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</si>
  <si>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</si>
  <si>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</si>
  <si>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</si>
  <si>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</si>
  <si>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</si>
  <si>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</si>
  <si>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</si>
  <si>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</si>
  <si>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</si>
  <si>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</si>
  <si>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</si>
  <si>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</si>
  <si>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</si>
  <si>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</si>
  <si>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</si>
  <si>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</si>
  <si>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</si>
  <si>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</si>
  <si>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</si>
  <si>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</si>
  <si>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</si>
  <si>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</si>
  <si>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</si>
  <si>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</si>
  <si>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</si>
  <si>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</si>
  <si>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</si>
  <si>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</si>
  <si>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</si>
  <si>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</si>
  <si>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</si>
  <si>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</si>
  <si>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</si>
  <si>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</si>
  <si>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</si>
  <si>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</si>
  <si>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</si>
  <si>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</si>
  <si>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</si>
  <si>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</si>
  <si>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</si>
  <si>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</si>
  <si>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</si>
  <si>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</si>
  <si>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</si>
  <si>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</si>
  <si>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</si>
  <si>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</si>
  <si>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</si>
  <si>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</si>
  <si>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</si>
  <si>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</si>
  <si>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</si>
  <si>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</si>
  <si>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</si>
  <si>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</si>
  <si>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</si>
  <si>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</si>
  <si>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</si>
  <si>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</si>
  <si>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</si>
  <si>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</si>
  <si>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</si>
  <si>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</si>
  <si>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</si>
  <si>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</si>
  <si>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</si>
  <si>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</si>
  <si>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</si>
  <si>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</si>
  <si>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</si>
  <si>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</si>
  <si>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</si>
  <si>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</si>
  <si>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</si>
  <si>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</si>
  <si>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</si>
  <si>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</si>
  <si>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</si>
  <si>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</si>
  <si>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</si>
  <si>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</si>
  <si>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</si>
  <si>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</si>
  <si>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</si>
  <si>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</si>
  <si>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</si>
  <si>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</si>
  <si>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</si>
  <si>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</si>
  <si>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</si>
  <si>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</si>
  <si>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</si>
  <si>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</si>
  <si>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</si>
  <si>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</si>
  <si>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</si>
  <si>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</si>
  <si>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</si>
  <si>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</si>
  <si>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</si>
  <si>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</si>
  <si>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</si>
  <si>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</si>
  <si>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</si>
  <si>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</si>
  <si>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</si>
  <si>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</si>
  <si>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</si>
  <si>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</si>
  <si>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</si>
  <si>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</si>
  <si>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</si>
  <si>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</si>
  <si>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</si>
  <si>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</si>
  <si>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</si>
  <si>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</si>
  <si>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</si>
  <si>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</si>
  <si>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</si>
  <si>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</si>
  <si>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</si>
  <si>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</si>
  <si>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</si>
  <si>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</si>
  <si>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</si>
  <si>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</si>
  <si>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</si>
  <si>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</si>
  <si>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</si>
  <si>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</si>
  <si>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</si>
  <si>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</si>
  <si>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</si>
  <si>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</si>
  <si>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</si>
  <si>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</si>
  <si>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</si>
  <si>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</si>
  <si>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</si>
  <si>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</si>
  <si>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</si>
  <si>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</si>
  <si>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</si>
  <si>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</si>
  <si>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</si>
  <si>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</si>
  <si>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</si>
  <si>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</si>
  <si>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</si>
  <si>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</si>
  <si>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</si>
  <si>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</si>
  <si>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</si>
  <si>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</si>
  <si>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</si>
  <si>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</si>
  <si>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</si>
  <si>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</si>
  <si>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</si>
  <si>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</si>
  <si>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</si>
  <si>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</si>
  <si>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</si>
  <si>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</si>
  <si>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</si>
  <si>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</si>
  <si>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</si>
  <si>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</si>
  <si>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</si>
  <si>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</si>
  <si>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</si>
  <si>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</si>
  <si>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</si>
  <si>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</si>
  <si>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</si>
  <si>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</si>
  <si>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</si>
  <si>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</si>
  <si>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</si>
  <si>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</si>
  <si>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</si>
  <si>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</si>
  <si>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</si>
  <si>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</si>
  <si>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</si>
  <si>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</si>
  <si>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</si>
  <si>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</si>
  <si>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</si>
  <si>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</si>
  <si>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</si>
  <si>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</si>
  <si>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</si>
  <si>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</si>
  <si>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</si>
  <si>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</si>
  <si>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</si>
  <si>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</si>
  <si>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</si>
  <si>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</si>
  <si>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</si>
  <si>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</si>
  <si>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</si>
  <si>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</si>
  <si>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</si>
  <si>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</si>
  <si>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</si>
  <si>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</si>
  <si>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</si>
  <si>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</si>
  <si>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</si>
  <si>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</si>
  <si>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</si>
  <si>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</si>
  <si>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</si>
  <si>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</si>
  <si>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</si>
  <si>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</si>
  <si>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</si>
  <si>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</si>
  <si>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</si>
  <si>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</si>
  <si>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</si>
  <si>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</si>
  <si>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</si>
  <si>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</si>
  <si>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</si>
  <si>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</si>
  <si>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</si>
  <si>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</si>
  <si>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</si>
  <si>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</si>
  <si>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</si>
  <si>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</si>
  <si>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</si>
  <si>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</si>
  <si>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</si>
  <si>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</si>
  <si>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</si>
  <si>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</si>
  <si>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</si>
  <si>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</si>
  <si>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</si>
  <si>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</si>
  <si>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</si>
  <si>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</si>
  <si>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</si>
  <si>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</si>
  <si>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</si>
  <si>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</si>
  <si>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</si>
  <si>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</si>
  <si>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</si>
  <si>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</si>
  <si>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</si>
  <si>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</si>
  <si>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</si>
  <si>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</si>
  <si>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</si>
  <si>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</si>
  <si>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</si>
  <si>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</si>
  <si>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</si>
  <si>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</si>
  <si>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</si>
  <si>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</si>
  <si>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</si>
  <si>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</si>
  <si>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</si>
  <si>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</si>
  <si>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</si>
  <si>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</si>
  <si>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</si>
  <si>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</si>
  <si>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</si>
  <si>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</si>
  <si>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</si>
  <si>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</si>
  <si>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</si>
  <si>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</si>
  <si>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</si>
  <si>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</si>
  <si>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</si>
  <si>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</si>
  <si>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</si>
  <si>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</si>
  <si>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</si>
  <si>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</si>
  <si>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</si>
  <si>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</si>
  <si>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</si>
  <si>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</si>
  <si>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</si>
  <si>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</si>
  <si>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</si>
  <si>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</si>
  <si>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</si>
  <si>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</si>
  <si>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</si>
  <si>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</si>
  <si>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</si>
  <si>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</si>
  <si>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</si>
  <si>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</si>
  <si>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</si>
  <si>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</si>
  <si>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</si>
  <si>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</si>
  <si>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</si>
  <si>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</si>
  <si>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</si>
  <si>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</si>
  <si>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</si>
  <si>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</si>
  <si>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</si>
  <si>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</si>
  <si>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</si>
  <si>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</si>
  <si>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</si>
  <si>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</si>
  <si>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</si>
  <si>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</si>
  <si>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</si>
  <si>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</si>
  <si>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</si>
  <si>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</si>
  <si>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</si>
  <si>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</si>
  <si>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</si>
  <si>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</si>
  <si>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</si>
  <si>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</si>
  <si>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</si>
  <si>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</si>
  <si>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</si>
  <si>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</si>
  <si>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</si>
  <si>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</si>
  <si>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</si>
  <si>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</si>
  <si>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</si>
  <si>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</si>
  <si>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</si>
  <si>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</si>
  <si>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</si>
  <si>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</si>
  <si>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</si>
  <si>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</si>
  <si>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</si>
  <si>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</si>
  <si>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</si>
  <si>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</si>
  <si>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</si>
  <si>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</si>
  <si>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</si>
  <si>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</si>
  <si>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</si>
  <si>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</si>
  <si>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</si>
  <si>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</si>
  <si>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</si>
  <si>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</si>
  <si>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</si>
  <si>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</si>
  <si>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</si>
  <si>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</si>
  <si>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</si>
  <si>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</si>
  <si>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</si>
  <si>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</si>
  <si>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</si>
  <si>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</si>
  <si>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</si>
  <si>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</si>
  <si>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</si>
  <si>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</si>
  <si>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</si>
  <si>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</si>
  <si>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</si>
  <si>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</si>
  <si>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</si>
  <si>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</si>
  <si>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</si>
  <si>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</si>
  <si>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</si>
  <si>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</si>
  <si>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</si>
  <si>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</si>
  <si>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</si>
  <si>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</si>
  <si>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</si>
  <si>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</si>
  <si>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</si>
  <si>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</si>
  <si>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</si>
  <si>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</si>
  <si>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</si>
  <si>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</si>
  <si>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</si>
  <si>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</si>
  <si>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</si>
  <si>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</si>
  <si>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</si>
  <si>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</si>
  <si>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</si>
  <si>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</si>
  <si>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</si>
  <si>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</si>
  <si>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</si>
  <si>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</si>
  <si>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</si>
  <si>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</si>
  <si>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</si>
  <si>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</si>
  <si>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</si>
  <si>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</si>
  <si>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</si>
  <si>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</si>
  <si>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</si>
  <si>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</si>
  <si>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</si>
  <si>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</si>
  <si>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</si>
  <si>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</si>
  <si>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</si>
  <si>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</si>
  <si>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</si>
  <si>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</si>
  <si>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</si>
  <si>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</si>
  <si>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</si>
  <si>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</si>
  <si>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</si>
  <si>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</si>
  <si>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</si>
  <si>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</si>
  <si>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</si>
  <si>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</si>
  <si>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</si>
  <si>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</si>
  <si>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</si>
  <si>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</si>
  <si>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</si>
  <si>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</si>
  <si>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</si>
  <si>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</si>
  <si>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</si>
  <si>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</si>
  <si>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</si>
  <si>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</si>
  <si>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</si>
  <si>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</si>
  <si>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</si>
  <si>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</si>
  <si>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</si>
  <si>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</si>
  <si>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</si>
  <si>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</si>
  <si>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</si>
  <si>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</si>
  <si>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</si>
  <si>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</si>
  <si>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</si>
  <si>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</si>
  <si>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</si>
  <si>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</si>
  <si>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</si>
  <si>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</si>
  <si>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</si>
  <si>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</si>
  <si>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</si>
  <si>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</si>
  <si>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</si>
  <si>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</si>
  <si>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</si>
  <si>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</si>
  <si>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</si>
  <si>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</si>
  <si>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</si>
  <si>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</si>
  <si>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</si>
  <si>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</si>
  <si>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</si>
  <si>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</si>
  <si>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</si>
  <si>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</si>
  <si>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</si>
  <si>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</si>
  <si>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</si>
  <si>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</si>
  <si>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</si>
  <si>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</si>
  <si>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</si>
  <si>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</si>
  <si>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</si>
  <si>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</si>
  <si>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</si>
  <si>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</si>
  <si>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</si>
  <si>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</si>
  <si>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</si>
  <si>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</si>
  <si>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</si>
  <si>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</si>
  <si>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</si>
  <si>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</si>
  <si>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</si>
  <si>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</si>
  <si>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</si>
  <si>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</si>
  <si>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</si>
  <si>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</si>
  <si>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</si>
  <si>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</si>
  <si>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</si>
  <si>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</si>
  <si>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</si>
  <si>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</si>
  <si>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</si>
  <si>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</si>
  <si>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</si>
  <si>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</si>
  <si>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</si>
  <si>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</si>
  <si>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</si>
  <si>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</si>
  <si>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</si>
  <si>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</si>
  <si>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</si>
  <si>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</si>
  <si>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</si>
  <si>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</si>
  <si>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</si>
  <si>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</si>
  <si>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</si>
  <si>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</si>
  <si>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</si>
  <si>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</si>
  <si>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</si>
  <si>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</si>
  <si>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</si>
  <si>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</si>
  <si>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</si>
  <si>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</si>
  <si>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</si>
  <si>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</si>
  <si>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</si>
  <si>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</si>
  <si>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</si>
  <si>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</si>
  <si>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</si>
  <si>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</si>
  <si>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</si>
  <si>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</si>
  <si>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</si>
  <si>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</si>
  <si>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</si>
  <si>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</si>
  <si>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</si>
  <si>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</si>
  <si>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</si>
  <si>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</si>
  <si>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</si>
  <si>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</si>
  <si>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</si>
  <si>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</si>
  <si>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</si>
  <si>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</si>
  <si>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</si>
  <si>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</si>
  <si>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</si>
  <si>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</si>
  <si>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</si>
  <si>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</si>
  <si>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</si>
  <si>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</si>
  <si>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</si>
  <si>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</si>
  <si>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</si>
  <si>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</si>
  <si>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</si>
  <si>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</si>
  <si>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</si>
  <si>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</si>
  <si>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</si>
  <si>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</si>
  <si>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</si>
  <si>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</si>
  <si>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</si>
  <si>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</si>
  <si>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</si>
  <si>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</si>
  <si>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</si>
  <si>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</si>
  <si>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</si>
  <si>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</si>
  <si>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</si>
  <si>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</si>
  <si>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</si>
  <si>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</si>
  <si>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</si>
  <si>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</si>
  <si>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</si>
  <si>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</si>
  <si>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</si>
  <si>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</si>
  <si>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</si>
  <si>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</si>
  <si>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</si>
  <si>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</si>
  <si>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</si>
  <si>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</si>
  <si>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</si>
  <si>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</si>
  <si>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</si>
  <si>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</si>
  <si>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</si>
  <si>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</si>
  <si>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</si>
  <si>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</si>
  <si>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</si>
  <si>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</si>
  <si>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</si>
  <si>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</si>
  <si>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</si>
  <si>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</si>
  <si>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</si>
  <si>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</si>
  <si>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</si>
  <si>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</si>
  <si>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</si>
  <si>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</si>
  <si>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</si>
  <si>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</si>
  <si>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</si>
  <si>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</si>
  <si>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</si>
  <si>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</si>
  <si>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</si>
  <si>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</si>
  <si>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</si>
  <si>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</si>
  <si>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</si>
  <si>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</si>
  <si>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</si>
  <si>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</si>
  <si>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</si>
  <si>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</si>
  <si>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</si>
  <si>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</si>
  <si>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</si>
  <si>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</si>
  <si>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</si>
  <si>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</si>
  <si>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</si>
  <si>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</si>
  <si>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</si>
  <si>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</si>
  <si>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</si>
  <si>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</si>
  <si>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</si>
  <si>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</si>
  <si>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</si>
  <si>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</si>
  <si>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</si>
  <si>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</si>
  <si>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</si>
  <si>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</si>
  <si>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</si>
  <si>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</si>
  <si>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</si>
  <si>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</si>
  <si>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</si>
  <si>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</si>
  <si>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</si>
  <si>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</si>
  <si>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</si>
  <si>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</si>
  <si>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</si>
  <si>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</si>
  <si>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</si>
  <si>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</si>
  <si>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</si>
  <si>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</si>
  <si>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</si>
  <si>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</si>
  <si>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</si>
  <si>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</si>
  <si>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</si>
  <si>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</si>
  <si>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</si>
  <si>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</si>
  <si>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</si>
  <si>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</si>
  <si>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</si>
  <si>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</si>
  <si>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</si>
  <si>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</si>
  <si>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</si>
  <si>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</si>
  <si>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</si>
  <si>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</si>
  <si>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</si>
  <si>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</si>
  <si>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</si>
  <si>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</si>
  <si>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</si>
  <si>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</si>
  <si>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</si>
  <si>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</si>
  <si>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</si>
  <si>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</si>
  <si>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</si>
  <si>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</si>
  <si>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</si>
  <si>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</si>
  <si>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</si>
  <si>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</si>
  <si>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</si>
  <si>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</si>
  <si>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</si>
  <si>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</si>
  <si>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</si>
  <si>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</si>
  <si>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</si>
  <si>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</si>
  <si>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</si>
  <si>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</si>
  <si>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</si>
  <si>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</si>
  <si>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</si>
  <si>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</si>
  <si>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</si>
  <si>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</si>
  <si>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</si>
  <si>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</si>
  <si>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</si>
  <si>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</si>
  <si>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</si>
  <si>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</si>
  <si>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</si>
  <si>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</si>
  <si>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</si>
  <si>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</si>
  <si>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</si>
  <si>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</si>
  <si>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</si>
  <si>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</si>
  <si>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</si>
  <si>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</si>
  <si>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</si>
  <si>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</si>
  <si>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</si>
  <si>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</si>
  <si>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</si>
  <si>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</si>
  <si>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</si>
  <si>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</si>
  <si>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</si>
  <si>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</si>
  <si>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</si>
  <si>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</si>
  <si>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</si>
  <si>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</si>
  <si>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</si>
  <si>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</si>
  <si>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</si>
  <si>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</si>
  <si>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</si>
  <si>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</si>
  <si>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</si>
  <si>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</si>
  <si>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</si>
  <si>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</si>
  <si>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</si>
  <si>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</si>
  <si>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</si>
  <si>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</si>
  <si>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</si>
  <si>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</si>
  <si>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</si>
  <si>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</si>
  <si>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</si>
  <si>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</si>
  <si>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</si>
  <si>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</si>
  <si>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</si>
  <si>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</si>
  <si>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</si>
  <si>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</si>
  <si>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</si>
  <si>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</si>
  <si>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</si>
  <si>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</si>
  <si>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</si>
  <si>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</si>
  <si>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</si>
  <si>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</si>
  <si>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</si>
  <si>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</si>
  <si>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</si>
  <si>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</si>
  <si>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</si>
  <si>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</si>
  <si>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</si>
  <si>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</si>
  <si>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</si>
  <si>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</si>
  <si>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</si>
  <si>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</si>
  <si>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</si>
  <si>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</si>
  <si>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</si>
  <si>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</si>
  <si>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</si>
  <si>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</si>
  <si>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</si>
  <si>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</si>
  <si>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</si>
  <si>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</si>
  <si>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</si>
  <si>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</si>
  <si>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</si>
  <si>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</si>
  <si>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</si>
  <si>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</si>
  <si>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</si>
  <si>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</si>
  <si>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</si>
  <si>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</si>
  <si>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</si>
  <si>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</si>
  <si>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</si>
  <si>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</si>
  <si>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</si>
  <si>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</si>
  <si>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</si>
  <si>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</si>
  <si>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</si>
  <si>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</si>
  <si>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</si>
  <si>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</si>
  <si>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</si>
  <si>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</si>
  <si>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</si>
  <si>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</si>
  <si>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</si>
  <si>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</si>
  <si>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</si>
  <si>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</si>
  <si>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</si>
  <si>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</si>
  <si>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</si>
  <si>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</si>
  <si>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</si>
  <si>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</si>
  <si>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</si>
  <si>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</si>
  <si>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</si>
  <si>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</si>
  <si>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</si>
  <si>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</si>
  <si>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</si>
  <si>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</si>
  <si>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</si>
  <si>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</si>
  <si>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</si>
  <si>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</si>
  <si>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</si>
  <si>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</si>
  <si>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</si>
  <si>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</si>
  <si>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</si>
  <si>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</si>
  <si>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</si>
  <si>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</si>
  <si>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</si>
  <si>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</si>
  <si>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</si>
  <si>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</si>
  <si>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</si>
  <si>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</si>
  <si>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</si>
  <si>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</si>
  <si>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</si>
  <si>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</si>
  <si>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</si>
  <si>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</si>
  <si>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</si>
  <si>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</si>
  <si>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</si>
  <si>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</si>
  <si>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</si>
  <si>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</si>
  <si>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</si>
  <si>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</si>
  <si>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</si>
  <si>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</si>
  <si>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</si>
  <si>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</si>
  <si>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</si>
  <si>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</si>
  <si>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</si>
  <si>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</si>
  <si>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</si>
  <si>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</si>
  <si>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</si>
  <si>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</si>
  <si>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</si>
  <si>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</si>
  <si>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</si>
  <si>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</si>
  <si>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</si>
  <si>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</si>
  <si>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</si>
  <si>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</si>
  <si>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</si>
  <si>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</si>
  <si>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</si>
  <si>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</si>
  <si>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</si>
  <si>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</si>
  <si>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</si>
  <si>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</si>
  <si>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</si>
  <si>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</si>
  <si>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</si>
  <si>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</si>
  <si>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</si>
  <si>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</si>
  <si>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</si>
  <si>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</si>
  <si>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</si>
  <si>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</si>
  <si>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</si>
  <si>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</si>
  <si>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</si>
  <si>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</si>
  <si>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</si>
  <si>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</si>
  <si>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</si>
  <si>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</si>
  <si>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</si>
  <si>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</si>
  <si>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</si>
  <si>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</si>
  <si>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</si>
  <si>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</si>
  <si>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</si>
  <si>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</si>
  <si>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</si>
  <si>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</si>
  <si>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</si>
  <si>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</si>
  <si>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</si>
  <si>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</si>
  <si>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</si>
  <si>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</si>
  <si>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</si>
  <si>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</si>
  <si>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</si>
  <si>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</si>
  <si>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</si>
  <si>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</si>
  <si>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</si>
  <si>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</si>
  <si>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</si>
  <si>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</si>
  <si>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</si>
  <si>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</si>
  <si>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</si>
  <si>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</si>
  <si>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</si>
  <si>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</si>
  <si>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</si>
  <si>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</si>
  <si>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</si>
  <si>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</si>
  <si>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</si>
  <si>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</si>
  <si>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</si>
  <si>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</si>
  <si>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</si>
  <si>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</si>
  <si>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</si>
  <si>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</si>
  <si>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</si>
  <si>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</si>
  <si>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</si>
  <si>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</si>
  <si>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</si>
  <si>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</si>
  <si>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</si>
  <si>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</si>
  <si>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</si>
  <si>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</si>
  <si>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</si>
  <si>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</si>
  <si>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</si>
  <si>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</si>
  <si>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</si>
  <si>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</si>
  <si>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</si>
  <si>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</si>
  <si>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</si>
  <si>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</si>
  <si>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</si>
  <si>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</si>
  <si>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</si>
  <si>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</si>
  <si>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</si>
  <si>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</si>
  <si>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</si>
  <si>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</si>
  <si>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</si>
  <si>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</si>
  <si>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</si>
  <si>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</si>
  <si>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</si>
  <si>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</si>
  <si>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</si>
  <si>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</si>
  <si>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</si>
  <si>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</si>
  <si>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</si>
  <si>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</si>
  <si>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</si>
  <si>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</si>
  <si>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</si>
  <si>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</si>
  <si>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</si>
  <si>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</si>
  <si>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</si>
  <si>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</si>
  <si>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</si>
  <si>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</si>
  <si>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</si>
  <si>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</si>
  <si>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</si>
  <si>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</si>
  <si>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</si>
  <si>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</si>
  <si>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</si>
  <si>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</si>
  <si>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</si>
  <si>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</si>
  <si>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</si>
  <si>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</si>
  <si>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</si>
  <si>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</si>
  <si>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</si>
  <si>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</si>
  <si>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</si>
  <si>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</si>
  <si>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</si>
  <si>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</si>
  <si>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</si>
  <si>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</si>
  <si>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</si>
  <si>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</si>
  <si>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</si>
  <si>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</si>
  <si>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</si>
  <si>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</si>
  <si>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</si>
  <si>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</si>
  <si>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</si>
  <si>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</si>
  <si>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</si>
  <si>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</si>
  <si>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</si>
  <si>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</si>
  <si>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</si>
  <si>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</si>
  <si>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</si>
  <si>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</si>
  <si>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</si>
  <si>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</si>
  <si>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</si>
  <si>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</si>
  <si>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</si>
  <si>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</si>
  <si>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</si>
  <si>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</si>
  <si>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</si>
  <si>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</si>
  <si>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</si>
  <si>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</si>
  <si>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</si>
  <si>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</si>
  <si>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</si>
  <si>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</si>
  <si>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</si>
  <si>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</si>
  <si>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</si>
  <si>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</si>
  <si>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</si>
  <si>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</si>
  <si>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</si>
  <si>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</si>
  <si>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</si>
  <si>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</si>
  <si>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</si>
  <si>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</si>
  <si>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</si>
  <si>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</si>
  <si>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</si>
  <si>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</si>
  <si>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</si>
  <si>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</si>
  <si>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</si>
  <si>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</si>
  <si>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</si>
  <si>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</si>
  <si>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</si>
  <si>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</si>
  <si>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</si>
  <si>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</si>
  <si>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</si>
  <si>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</si>
  <si>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</si>
  <si>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</si>
  <si>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</si>
  <si>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</si>
  <si>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</si>
  <si>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</si>
  <si>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</si>
  <si>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</si>
  <si>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</si>
  <si>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</si>
  <si>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</si>
  <si>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</si>
  <si>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</si>
  <si>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</si>
  <si>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</si>
  <si>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</si>
  <si>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</si>
  <si>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</si>
  <si>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</si>
  <si>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</si>
  <si>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</si>
  <si>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</si>
  <si>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</si>
  <si>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</si>
  <si>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</si>
  <si>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</si>
  <si>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</si>
  <si>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</si>
  <si>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</si>
  <si>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</si>
  <si>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</si>
  <si>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</si>
  <si>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</si>
  <si>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</si>
  <si>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</si>
  <si>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</si>
  <si>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</si>
  <si>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</si>
  <si>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</si>
  <si>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</si>
  <si>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</si>
  <si>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</si>
  <si>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</si>
  <si>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</si>
  <si>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</si>
  <si>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</si>
  <si>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</si>
  <si>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</si>
  <si>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</si>
  <si>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</si>
  <si>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</si>
  <si>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</si>
  <si>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</si>
  <si>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</si>
  <si>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</si>
  <si>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</si>
  <si>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</si>
  <si>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</si>
  <si>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</si>
  <si>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</si>
  <si>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</si>
  <si>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</si>
  <si>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</si>
  <si>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</si>
  <si>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</si>
  <si>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</si>
  <si>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</si>
  <si>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</si>
  <si>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</si>
  <si>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</si>
  <si>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</si>
  <si>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</si>
  <si>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</si>
  <si>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</si>
  <si>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</si>
  <si>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</si>
  <si>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</si>
  <si>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</si>
  <si>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</si>
  <si>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</si>
  <si>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</si>
  <si>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</si>
  <si>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</si>
  <si>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</si>
  <si>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</si>
  <si>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</si>
  <si>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</si>
  <si>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</si>
  <si>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</si>
  <si>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</si>
  <si>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</si>
  <si>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</si>
  <si>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</si>
  <si>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</si>
  <si>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</si>
  <si>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</si>
  <si>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</si>
  <si>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</si>
  <si>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</si>
  <si>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</si>
  <si>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</si>
  <si>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</si>
  <si>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</si>
  <si>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</si>
  <si>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</si>
  <si>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</si>
  <si>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</si>
  <si>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</si>
  <si>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</si>
  <si>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</si>
  <si>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</si>
  <si>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</si>
  <si>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</si>
  <si>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</si>
  <si>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</si>
  <si>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</si>
  <si>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</si>
  <si>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</si>
  <si>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</si>
  <si>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</si>
  <si>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</si>
  <si>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</si>
  <si>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</si>
  <si>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</si>
  <si>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</si>
  <si>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</si>
  <si>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</si>
  <si>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</si>
  <si>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</si>
  <si>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</si>
  <si>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</si>
  <si>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</si>
  <si>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</si>
  <si>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</si>
  <si>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</si>
  <si>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</si>
  <si>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</si>
  <si>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</si>
  <si>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</si>
  <si>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</si>
  <si>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</si>
  <si>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</si>
  <si>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</si>
  <si>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</si>
  <si>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</si>
  <si>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</si>
  <si>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</si>
  <si>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</si>
  <si>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</si>
  <si>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</si>
  <si>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</si>
  <si>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</si>
  <si>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</si>
  <si>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</si>
  <si>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</si>
  <si>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</si>
  <si>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</si>
  <si>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</si>
  <si>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</si>
  <si>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</si>
  <si>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</si>
  <si>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</si>
  <si>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</si>
  <si>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</si>
  <si>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</si>
  <si>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</si>
  <si>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</si>
  <si>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</si>
  <si>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</si>
  <si>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</si>
  <si>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</si>
  <si>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</si>
  <si>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</si>
  <si>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</si>
  <si>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</si>
  <si>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</si>
  <si>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</si>
  <si>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</si>
  <si>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</si>
  <si>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</si>
  <si>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</si>
  <si>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</si>
  <si>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</si>
  <si>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</si>
  <si>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</si>
  <si>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</si>
  <si>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</si>
  <si>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</si>
  <si>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</si>
  <si>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</si>
  <si>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</si>
  <si>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</si>
  <si>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</si>
  <si>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</si>
  <si>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</si>
  <si>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</si>
  <si>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</si>
  <si>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</si>
  <si>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</si>
  <si>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</si>
  <si>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</si>
  <si>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</si>
  <si>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</si>
  <si>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</si>
  <si>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</si>
  <si>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</si>
  <si>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</si>
  <si>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</si>
  <si>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</si>
  <si>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</si>
  <si>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</si>
  <si>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</si>
  <si>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</si>
  <si>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</si>
  <si>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</si>
  <si>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</si>
  <si>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</si>
  <si>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</si>
  <si>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</si>
  <si>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</si>
  <si>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</si>
  <si>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</si>
  <si>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</si>
  <si>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</si>
  <si>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</si>
  <si>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</si>
  <si>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</si>
  <si>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</si>
  <si>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</si>
  <si>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</si>
  <si>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</si>
  <si>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</si>
  <si>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</si>
  <si>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</si>
  <si>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</si>
  <si>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</si>
  <si>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</si>
  <si>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</si>
  <si>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</si>
  <si>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</si>
  <si>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</si>
  <si>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</si>
  <si>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</si>
  <si>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</si>
  <si>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</si>
  <si>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</si>
  <si>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</si>
  <si>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</si>
  <si>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</si>
  <si>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</si>
  <si>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</si>
  <si>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</si>
  <si>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</si>
  <si>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</si>
  <si>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</si>
  <si>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</si>
  <si>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</si>
  <si>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</si>
  <si>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</si>
  <si>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</si>
  <si>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</si>
  <si>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</si>
  <si>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</si>
  <si>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</si>
  <si>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</si>
  <si>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</si>
  <si>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</si>
  <si>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</si>
  <si>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</si>
  <si>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</si>
  <si>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</si>
  <si>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</si>
  <si>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</si>
  <si>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</si>
  <si>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</si>
  <si>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</si>
  <si>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</si>
  <si>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</si>
  <si>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</si>
  <si>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</si>
  <si>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</si>
  <si>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</si>
  <si>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</si>
  <si>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</si>
  <si>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</si>
  <si>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</si>
  <si>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</si>
  <si>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</si>
  <si>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</si>
  <si>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</si>
  <si>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</si>
  <si>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</si>
  <si>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</si>
  <si>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</si>
  <si>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</si>
  <si>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</si>
  <si>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</si>
  <si>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</si>
  <si>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</si>
  <si>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</si>
  <si>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</si>
  <si>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</si>
  <si>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</si>
  <si>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</si>
  <si>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</si>
  <si>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</si>
  <si>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</si>
  <si>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</si>
  <si>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</si>
  <si>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</si>
  <si>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</si>
  <si>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</si>
  <si>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</si>
  <si>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</si>
  <si>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</si>
  <si>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</si>
  <si>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</si>
  <si>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</si>
  <si>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</si>
  <si>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</si>
  <si>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</si>
  <si>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</si>
  <si>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</si>
  <si>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</si>
  <si>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</si>
  <si>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</si>
  <si>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</si>
  <si>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</si>
  <si>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</si>
  <si>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</si>
  <si>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</si>
  <si>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</si>
  <si>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</si>
  <si>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</si>
  <si>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</si>
  <si>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</si>
  <si>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</si>
  <si>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</si>
  <si>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</si>
  <si>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</si>
  <si>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</si>
  <si>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</si>
  <si>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</si>
  <si>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</si>
  <si>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</si>
  <si>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</si>
  <si>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</si>
  <si>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</si>
  <si>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</si>
  <si>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</si>
  <si>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</si>
  <si>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</si>
  <si>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</si>
  <si>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</si>
  <si>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</si>
  <si>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</si>
  <si>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</si>
  <si>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</si>
  <si>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</si>
  <si>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</si>
  <si>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</si>
  <si>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</si>
  <si>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</si>
  <si>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</si>
  <si>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</si>
  <si>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</si>
  <si>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</si>
  <si>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</si>
  <si>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</si>
  <si>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</si>
  <si>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</si>
  <si>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</si>
  <si>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</si>
  <si>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</si>
  <si>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</si>
  <si>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</si>
  <si>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</si>
  <si>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</si>
  <si>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</si>
  <si>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</si>
  <si>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</si>
  <si>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</si>
  <si>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</si>
  <si>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</si>
  <si>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</si>
  <si>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</si>
  <si>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</si>
  <si>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</si>
  <si>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</si>
  <si>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</si>
  <si>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</si>
  <si>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</si>
  <si>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</si>
  <si>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</si>
  <si>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</si>
  <si>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</si>
  <si>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</si>
  <si>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</si>
  <si>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</si>
  <si>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</si>
  <si>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</si>
  <si>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</si>
  <si>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</si>
  <si>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</si>
  <si>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</si>
  <si>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</si>
  <si>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</si>
  <si>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</si>
  <si>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</si>
  <si>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</si>
  <si>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</si>
  <si>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</si>
  <si>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</si>
  <si>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</si>
  <si>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</si>
  <si>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</si>
  <si>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</si>
  <si>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</si>
  <si>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</si>
  <si>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</si>
  <si>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</si>
  <si>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</si>
  <si>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</si>
  <si>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</si>
  <si>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</si>
  <si>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</si>
  <si>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</si>
  <si>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</si>
  <si>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</si>
  <si>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</si>
  <si>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</si>
  <si>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</si>
  <si>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</si>
  <si>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</si>
  <si>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</si>
  <si>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</si>
  <si>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</si>
  <si>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</si>
  <si>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</si>
  <si>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</si>
  <si>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</si>
  <si>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</si>
  <si>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</si>
  <si>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</si>
  <si>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</si>
  <si>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</si>
  <si>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</si>
  <si>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</si>
  <si>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</si>
  <si>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</si>
  <si>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</si>
  <si>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</si>
  <si>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</si>
  <si>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</si>
  <si>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</si>
  <si>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</si>
  <si>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</si>
  <si>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</si>
  <si>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</si>
  <si>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</si>
  <si>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</si>
  <si>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</si>
  <si>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</si>
  <si>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</si>
  <si>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</si>
  <si>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</si>
  <si>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</si>
  <si>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</si>
  <si>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</si>
  <si>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</si>
  <si>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</si>
  <si>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</si>
  <si>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</si>
  <si>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</si>
  <si>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</si>
  <si>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</si>
  <si>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</si>
  <si>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</si>
  <si>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</si>
  <si>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</si>
  <si>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</si>
  <si>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</si>
  <si>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</si>
  <si>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</si>
  <si>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</si>
  <si>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</si>
  <si>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</si>
  <si>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</si>
  <si>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</si>
  <si>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</si>
  <si>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</si>
  <si>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</si>
  <si>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</si>
  <si>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</si>
  <si>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</si>
  <si>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</si>
  <si>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</si>
  <si>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</si>
  <si>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</si>
  <si>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</si>
  <si>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</si>
  <si>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</si>
  <si>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</si>
  <si>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</si>
  <si>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</si>
  <si>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</si>
  <si>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</si>
  <si>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</si>
  <si>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</si>
  <si>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</si>
  <si>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</si>
  <si>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</si>
  <si>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</si>
  <si>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</si>
  <si>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</si>
  <si>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</si>
  <si>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</si>
  <si>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</si>
  <si>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</si>
  <si>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</si>
  <si>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</si>
  <si>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</si>
  <si>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</si>
  <si>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</si>
  <si>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</si>
  <si>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</si>
  <si>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</si>
  <si>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</si>
  <si>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</si>
  <si>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</si>
  <si>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</si>
  <si>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</si>
  <si>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</si>
  <si>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</si>
  <si>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</si>
  <si>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</si>
  <si>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</si>
  <si>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</si>
  <si>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</si>
  <si>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</si>
  <si>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</si>
  <si>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</si>
  <si>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</si>
  <si>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</si>
  <si>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</si>
  <si>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</si>
  <si>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</si>
  <si>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</si>
  <si>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</si>
  <si>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</si>
  <si>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</si>
  <si>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</si>
  <si>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</si>
  <si>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</si>
  <si>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</si>
  <si>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</si>
  <si>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</si>
  <si>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</si>
  <si>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</si>
  <si>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</si>
  <si>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</si>
  <si>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</si>
  <si>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</si>
  <si>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</si>
  <si>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</si>
  <si>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</si>
  <si>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</si>
  <si>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</si>
  <si>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</si>
  <si>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</si>
  <si>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</si>
  <si>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</si>
  <si>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</si>
  <si>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</si>
  <si>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</si>
  <si>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</si>
  <si>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</si>
  <si>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</si>
  <si>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</si>
  <si>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</si>
  <si>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</si>
  <si>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</si>
  <si>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</si>
  <si>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</si>
  <si>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</si>
  <si>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</si>
  <si>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</si>
  <si>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</si>
  <si>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</si>
  <si>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</si>
  <si>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</si>
  <si>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</si>
  <si>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</si>
  <si>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</si>
  <si>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</si>
  <si>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</si>
  <si>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</si>
  <si>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</si>
  <si>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</si>
  <si>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</si>
  <si>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</si>
  <si>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</si>
  <si>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</si>
  <si>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</si>
  <si>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</si>
  <si>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</si>
  <si>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</si>
  <si>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</si>
  <si>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</si>
  <si>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</si>
  <si>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</si>
  <si>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</si>
  <si>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</si>
  <si>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</si>
  <si>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</si>
  <si>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</si>
  <si>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</si>
  <si>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</si>
  <si>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</si>
  <si>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</si>
  <si>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</si>
  <si>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</si>
  <si>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</si>
  <si>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</si>
  <si>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</si>
  <si>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</si>
  <si>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</si>
  <si>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</si>
  <si>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</si>
  <si>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</si>
  <si>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</si>
  <si>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</si>
  <si>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</si>
  <si>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</si>
  <si>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</si>
  <si>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</si>
  <si>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</si>
  <si>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</si>
  <si>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</si>
  <si>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</si>
  <si>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</si>
  <si>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</si>
  <si>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</si>
  <si>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</si>
  <si>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</si>
  <si>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</si>
  <si>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</si>
  <si>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</si>
  <si>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</si>
  <si>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</si>
  <si>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</si>
  <si>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</si>
  <si>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</si>
  <si>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</si>
  <si>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</si>
  <si>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</si>
  <si>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</si>
  <si>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</si>
  <si>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</si>
  <si>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</si>
  <si>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</si>
  <si>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</si>
  <si>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</si>
  <si>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</si>
  <si>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</si>
  <si>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</si>
  <si>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</si>
  <si>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</si>
  <si>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</si>
  <si>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</si>
  <si>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</si>
  <si>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</si>
  <si>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</si>
  <si>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</si>
  <si>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</si>
  <si>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</si>
  <si>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</si>
  <si>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</si>
  <si>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</si>
  <si>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</si>
  <si>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</si>
  <si>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</si>
  <si>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</si>
  <si>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</si>
  <si>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</si>
  <si>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</si>
  <si>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</si>
  <si>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</si>
  <si>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</si>
  <si>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</si>
  <si>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</si>
  <si>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</si>
  <si>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</si>
  <si>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</si>
  <si>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</si>
  <si>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</si>
  <si>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</si>
  <si>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</si>
  <si>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</si>
  <si>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</si>
  <si>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</si>
  <si>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</si>
  <si>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</si>
  <si>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</si>
  <si>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</si>
  <si>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</si>
  <si>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</si>
  <si>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</si>
  <si>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</si>
  <si>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</si>
  <si>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</si>
  <si>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</si>
  <si>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</si>
  <si>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</si>
  <si>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</si>
  <si>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</si>
  <si>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</si>
  <si>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</si>
  <si>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</si>
  <si>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</si>
  <si>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</si>
  <si>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</si>
  <si>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</si>
  <si>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</si>
  <si>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</si>
  <si>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</si>
  <si>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</si>
  <si>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</si>
  <si>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</si>
  <si>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</si>
  <si>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</si>
  <si>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</si>
  <si>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</si>
  <si>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</si>
  <si>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</si>
  <si>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</si>
  <si>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</si>
  <si>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</si>
  <si>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</si>
  <si>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</si>
  <si>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</si>
  <si>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</si>
  <si>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</si>
  <si>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</si>
  <si>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</si>
  <si>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</si>
  <si>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</si>
  <si>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</si>
  <si>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</si>
  <si>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</si>
  <si>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</si>
  <si>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</si>
  <si>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</si>
  <si>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</si>
  <si>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</si>
  <si>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</si>
  <si>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</si>
  <si>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</si>
  <si>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</si>
  <si>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</si>
  <si>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</si>
  <si>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</si>
  <si>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</si>
  <si>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</si>
  <si>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</si>
  <si>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</si>
  <si>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</si>
  <si>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</si>
  <si>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</si>
  <si>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</si>
  <si>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</si>
  <si>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</si>
  <si>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</si>
  <si>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</si>
  <si>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</si>
  <si>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</si>
  <si>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</si>
  <si>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</si>
  <si>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</si>
  <si>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</si>
  <si>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</si>
  <si>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</si>
  <si>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</si>
  <si>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</si>
  <si>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</si>
  <si>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</si>
  <si>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</si>
  <si>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</si>
  <si>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</si>
  <si>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</si>
  <si>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</si>
  <si>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</si>
  <si>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</si>
  <si>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</si>
  <si>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</si>
  <si>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</si>
  <si>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</si>
  <si>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</si>
  <si>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</si>
  <si>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</si>
  <si>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</si>
  <si>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</si>
  <si>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</si>
  <si>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</si>
  <si>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</si>
  <si>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</si>
  <si>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</si>
  <si>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</si>
  <si>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</si>
  <si>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</si>
  <si>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</si>
  <si>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</si>
  <si>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</si>
  <si>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</si>
  <si>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</si>
  <si>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</si>
  <si>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</si>
  <si>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</si>
  <si>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</si>
  <si>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</si>
  <si>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</si>
  <si>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</si>
  <si>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</si>
  <si>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</si>
  <si>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</si>
  <si>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</si>
  <si>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</si>
  <si>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</si>
  <si>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</si>
  <si>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</si>
  <si>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</si>
  <si>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</si>
  <si>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</si>
  <si>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</si>
  <si>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</si>
  <si>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</si>
  <si>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</si>
  <si>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</si>
  <si>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</si>
  <si>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</si>
  <si>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</si>
  <si>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</si>
  <si>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</si>
  <si>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</si>
  <si>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</si>
  <si>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</si>
  <si>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</si>
  <si>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</si>
  <si>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</si>
  <si>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</si>
  <si>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</si>
  <si>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</si>
  <si>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</si>
  <si>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</si>
  <si>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</si>
  <si>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</si>
  <si>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</si>
  <si>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</si>
  <si>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</si>
  <si>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</si>
  <si>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</si>
  <si>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</si>
  <si>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</si>
  <si>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</si>
  <si>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</si>
  <si>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</si>
  <si>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</si>
  <si>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</si>
  <si>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</si>
  <si>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</si>
  <si>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</si>
  <si>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</si>
  <si>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</si>
  <si>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</si>
  <si>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</si>
  <si>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</si>
  <si>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</si>
  <si>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</si>
  <si>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</si>
  <si>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</si>
  <si>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</si>
  <si>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</si>
  <si>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</si>
  <si>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</si>
  <si>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</si>
  <si>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</si>
  <si>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</si>
  <si>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</si>
  <si>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</si>
  <si>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</si>
  <si>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</si>
  <si>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</si>
  <si>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</si>
  <si>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</si>
  <si>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</si>
  <si>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</si>
  <si>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</si>
  <si>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</si>
  <si>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</si>
  <si>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</si>
  <si>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</si>
  <si>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</si>
  <si>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</si>
  <si>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</si>
  <si>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</si>
  <si>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</si>
  <si>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</si>
  <si>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</si>
  <si>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</si>
  <si>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</si>
  <si>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</si>
  <si>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</si>
  <si>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</si>
  <si>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</si>
  <si>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</si>
  <si>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</si>
  <si>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</si>
  <si>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</si>
  <si>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</si>
  <si>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</si>
  <si>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</si>
  <si>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</si>
  <si>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</si>
  <si>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</si>
  <si>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</si>
  <si>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</si>
  <si>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</si>
  <si>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</si>
  <si>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</si>
  <si>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</si>
  <si>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</si>
  <si>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</si>
  <si>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</si>
  <si>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</si>
  <si>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</si>
  <si>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</si>
  <si>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</si>
  <si>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</si>
  <si>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</si>
  <si>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</si>
  <si>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</si>
  <si>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</si>
  <si>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</si>
  <si>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</si>
  <si>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</si>
  <si>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</si>
  <si>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</si>
  <si>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</si>
  <si>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</si>
  <si>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</si>
  <si>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</si>
  <si>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</si>
  <si>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</si>
  <si>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</si>
  <si>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</si>
  <si>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</si>
  <si>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</si>
  <si>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</si>
  <si>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</si>
  <si>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</si>
  <si>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</si>
  <si>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</si>
  <si>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</si>
  <si>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</si>
  <si>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</si>
  <si>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</si>
  <si>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</si>
  <si>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</si>
  <si>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</si>
  <si>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</si>
  <si>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</si>
  <si>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</si>
  <si>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</si>
  <si>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</si>
  <si>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</si>
  <si>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</si>
  <si>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</si>
  <si>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</si>
  <si>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</si>
  <si>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</si>
  <si>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</si>
  <si>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</si>
  <si>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</si>
  <si>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</si>
  <si>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</si>
  <si>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</si>
  <si>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</si>
  <si>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</si>
  <si>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</si>
  <si>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</si>
  <si>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</si>
  <si>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</si>
  <si>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</si>
  <si>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</si>
  <si>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</si>
  <si>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</si>
  <si>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</si>
  <si>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</si>
  <si>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</si>
  <si>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</si>
  <si>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</si>
  <si>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</si>
  <si>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</si>
  <si>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</si>
  <si>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</si>
  <si>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</si>
  <si>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</si>
  <si>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</si>
  <si>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</si>
  <si>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</si>
  <si>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</si>
  <si>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</si>
  <si>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</si>
  <si>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</si>
  <si>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</si>
  <si>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</si>
  <si>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</si>
  <si>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</si>
  <si>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</si>
  <si>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</si>
  <si>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</si>
  <si>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</si>
  <si>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</si>
  <si>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</si>
  <si>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</si>
  <si>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</si>
  <si>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</si>
  <si>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</si>
  <si>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</si>
  <si>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</si>
  <si>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</si>
  <si>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</si>
  <si>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</si>
  <si>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</si>
  <si>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</si>
  <si>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</si>
  <si>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</si>
  <si>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</si>
  <si>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</si>
  <si>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</si>
  <si>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</si>
  <si>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</si>
  <si>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</si>
  <si>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</si>
  <si>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</si>
  <si>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</si>
  <si>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</si>
  <si>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</si>
  <si>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</si>
  <si>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</si>
  <si>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</si>
  <si>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</si>
  <si>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</si>
  <si>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</si>
  <si>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</si>
  <si>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</si>
  <si>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</si>
  <si>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</si>
  <si>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</si>
  <si>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</si>
  <si>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</si>
  <si>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</si>
  <si>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</si>
  <si>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</si>
  <si>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</si>
  <si>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</si>
  <si>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</si>
  <si>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</si>
  <si>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</si>
  <si>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</si>
  <si>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</si>
  <si>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</si>
  <si>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</si>
  <si>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</si>
  <si>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</si>
  <si>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</si>
  <si>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</si>
  <si>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</si>
  <si>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</si>
  <si>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</si>
  <si>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</si>
  <si>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</si>
  <si>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</si>
  <si>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</si>
  <si>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</si>
  <si>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</si>
  <si>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</si>
  <si>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</si>
  <si>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</si>
  <si>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</si>
  <si>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</si>
  <si>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</si>
  <si>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</si>
  <si>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</si>
  <si>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</si>
  <si>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</si>
  <si>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</si>
  <si>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</si>
  <si>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</si>
  <si>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</si>
  <si>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</si>
  <si>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</si>
  <si>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</si>
  <si>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</si>
  <si>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</si>
  <si>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</si>
  <si>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</si>
  <si>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</si>
  <si>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</si>
  <si>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</si>
  <si>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</si>
  <si>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</si>
  <si>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</si>
  <si>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</si>
  <si>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</si>
  <si>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</si>
  <si>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</si>
  <si>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</si>
  <si>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</si>
  <si>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</si>
  <si>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</si>
  <si>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</si>
  <si>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</si>
  <si>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</si>
  <si>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</si>
  <si>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</si>
  <si>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</si>
  <si>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</si>
  <si>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</si>
  <si>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</si>
  <si>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</si>
  <si>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</si>
  <si>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</si>
  <si>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</si>
  <si>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</si>
  <si>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</si>
  <si>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</si>
  <si>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</si>
  <si>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</si>
  <si>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</si>
  <si>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</si>
  <si>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</si>
  <si>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</si>
  <si>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</si>
  <si>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</si>
  <si>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</si>
  <si>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</si>
  <si>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</si>
  <si>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</si>
  <si>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</si>
  <si>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</si>
  <si>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</si>
  <si>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</si>
  <si>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</si>
  <si>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</si>
  <si>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</si>
  <si>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</si>
  <si>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</si>
  <si>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</si>
  <si>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</si>
  <si>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</si>
  <si>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</si>
  <si>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</si>
  <si>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</si>
  <si>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</si>
  <si>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</si>
  <si>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</si>
  <si>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</si>
  <si>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</si>
  <si>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</si>
  <si>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</si>
  <si>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</si>
  <si>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</si>
  <si>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</si>
  <si>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</si>
  <si>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</si>
  <si>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</si>
  <si>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</si>
  <si>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</si>
  <si>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</si>
  <si>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</si>
  <si>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</si>
  <si>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</si>
  <si>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</si>
  <si>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</si>
  <si>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</si>
  <si>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</si>
  <si>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</si>
  <si>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</si>
  <si>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</si>
  <si>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</si>
  <si>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</si>
  <si>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</si>
  <si>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</si>
  <si>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</si>
  <si>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</si>
  <si>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</si>
  <si>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</si>
  <si>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</si>
  <si>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</si>
  <si>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</si>
  <si>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</si>
  <si>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</si>
  <si>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</si>
  <si>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</si>
  <si>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</si>
  <si>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</si>
  <si>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</si>
  <si>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</si>
  <si>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</si>
  <si>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</si>
  <si>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</si>
  <si>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</si>
  <si>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</si>
  <si>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</si>
  <si>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</si>
  <si>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</si>
  <si>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</si>
  <si>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</si>
  <si>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</si>
  <si>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</si>
  <si>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</si>
  <si>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</si>
  <si>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</si>
  <si>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</si>
  <si>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</si>
  <si>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</si>
  <si>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</si>
  <si>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</si>
  <si>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</si>
  <si>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</si>
  <si>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</si>
  <si>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</si>
  <si>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</si>
  <si>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</si>
  <si>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</si>
  <si>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</si>
  <si>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</si>
  <si>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</si>
  <si>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</si>
  <si>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</si>
  <si>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</si>
  <si>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</si>
  <si>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</si>
  <si>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</si>
  <si>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</si>
  <si>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</si>
  <si>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</si>
  <si>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</si>
  <si>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</si>
  <si>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</si>
  <si>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</si>
  <si>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</si>
  <si>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</si>
  <si>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</si>
  <si>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</si>
  <si>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</si>
  <si>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</si>
  <si>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</si>
  <si>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</si>
  <si>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</si>
  <si>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</si>
  <si>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</si>
  <si>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</si>
  <si>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</si>
  <si>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</si>
  <si>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</si>
  <si>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</si>
  <si>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</si>
  <si>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</si>
  <si>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</si>
  <si>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</si>
  <si>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</si>
  <si>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</si>
  <si>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</si>
  <si>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</si>
  <si>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</si>
  <si>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</si>
  <si>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</si>
  <si>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</si>
  <si>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</si>
  <si>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</si>
  <si>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</si>
  <si>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</si>
  <si>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</si>
  <si>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</si>
  <si>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</si>
  <si>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</si>
  <si>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</si>
  <si>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</si>
  <si>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</si>
  <si>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</si>
  <si>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</si>
  <si>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</si>
  <si>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</si>
  <si>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</si>
  <si>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</si>
  <si>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</si>
  <si>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</si>
  <si>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</si>
  <si>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</si>
  <si>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</si>
  <si>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</si>
  <si>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</si>
  <si>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</si>
  <si>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</si>
  <si>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</si>
  <si>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</si>
  <si>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</si>
  <si>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</si>
  <si>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</si>
  <si>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</si>
  <si>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</si>
  <si>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</si>
  <si>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</si>
  <si>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</si>
  <si>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</si>
  <si>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</si>
  <si>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</si>
  <si>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</si>
  <si>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</si>
  <si>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</si>
  <si>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</si>
  <si>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</si>
  <si>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</si>
  <si>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</si>
  <si>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</si>
  <si>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</si>
  <si>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</si>
  <si>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</si>
  <si>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</si>
  <si>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</si>
  <si>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</si>
  <si>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</si>
  <si>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</si>
  <si>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</si>
  <si>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</si>
  <si>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</si>
  <si>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</si>
  <si>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</si>
  <si>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</si>
  <si>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</si>
  <si>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</si>
  <si>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</si>
  <si>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</si>
  <si>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</si>
  <si>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</si>
  <si>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</si>
  <si>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</si>
  <si>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</si>
  <si>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</si>
  <si>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</si>
  <si>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</si>
  <si>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</si>
  <si>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</si>
  <si>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</si>
  <si>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</si>
  <si>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</si>
  <si>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</si>
  <si>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</si>
  <si>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</si>
  <si>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</si>
  <si>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</si>
  <si>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</si>
  <si>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</si>
  <si>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</si>
  <si>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</si>
  <si>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</si>
  <si>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</si>
  <si>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</si>
  <si>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</si>
  <si>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</si>
  <si>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</si>
  <si>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</si>
  <si>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</si>
  <si>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</si>
  <si>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</si>
  <si>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</si>
  <si>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</si>
  <si>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</si>
  <si>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</si>
  <si>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</si>
  <si>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</si>
  <si>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</si>
  <si>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</si>
  <si>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</si>
  <si>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</si>
  <si>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</si>
  <si>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</si>
  <si>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</si>
  <si>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</si>
  <si>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</si>
  <si>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</si>
  <si>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</si>
  <si>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</si>
  <si>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</si>
  <si>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</si>
  <si>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</si>
  <si>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</si>
  <si>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</si>
  <si>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</si>
  <si>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</si>
  <si>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</si>
  <si>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</si>
  <si>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</si>
  <si>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</si>
  <si>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</si>
  <si>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</si>
  <si>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</si>
  <si>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</si>
  <si>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</si>
  <si>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</si>
  <si>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</si>
  <si>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</si>
  <si>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</si>
  <si>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</si>
  <si>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</si>
  <si>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</si>
  <si>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</si>
  <si>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</si>
  <si>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</si>
  <si>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</si>
  <si>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</si>
  <si>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</si>
  <si>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</si>
  <si>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</si>
  <si>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</si>
  <si>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</si>
  <si>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</si>
  <si>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</si>
  <si>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</si>
  <si>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</si>
  <si>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</si>
  <si>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</si>
  <si>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</si>
  <si>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</si>
  <si>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</si>
  <si>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</si>
  <si>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</si>
  <si>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</si>
  <si>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</si>
  <si>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</si>
  <si>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</si>
  <si>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</si>
  <si>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</si>
  <si>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</si>
  <si>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</si>
  <si>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</si>
  <si>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</si>
  <si>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</si>
  <si>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</si>
  <si>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</si>
  <si>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</si>
  <si>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</si>
  <si>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</si>
  <si>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</si>
  <si>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</si>
  <si>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</si>
  <si>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</si>
  <si>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</si>
  <si>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</si>
  <si>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</si>
  <si>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</si>
  <si>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</si>
  <si>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</si>
  <si>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</si>
  <si>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</si>
  <si>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</si>
  <si>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</si>
  <si>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</si>
  <si>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</si>
  <si>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</si>
  <si>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</si>
  <si>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</si>
  <si>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</si>
  <si>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</si>
  <si>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</si>
  <si>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</si>
  <si>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</si>
  <si>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</si>
  <si>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</si>
  <si>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</si>
  <si>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</si>
  <si>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</si>
  <si>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</si>
  <si>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</si>
  <si>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</si>
  <si>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</si>
  <si>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</si>
  <si>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</si>
  <si>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</si>
  <si>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</si>
  <si>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</si>
  <si>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</si>
  <si>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</si>
  <si>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</si>
  <si>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</si>
  <si>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</si>
  <si>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</si>
  <si>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</si>
  <si>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</si>
  <si>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</si>
  <si>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</si>
  <si>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</si>
  <si>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</si>
  <si>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</si>
  <si>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</si>
  <si>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</si>
  <si>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</si>
  <si>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</si>
  <si>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</si>
  <si>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</si>
  <si>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</si>
  <si>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</si>
  <si>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</si>
  <si>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</si>
  <si>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</si>
  <si>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</si>
  <si>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</si>
  <si>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</si>
  <si>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</si>
  <si>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</si>
  <si>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</si>
  <si>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</si>
  <si>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</si>
  <si>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</si>
  <si>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</si>
  <si>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</si>
  <si>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</si>
  <si>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</si>
  <si>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</si>
  <si>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</si>
  <si>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</si>
  <si>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</si>
  <si>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</si>
  <si>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</si>
  <si>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</si>
  <si>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</si>
  <si>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</si>
  <si>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</si>
  <si>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</si>
  <si>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</si>
  <si>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</si>
  <si>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</si>
  <si>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</si>
  <si>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</si>
  <si>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</si>
  <si>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</si>
  <si>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</si>
  <si>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</si>
  <si>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</si>
  <si>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</si>
  <si>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</si>
  <si>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</si>
  <si>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</si>
  <si>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</si>
  <si>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</si>
  <si>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</si>
  <si>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</si>
  <si>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</si>
  <si>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</si>
  <si>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</si>
  <si>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</si>
  <si>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</si>
  <si>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</si>
  <si>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</si>
  <si>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</si>
  <si>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</si>
  <si>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</si>
  <si>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</si>
  <si>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</si>
  <si>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</si>
  <si>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</si>
  <si>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</si>
  <si>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</si>
  <si>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</si>
  <si>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</si>
  <si>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</si>
  <si>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</si>
  <si>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</si>
  <si>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</si>
  <si>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</si>
  <si>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</si>
  <si>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</si>
  <si>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</si>
  <si>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</si>
  <si>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</si>
  <si>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</si>
  <si>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</si>
  <si>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</si>
  <si>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</si>
  <si>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</si>
  <si>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</si>
  <si>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</si>
  <si>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</si>
  <si>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</si>
  <si>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</si>
  <si>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</si>
  <si>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</si>
  <si>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</si>
  <si>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</si>
  <si>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</si>
  <si>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</si>
  <si>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</si>
  <si>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</si>
  <si>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</si>
  <si>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</si>
  <si>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</si>
  <si>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</si>
  <si>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</si>
  <si>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</si>
  <si>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</si>
  <si>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</si>
  <si>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</si>
  <si>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</si>
  <si>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</si>
  <si>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</si>
  <si>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</si>
  <si>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</si>
  <si>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</si>
  <si>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</si>
  <si>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</si>
  <si>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</si>
  <si>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</si>
  <si>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</si>
  <si>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</si>
  <si>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</si>
  <si>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</si>
  <si>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</si>
  <si>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</si>
  <si>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</si>
  <si>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</si>
  <si>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</si>
  <si>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</si>
  <si>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</si>
  <si>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</si>
  <si>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</si>
  <si>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</si>
  <si>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</si>
  <si>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</si>
  <si>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</si>
  <si>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</si>
  <si>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</si>
  <si>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</si>
  <si>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</si>
  <si>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</si>
  <si>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</si>
  <si>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</si>
  <si>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</si>
  <si>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</si>
  <si>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</si>
  <si>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</si>
  <si>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</si>
  <si>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</si>
  <si>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</si>
  <si>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</si>
  <si>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</si>
  <si>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</si>
  <si>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</si>
  <si>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</si>
  <si>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</si>
  <si>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</si>
  <si>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</si>
  <si>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</si>
  <si>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</si>
  <si>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</si>
  <si>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</si>
  <si>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</si>
  <si>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</si>
  <si>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</si>
  <si>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</si>
  <si>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</si>
  <si>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</si>
  <si>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</si>
  <si>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</si>
  <si>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</si>
  <si>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</si>
  <si>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</si>
  <si>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</si>
  <si>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</si>
  <si>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</si>
  <si>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</si>
  <si>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</si>
  <si>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</si>
  <si>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</si>
  <si>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</si>
  <si>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</si>
  <si>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</si>
  <si>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</si>
  <si>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</si>
  <si>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</si>
  <si>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</si>
  <si>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</si>
  <si>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</si>
  <si>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</si>
  <si>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</si>
  <si>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</si>
  <si>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</si>
  <si>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</si>
  <si>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</si>
  <si>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</si>
  <si>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</si>
  <si>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</si>
  <si>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</si>
  <si>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</si>
  <si>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</si>
  <si>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</si>
  <si>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</si>
  <si>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</si>
  <si>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</si>
  <si>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</si>
  <si>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</si>
  <si>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</si>
  <si>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</si>
  <si>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</si>
  <si>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</si>
  <si>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</si>
  <si>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</si>
  <si>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</si>
  <si>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</si>
  <si>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</si>
  <si>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</si>
  <si>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</si>
  <si>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</si>
  <si>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</si>
  <si>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</si>
  <si>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</si>
  <si>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</si>
  <si>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</si>
  <si>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</si>
  <si>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</si>
  <si>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</si>
  <si>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</si>
  <si>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</si>
  <si>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</si>
  <si>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</si>
  <si>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</si>
  <si>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</si>
  <si>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</si>
  <si>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</si>
  <si>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</si>
  <si>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</si>
  <si>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</si>
  <si>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</si>
  <si>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</si>
  <si>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</si>
  <si>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</si>
  <si>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</si>
  <si>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</si>
  <si>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</si>
  <si>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</si>
  <si>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</si>
  <si>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</si>
  <si>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</si>
  <si>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</si>
  <si>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</si>
  <si>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</si>
  <si>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</si>
  <si>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</si>
  <si>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</si>
  <si>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</si>
  <si>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</si>
  <si>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</si>
  <si>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</si>
  <si>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</si>
  <si>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</si>
  <si>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</si>
  <si>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</si>
  <si>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</si>
  <si>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</si>
  <si>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</si>
  <si>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</si>
  <si>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</si>
  <si>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</si>
  <si>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</si>
  <si>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</si>
  <si>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</si>
  <si>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</si>
  <si>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</si>
  <si>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</si>
  <si>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</si>
  <si>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</si>
  <si>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</si>
  <si>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</si>
  <si>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</si>
  <si>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</si>
  <si>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</si>
  <si>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</si>
  <si>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</si>
  <si>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</si>
  <si>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</si>
  <si>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</si>
  <si>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</si>
  <si>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</si>
  <si>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</si>
  <si>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</si>
  <si>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</si>
  <si>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</si>
  <si>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</si>
  <si>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</si>
  <si>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</si>
  <si>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</si>
  <si>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</si>
  <si>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</si>
  <si>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</si>
  <si>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</si>
  <si>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</si>
  <si>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</si>
  <si>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</si>
  <si>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</si>
  <si>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</si>
  <si>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</si>
  <si>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</si>
  <si>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</si>
  <si>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</si>
  <si>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</si>
  <si>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</si>
  <si>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</si>
  <si>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</si>
  <si>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</si>
  <si>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</si>
  <si>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</si>
  <si>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</si>
  <si>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</si>
  <si>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</si>
  <si>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</si>
  <si>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</si>
  <si>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</si>
  <si>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</si>
  <si>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</si>
  <si>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</si>
  <si>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</si>
  <si>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</si>
  <si>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</si>
  <si>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</si>
  <si>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</si>
  <si>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</si>
  <si>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</si>
  <si>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</si>
  <si>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</si>
  <si>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</si>
  <si>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</si>
  <si>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</si>
  <si>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</si>
  <si>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</si>
  <si>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</si>
  <si>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</si>
  <si>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</si>
  <si>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</si>
  <si>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</si>
  <si>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</si>
  <si>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</si>
  <si>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</si>
  <si>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</si>
  <si>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</si>
  <si>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</si>
  <si>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</si>
  <si>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</si>
  <si>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</si>
  <si>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</si>
  <si>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</si>
  <si>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</si>
  <si>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</si>
  <si>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</si>
  <si>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</si>
  <si>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</si>
  <si>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</si>
  <si>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</si>
  <si>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</si>
  <si>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</si>
  <si>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</si>
  <si>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</si>
  <si>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</si>
  <si>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</si>
  <si>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</si>
  <si>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</si>
  <si>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</si>
  <si>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</si>
  <si>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</si>
  <si>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</si>
  <si>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</si>
  <si>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</si>
  <si>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</si>
  <si>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</si>
  <si>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</si>
  <si>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</si>
  <si>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</si>
  <si>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</si>
  <si>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</si>
  <si>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</si>
  <si>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</si>
  <si>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</si>
  <si>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</si>
  <si>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</si>
  <si>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</si>
  <si>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</si>
  <si>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</si>
  <si>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</si>
  <si>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</si>
  <si>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</si>
  <si>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</si>
  <si>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</si>
  <si>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</si>
  <si>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</si>
  <si>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</si>
  <si>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</si>
  <si>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</si>
  <si>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</si>
  <si>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</si>
  <si>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</si>
  <si>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</si>
  <si>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</si>
  <si>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</si>
  <si>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</si>
  <si>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</si>
  <si>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</si>
  <si>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</si>
  <si>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</si>
  <si>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</si>
  <si>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</si>
  <si>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</si>
  <si>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</si>
  <si>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</si>
  <si>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</si>
  <si>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</si>
  <si>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</si>
  <si>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</si>
  <si>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</si>
  <si>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</si>
  <si>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</si>
  <si>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</si>
  <si>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</si>
  <si>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</si>
  <si>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</si>
  <si>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</si>
  <si>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</si>
  <si>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</si>
  <si>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</si>
  <si>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</si>
  <si>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</si>
  <si>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</si>
  <si>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</si>
  <si>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</si>
  <si>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</si>
  <si>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</si>
  <si>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</si>
  <si>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</si>
  <si>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</si>
  <si>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</si>
  <si>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</si>
  <si>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</si>
  <si>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</si>
  <si>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</si>
  <si>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</si>
  <si>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</si>
  <si>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</si>
  <si>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</si>
  <si>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</si>
  <si>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</si>
  <si>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</si>
  <si>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</si>
  <si>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</si>
  <si>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</si>
  <si>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</si>
  <si>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</si>
  <si>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</si>
  <si>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</si>
  <si>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</si>
  <si>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</si>
  <si>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</si>
  <si>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</si>
  <si>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</si>
  <si>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</si>
  <si>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</si>
  <si>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</si>
  <si>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</si>
  <si>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</si>
  <si>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</si>
  <si>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</si>
  <si>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</si>
  <si>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</si>
  <si>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</si>
  <si>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</si>
  <si>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</si>
  <si>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</si>
  <si>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</si>
  <si>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</si>
  <si>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</si>
  <si>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</si>
  <si>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</si>
  <si>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</si>
  <si>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</si>
  <si>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</si>
  <si>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</si>
  <si>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</si>
  <si>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</si>
  <si>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</si>
  <si>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</si>
  <si>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</si>
  <si>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</si>
  <si>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</si>
  <si>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</si>
  <si>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</si>
  <si>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</si>
  <si>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</si>
  <si>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</si>
  <si>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</si>
  <si>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</si>
  <si>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</si>
  <si>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</si>
  <si>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</si>
  <si>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</si>
  <si>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</si>
  <si>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</si>
  <si>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</si>
  <si>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</si>
  <si>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</si>
  <si>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</si>
  <si>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</si>
  <si>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</si>
  <si>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</si>
  <si>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</si>
  <si>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</si>
  <si>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</si>
  <si>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</si>
  <si>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</si>
  <si>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</si>
  <si>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</si>
  <si>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</si>
  <si>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</si>
  <si>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</si>
  <si>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</si>
  <si>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</si>
  <si>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</si>
  <si>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</si>
  <si>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</si>
  <si>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</si>
  <si>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</si>
  <si>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</si>
  <si>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</si>
  <si>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</si>
  <si>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</si>
  <si>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</si>
  <si>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</si>
  <si>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</si>
  <si>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</si>
  <si>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</si>
  <si>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</si>
  <si>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</si>
  <si>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</si>
  <si>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</si>
  <si>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</si>
  <si>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</si>
  <si>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</si>
  <si>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</si>
  <si>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</si>
  <si>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</si>
  <si>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</si>
  <si>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</si>
  <si>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</si>
  <si>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</si>
  <si>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</si>
  <si>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</si>
  <si>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</si>
  <si>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</si>
  <si>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</si>
  <si>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</si>
  <si>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</si>
  <si>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</si>
  <si>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</si>
  <si>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</si>
  <si>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</si>
  <si>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</si>
  <si>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</si>
  <si>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</si>
  <si>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</si>
  <si>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</si>
  <si>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</si>
  <si>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</si>
  <si>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</si>
  <si>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</si>
  <si>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</si>
  <si>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</si>
  <si>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</si>
  <si>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</si>
  <si>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</si>
  <si>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</si>
  <si>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</si>
  <si>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</si>
  <si>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</si>
  <si>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</si>
  <si>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</si>
  <si>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</si>
  <si>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</si>
  <si>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</si>
  <si>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</si>
  <si>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</si>
  <si>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</si>
  <si>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</si>
  <si>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</si>
  <si>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</si>
  <si>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</si>
  <si>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</si>
  <si>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</si>
  <si>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</si>
  <si>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</si>
  <si>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</si>
  <si>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</si>
  <si>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</si>
  <si>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</si>
  <si>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</si>
  <si>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</si>
  <si>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</si>
  <si>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</si>
  <si>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</si>
  <si>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</si>
  <si>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</si>
  <si>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</si>
  <si>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</si>
  <si>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</si>
  <si>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</si>
  <si>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</si>
  <si>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</si>
  <si>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</si>
  <si>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</si>
  <si>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</si>
  <si>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</si>
  <si>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</si>
  <si>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</si>
  <si>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</si>
  <si>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</si>
  <si>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</si>
  <si>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</si>
  <si>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</si>
  <si>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</si>
  <si>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</si>
  <si>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</si>
  <si>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</si>
  <si>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</si>
  <si>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</si>
  <si>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</si>
  <si>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</si>
  <si>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</si>
  <si>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</si>
  <si>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</si>
  <si>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</si>
  <si>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</si>
  <si>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</si>
  <si>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</si>
  <si>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</si>
  <si>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</si>
  <si>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</si>
  <si>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</si>
  <si>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</si>
  <si>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</si>
  <si>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</si>
  <si>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</si>
  <si>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</si>
  <si>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</si>
  <si>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</si>
  <si>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</si>
  <si>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</si>
  <si>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</si>
  <si>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</si>
  <si>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</si>
  <si>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</si>
  <si>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</si>
  <si>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</si>
  <si>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</si>
  <si>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</si>
  <si>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</si>
  <si>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</si>
  <si>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</si>
  <si>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</si>
  <si>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</si>
  <si>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</si>
  <si>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</si>
  <si>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</si>
  <si>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</si>
  <si>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</si>
  <si>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</si>
  <si>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</si>
  <si>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</si>
  <si>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</si>
  <si>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</si>
  <si>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</si>
  <si>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</si>
  <si>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</si>
  <si>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</si>
  <si>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</si>
  <si>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</si>
  <si>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</si>
  <si>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</si>
  <si>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</si>
  <si>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</si>
  <si>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</si>
  <si>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</si>
  <si>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</si>
  <si>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</si>
  <si>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</si>
  <si>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</si>
  <si>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</si>
  <si>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</si>
  <si>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</si>
  <si>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</si>
  <si>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</si>
  <si>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</si>
  <si>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</si>
  <si>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</si>
  <si>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</si>
  <si>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</si>
  <si>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</si>
  <si>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</si>
  <si>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</si>
  <si>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</si>
  <si>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</si>
  <si>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</si>
  <si>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</si>
  <si>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</si>
  <si>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</si>
  <si>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</si>
  <si>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</si>
  <si>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</si>
  <si>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</si>
  <si>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</si>
  <si>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</si>
  <si>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</si>
  <si>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</si>
  <si>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</si>
  <si>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</si>
  <si>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</si>
  <si>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</si>
  <si>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</si>
  <si>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</si>
  <si>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</si>
  <si>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</si>
  <si>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</si>
  <si>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</si>
  <si>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</si>
  <si>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</si>
  <si>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</si>
  <si>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</si>
  <si>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</si>
  <si>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</si>
  <si>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</si>
  <si>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</si>
  <si>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</si>
  <si>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</si>
  <si>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</si>
  <si>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</si>
  <si>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</si>
  <si>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</si>
  <si>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</si>
  <si>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</si>
  <si>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</si>
  <si>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</si>
  <si>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</si>
  <si>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</si>
  <si>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</si>
  <si>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</si>
  <si>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</si>
  <si>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</si>
  <si>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</si>
  <si>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</si>
  <si>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</si>
  <si>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</si>
  <si>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</si>
  <si>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</si>
  <si>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</si>
  <si>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</si>
  <si>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</si>
  <si>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</si>
  <si>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</si>
  <si>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</si>
  <si>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</si>
  <si>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</si>
  <si>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</si>
  <si>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</si>
  <si>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</si>
  <si>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</si>
  <si>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</si>
  <si>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</si>
  <si>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</si>
  <si>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</si>
  <si>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</si>
  <si>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</si>
  <si>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</si>
  <si>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</si>
  <si>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</si>
  <si>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</si>
  <si>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</si>
  <si>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</si>
  <si>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</si>
  <si>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</si>
  <si>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</si>
  <si>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</si>
  <si>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</si>
  <si>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</si>
  <si>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</si>
  <si>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</si>
  <si>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</si>
  <si>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</si>
  <si>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</si>
  <si>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</si>
  <si>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</si>
  <si>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</si>
  <si>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</si>
  <si>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</si>
  <si>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</si>
  <si>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</si>
  <si>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</si>
  <si>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</si>
  <si>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</si>
  <si>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</si>
  <si>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</si>
  <si>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</si>
  <si>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</si>
  <si>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</si>
  <si>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</si>
  <si>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</si>
  <si>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</si>
  <si>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</si>
  <si>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</si>
  <si>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</si>
  <si>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</si>
  <si>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</si>
  <si>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</si>
  <si>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</si>
  <si>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</si>
  <si>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</si>
  <si>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</si>
  <si>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</si>
  <si>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</si>
  <si>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</si>
  <si>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</si>
  <si>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</si>
  <si>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</si>
  <si>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</si>
  <si>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</si>
  <si>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</si>
  <si>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</si>
  <si>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</si>
  <si>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</si>
  <si>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</si>
  <si>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</si>
  <si>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</si>
  <si>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</si>
  <si>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</si>
  <si>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</si>
  <si>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</si>
  <si>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</si>
  <si>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</si>
  <si>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</si>
  <si>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</si>
  <si>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</si>
  <si>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</si>
  <si>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</si>
  <si>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</si>
  <si>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</si>
  <si>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</si>
  <si>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</si>
  <si>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</si>
  <si>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</si>
  <si>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</si>
  <si>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</si>
  <si>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</si>
  <si>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</si>
  <si>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</si>
  <si>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</si>
  <si>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</si>
  <si>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</si>
  <si>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</si>
  <si>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</si>
  <si>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</si>
  <si>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</si>
  <si>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</si>
  <si>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</si>
  <si>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</si>
  <si>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</si>
  <si>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</si>
  <si>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</si>
  <si>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</si>
  <si>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</si>
  <si>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</si>
  <si>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</si>
  <si>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</si>
  <si>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</si>
  <si>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</si>
  <si>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</si>
  <si>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</si>
  <si>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</si>
  <si>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</si>
  <si>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</si>
  <si>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</si>
  <si>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</si>
  <si>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</si>
  <si>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</si>
  <si>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</si>
  <si>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</si>
  <si>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</si>
  <si>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</si>
  <si>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</si>
  <si>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</si>
  <si>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</si>
  <si>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</si>
  <si>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</si>
  <si>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</si>
  <si>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</si>
  <si>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</si>
  <si>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</si>
  <si>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</si>
  <si>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</si>
  <si>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</si>
  <si>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</si>
  <si>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</si>
  <si>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</si>
  <si>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</si>
  <si>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</si>
  <si>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</si>
  <si>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</si>
  <si>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</si>
  <si>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</si>
  <si>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</si>
  <si>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</si>
  <si>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</si>
  <si>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</si>
  <si>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</si>
  <si>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</si>
  <si>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</si>
  <si>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</si>
  <si>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</si>
  <si>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</si>
  <si>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</si>
  <si>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</si>
  <si>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</si>
  <si>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</si>
  <si>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</si>
  <si>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</si>
  <si>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</si>
  <si>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</si>
  <si>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</si>
  <si>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</si>
  <si>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</si>
  <si>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</si>
  <si>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</si>
  <si>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</si>
  <si>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</si>
  <si>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</si>
  <si>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</si>
  <si>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</si>
  <si>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</si>
  <si>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</si>
  <si>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</si>
  <si>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</si>
  <si>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</si>
  <si>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</si>
  <si>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</si>
  <si>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</si>
  <si>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</si>
  <si>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</si>
  <si>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</si>
  <si>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</si>
  <si>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</si>
  <si>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</si>
  <si>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</si>
  <si>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</si>
  <si>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</si>
  <si>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</si>
  <si>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</si>
  <si>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</si>
  <si>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</si>
  <si>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</si>
  <si>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</si>
  <si>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</si>
  <si>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</si>
  <si>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</si>
  <si>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</si>
  <si>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</si>
  <si>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</si>
  <si>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</si>
  <si>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</si>
  <si>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</si>
  <si>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</si>
  <si>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</si>
  <si>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</si>
  <si>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</si>
  <si>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</si>
  <si>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</si>
  <si>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</si>
  <si>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</si>
  <si>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</si>
  <si>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</si>
  <si>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</si>
  <si>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</si>
  <si>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</si>
  <si>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</si>
  <si>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</si>
  <si>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</si>
  <si>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</si>
  <si>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</si>
  <si>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</si>
  <si>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</si>
  <si>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</si>
  <si>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</si>
  <si>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</si>
  <si>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</si>
  <si>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</si>
  <si>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</si>
  <si>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</si>
  <si>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</si>
  <si>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</si>
  <si>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</si>
  <si>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</si>
  <si>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</si>
  <si>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</si>
  <si>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</si>
  <si>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</si>
  <si>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</si>
  <si>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</si>
  <si>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</si>
  <si>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</si>
  <si>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</si>
  <si>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</si>
  <si>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</si>
  <si>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</si>
  <si>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</si>
  <si>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</si>
  <si>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</si>
  <si>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</si>
  <si>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</si>
  <si>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</si>
  <si>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</si>
  <si>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</si>
  <si>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</si>
  <si>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</si>
  <si>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</si>
  <si>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</si>
  <si>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</si>
  <si>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</si>
  <si>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</si>
  <si>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</si>
  <si>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</si>
  <si>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</si>
  <si>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</si>
  <si>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</si>
  <si>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</si>
  <si>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</si>
  <si>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</si>
  <si>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</si>
  <si>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</si>
  <si>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</si>
  <si>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</si>
  <si>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</si>
  <si>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</si>
  <si>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</si>
  <si>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</si>
  <si>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</si>
  <si>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</si>
  <si>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</si>
  <si>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</si>
  <si>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</si>
  <si>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</si>
  <si>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</si>
  <si>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</si>
  <si>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</si>
  <si>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</si>
  <si>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</si>
  <si>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</si>
  <si>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</si>
  <si>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</si>
  <si>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</si>
  <si>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</si>
  <si>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</si>
  <si>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</si>
  <si>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</si>
  <si>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</si>
  <si>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</si>
  <si>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</si>
  <si>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</si>
  <si>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</si>
  <si>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</si>
  <si>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</si>
  <si>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</si>
  <si>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</si>
  <si>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</si>
  <si>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</si>
  <si>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</si>
  <si>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</si>
  <si>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</si>
  <si>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</si>
  <si>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</si>
  <si>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</si>
  <si>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</si>
  <si>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</si>
  <si>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</si>
  <si>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</si>
  <si>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</si>
  <si>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</si>
  <si>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</si>
  <si>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</si>
  <si>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</si>
  <si>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</si>
  <si>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</si>
  <si>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</si>
  <si>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</si>
  <si>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</si>
  <si>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</si>
  <si>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</si>
  <si>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</si>
  <si>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</si>
  <si>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</si>
  <si>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</si>
  <si>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</si>
  <si>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</si>
  <si>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</si>
  <si>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</si>
  <si>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</si>
  <si>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</si>
  <si>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</si>
  <si>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</si>
  <si>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</si>
  <si>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</si>
  <si>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</si>
  <si>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</si>
  <si>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</si>
  <si>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</si>
  <si>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</si>
  <si>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</si>
  <si>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</si>
  <si>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</si>
  <si>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</si>
  <si>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</si>
  <si>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</si>
  <si>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</si>
  <si>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</si>
  <si>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</si>
  <si>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</si>
  <si>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</si>
  <si>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</si>
  <si>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</si>
  <si>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</si>
  <si>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</si>
  <si>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</si>
  <si>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</si>
  <si>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</si>
  <si>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</si>
  <si>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</si>
  <si>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</si>
  <si>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</si>
  <si>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</si>
  <si>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</si>
  <si>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</si>
  <si>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</si>
  <si>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</si>
  <si>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</si>
  <si>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</si>
  <si>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</si>
  <si>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</si>
  <si>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</si>
  <si>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</si>
  <si>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</si>
  <si>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</si>
  <si>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</si>
  <si>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</si>
  <si>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</si>
  <si>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</si>
  <si>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</si>
  <si>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</si>
  <si>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</si>
  <si>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</si>
  <si>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</si>
  <si>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</si>
  <si>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</si>
  <si>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</si>
  <si>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</si>
  <si>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</si>
  <si>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</si>
  <si>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</si>
  <si>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</si>
  <si>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</si>
  <si>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</si>
  <si>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</si>
  <si>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</si>
  <si>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</si>
  <si>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</si>
  <si>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</si>
  <si>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</si>
  <si>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</si>
  <si>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</si>
  <si>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</si>
  <si>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</si>
  <si>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</si>
  <si>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</si>
  <si>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</si>
  <si>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</si>
  <si>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</si>
  <si>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</si>
  <si>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</si>
  <si>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</si>
  <si>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</si>
  <si>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</si>
  <si>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</si>
  <si>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</si>
  <si>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</si>
  <si>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</si>
  <si>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</si>
  <si>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</si>
  <si>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</si>
  <si>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</si>
  <si>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</si>
  <si>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</si>
  <si>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</si>
  <si>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</si>
  <si>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</si>
  <si>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</si>
  <si>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</si>
  <si>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</si>
  <si>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</si>
  <si>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</si>
  <si>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</si>
  <si>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</si>
  <si>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</si>
  <si>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</si>
  <si>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</si>
  <si>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</si>
  <si>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</si>
  <si>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</si>
  <si>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</si>
  <si>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</si>
  <si>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</si>
  <si>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</si>
  <si>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</si>
  <si>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</si>
  <si>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</si>
  <si>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</si>
  <si>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</si>
  <si>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</si>
  <si>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</si>
  <si>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</si>
  <si>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</si>
  <si>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</si>
  <si>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</si>
  <si>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</si>
  <si>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</si>
  <si>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</si>
  <si>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</si>
  <si>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</si>
  <si>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</si>
  <si>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</si>
  <si>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</si>
  <si>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</si>
  <si>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</si>
  <si>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</si>
  <si>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</si>
  <si>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</si>
  <si>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</si>
  <si>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</si>
  <si>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</si>
  <si>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</si>
  <si>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</si>
  <si>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</si>
  <si>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</si>
  <si>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</si>
  <si>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</si>
  <si>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</si>
  <si>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</si>
  <si>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</si>
  <si>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</si>
  <si>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</si>
  <si>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</si>
  <si>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</si>
  <si>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</si>
  <si>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</si>
  <si>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</si>
  <si>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</si>
  <si>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</si>
  <si>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</si>
  <si>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</si>
  <si>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</si>
  <si>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</si>
  <si>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</si>
  <si>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</si>
  <si>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</si>
  <si>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</si>
  <si>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</si>
  <si>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</si>
  <si>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</si>
  <si>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</si>
  <si>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</si>
  <si>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</si>
  <si>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</si>
  <si>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</si>
  <si>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</si>
  <si>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</si>
  <si>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</si>
  <si>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</si>
  <si>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</si>
  <si>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</si>
  <si>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</si>
  <si>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</si>
  <si>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</si>
  <si>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</si>
  <si>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</si>
  <si>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</si>
  <si>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</si>
  <si>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</si>
  <si>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</si>
  <si>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</si>
  <si>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</si>
  <si>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</si>
  <si>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</si>
  <si>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</si>
  <si>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</si>
  <si>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</si>
  <si>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</si>
  <si>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</si>
  <si>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</si>
  <si>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</si>
  <si>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</si>
  <si>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</si>
  <si>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</si>
  <si>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</si>
  <si>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</si>
  <si>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</si>
  <si>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</si>
  <si>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</si>
  <si>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</si>
  <si>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</si>
  <si>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</si>
  <si>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</si>
  <si>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</si>
  <si>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</si>
  <si>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</si>
  <si>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</si>
  <si>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</si>
  <si>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</si>
  <si>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</si>
  <si>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</si>
  <si>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</si>
  <si>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</si>
  <si>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</si>
  <si>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</si>
  <si>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</si>
  <si>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</si>
  <si>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</si>
  <si>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</si>
  <si>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</si>
  <si>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</si>
  <si>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</si>
  <si>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</si>
  <si>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</si>
  <si>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</si>
  <si>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</si>
  <si>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</si>
  <si>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</si>
  <si>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</si>
  <si>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</si>
  <si>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</si>
  <si>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</si>
  <si>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</si>
  <si>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</si>
  <si>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</si>
  <si>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</si>
  <si>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</si>
  <si>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</si>
  <si>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</si>
  <si>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</si>
  <si>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</si>
  <si>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</si>
  <si>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</si>
  <si>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</si>
  <si>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</si>
  <si>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</si>
  <si>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</si>
  <si>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</si>
  <si>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</si>
  <si>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</si>
  <si>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</si>
  <si>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</si>
  <si>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</si>
  <si>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</si>
  <si>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</si>
  <si>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</si>
  <si>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</si>
  <si>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</si>
  <si>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</si>
  <si>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</si>
  <si>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</si>
  <si>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</si>
  <si>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</si>
  <si>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</si>
  <si>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</si>
  <si>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</si>
  <si>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</si>
  <si>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</si>
  <si>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</si>
  <si>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</si>
  <si>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</si>
  <si>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</si>
  <si>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</si>
  <si>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</si>
  <si>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</si>
  <si>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</si>
  <si>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</si>
  <si>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</si>
  <si>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</si>
  <si>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</si>
  <si>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</si>
  <si>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</si>
  <si>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</si>
  <si>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</si>
  <si>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</si>
  <si>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</si>
  <si>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</si>
  <si>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</si>
  <si>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</si>
  <si>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</si>
  <si>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</si>
  <si>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</si>
  <si>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</si>
  <si>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</si>
  <si>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</si>
  <si>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</si>
  <si>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</si>
  <si>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</si>
  <si>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</si>
  <si>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</si>
  <si>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</si>
  <si>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</si>
  <si>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</si>
  <si>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</si>
  <si>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</si>
  <si>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</si>
  <si>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</si>
  <si>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</si>
  <si>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</si>
  <si>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</si>
  <si>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</si>
  <si>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</si>
  <si>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</si>
  <si>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</si>
  <si>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</si>
  <si>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</si>
  <si>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</si>
  <si>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</si>
  <si>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</si>
  <si>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</si>
  <si>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</si>
  <si>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</si>
  <si>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</si>
  <si>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</si>
  <si>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</si>
  <si>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</si>
  <si>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</si>
  <si>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</si>
  <si>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</si>
  <si>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</si>
  <si>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</si>
  <si>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</si>
  <si>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</si>
  <si>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</si>
  <si>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</si>
  <si>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</si>
  <si>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</si>
  <si>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</si>
  <si>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</si>
  <si>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</si>
  <si>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</si>
  <si>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</si>
  <si>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</si>
  <si>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</si>
  <si>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</si>
  <si>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</si>
  <si>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</si>
  <si>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</si>
  <si>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</si>
  <si>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</si>
  <si>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</si>
  <si>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</si>
  <si>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</si>
  <si>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</si>
  <si>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</si>
  <si>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</si>
  <si>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</si>
  <si>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</si>
  <si>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</si>
  <si>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</si>
  <si>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</si>
  <si>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</si>
  <si>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</si>
  <si>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</si>
  <si>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</si>
  <si>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</si>
  <si>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</si>
  <si>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</si>
  <si>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</si>
  <si>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</si>
  <si>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</si>
  <si>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</si>
  <si>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</si>
  <si>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</si>
  <si>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</si>
  <si>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</si>
  <si>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</si>
  <si>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</si>
  <si>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</si>
  <si>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</si>
  <si>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</si>
  <si>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</si>
  <si>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</si>
  <si>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</si>
  <si>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</si>
  <si>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</si>
  <si>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</si>
  <si>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</si>
  <si>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</si>
  <si>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</si>
  <si>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</si>
  <si>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</si>
  <si>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</si>
  <si>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</si>
  <si>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</si>
  <si>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</si>
  <si>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</si>
  <si>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</si>
  <si>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</si>
  <si>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</si>
  <si>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</si>
  <si>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</si>
  <si>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</si>
  <si>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</si>
  <si>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</si>
  <si>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</si>
  <si>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</si>
  <si>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</si>
  <si>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</si>
  <si>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</si>
  <si>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</si>
  <si>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</si>
  <si>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</si>
  <si>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</si>
  <si>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</si>
  <si>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</si>
  <si>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</si>
  <si>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</si>
  <si>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</si>
  <si>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</si>
  <si>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</si>
  <si>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</si>
  <si>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</si>
  <si>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</si>
  <si>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</si>
  <si>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</si>
  <si>
    <t>ALCIVAR AVEIGA INES</t>
  </si>
  <si>
    <t>0939947692</t>
  </si>
  <si>
    <t>URETA GUDIÑO BENITO</t>
  </si>
  <si>
    <t xml:space="preserve">COBEÑA JAMA CRISTHIAN </t>
  </si>
  <si>
    <t>0988639711</t>
  </si>
  <si>
    <t xml:space="preserve">MERIZALDE RODRIGUEZ AARON </t>
  </si>
  <si>
    <t>0980499913</t>
  </si>
  <si>
    <t xml:space="preserve">MOREIRA ROMAN MARIA BELEN </t>
  </si>
  <si>
    <t>0990071947</t>
  </si>
  <si>
    <t xml:space="preserve">SOLORZANO INTRIAGO ALICIA </t>
  </si>
  <si>
    <t>0990320619</t>
  </si>
  <si>
    <t xml:space="preserve">QUIROZ HERRERA JOHANA </t>
  </si>
  <si>
    <t>0990498361</t>
  </si>
  <si>
    <t xml:space="preserve">FARIAS LOPEZ THIAGO </t>
  </si>
  <si>
    <t>0985511411</t>
  </si>
  <si>
    <t xml:space="preserve">GRANADA HOLGUIN JORGE </t>
  </si>
  <si>
    <t>0959667355</t>
  </si>
  <si>
    <t>ALAVA INTRIAGO MARIUXI</t>
  </si>
  <si>
    <t>0997762693</t>
  </si>
  <si>
    <t xml:space="preserve">JAMA VELEZ MARIA </t>
  </si>
  <si>
    <t>0992975376</t>
  </si>
  <si>
    <t>MOREIRA VILLAREAL LUIS</t>
  </si>
  <si>
    <t>0988024700</t>
  </si>
  <si>
    <t>VERA FARIAS MAITTE</t>
  </si>
  <si>
    <t>0994392158</t>
  </si>
  <si>
    <t xml:space="preserve">JAMA RAMIREZ JOSE </t>
  </si>
  <si>
    <t>0991866748</t>
  </si>
  <si>
    <t xml:space="preserve">REYES ACUÑA CRISTINA </t>
  </si>
  <si>
    <t>0997223400</t>
  </si>
  <si>
    <t xml:space="preserve">DELGADO SOSA GLORIA </t>
  </si>
  <si>
    <t>0979453878</t>
  </si>
  <si>
    <t>CRUZATTY CAGUA LUIS</t>
  </si>
  <si>
    <t>0963991795</t>
  </si>
  <si>
    <t>MURILLO GUEERO LUIS</t>
  </si>
  <si>
    <t>0992459567</t>
  </si>
  <si>
    <t>MEDINA RIVADENEIRA RONNY</t>
  </si>
  <si>
    <t>0997742465</t>
  </si>
  <si>
    <t>MEDRANDA VITE ANGELA</t>
  </si>
  <si>
    <t>0986221249</t>
  </si>
  <si>
    <t xml:space="preserve">HERRERA LOPEZ JOSSELYN </t>
  </si>
  <si>
    <t>0980297203</t>
  </si>
  <si>
    <t>DELGADO GUERRERO ARIEL</t>
  </si>
  <si>
    <t>0990978548</t>
  </si>
  <si>
    <t>ALVARADO CHAVARRIA PEDRO</t>
  </si>
  <si>
    <t>0969505257</t>
  </si>
  <si>
    <t>TORAL FARIAS MAYERLI</t>
  </si>
  <si>
    <t>0993722324</t>
  </si>
  <si>
    <t xml:space="preserve">RAMIREZ COLOBON YEMBER </t>
  </si>
  <si>
    <t>0989764749</t>
  </si>
  <si>
    <t xml:space="preserve">SOLORZANO VELIZ JUSTIN </t>
  </si>
  <si>
    <t>0963877408</t>
  </si>
  <si>
    <t>MOREIRA ZAMBRANO SHARIT</t>
  </si>
  <si>
    <t>0986422458</t>
  </si>
  <si>
    <t xml:space="preserve">SOLORZANO GIRON CRISTHIAN </t>
  </si>
  <si>
    <t>0989890867</t>
  </si>
  <si>
    <t xml:space="preserve">CHARCOPA VELEZ ALAIN </t>
  </si>
  <si>
    <t>0990565333</t>
  </si>
  <si>
    <t>CHARCOPA VELEZ ALANIS</t>
  </si>
  <si>
    <t xml:space="preserve">CHARCOPA VELEZ KEVIN </t>
  </si>
  <si>
    <t>SANTANZA ZAMBRANO DEICY</t>
  </si>
  <si>
    <t>0983672213</t>
  </si>
  <si>
    <t xml:space="preserve">VILELA VILELA ALEXANDER </t>
  </si>
  <si>
    <t>0993357446</t>
  </si>
  <si>
    <t>QUIJIJE GONZALEZ JOSE</t>
  </si>
  <si>
    <t>0994023098</t>
  </si>
  <si>
    <t>VACA INTRIAGO WILFRIDO</t>
  </si>
  <si>
    <t>0963881949</t>
  </si>
  <si>
    <t>0962342152</t>
  </si>
  <si>
    <t>GALVAN VIVANCO VINICIO</t>
  </si>
  <si>
    <t xml:space="preserve">MATOS BASTIDAS ALISNELL </t>
  </si>
  <si>
    <t xml:space="preserve">LOOR ARGUELLO RAMON </t>
  </si>
  <si>
    <t>0994844419</t>
  </si>
  <si>
    <t xml:space="preserve">ROJAS SABANDO HELEN </t>
  </si>
  <si>
    <t>0963319043</t>
  </si>
  <si>
    <t xml:space="preserve">VERA VITE CARMEN </t>
  </si>
  <si>
    <t>0963630362</t>
  </si>
  <si>
    <t>RAMIREZ ZAMBRANO JESI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</si>
</sst>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347</c:v>
                </c:pt>
                <c:pt idx="1">
                  <c:v>22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242</c:v>
                </c:pt>
                <c:pt idx="7">
                  <c:v>0</c:v>
                </c:pt>
                <c:pt idx="8">
                  <c:v>0</c:v>
                </c:pt>
                <c:pt idx="9">
                  <c:v>44</c:v>
                </c:pt>
                <c:pt idx="10">
                  <c:v>1</c:v>
                </c:pt>
                <c:pt idx="11">
                  <c:v>4</c:v>
                </c:pt>
                <c:pt idx="12">
                  <c:v>86</c:v>
                </c:pt>
                <c:pt idx="13">
                  <c:v>0</c:v>
                </c:pt>
                <c:pt idx="14">
                  <c:v>38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8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431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18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26</c:v>
                </c:pt>
                <c:pt idx="50">
                  <c:v>1</c:v>
                </c:pt>
                <c:pt idx="51">
                  <c:v>20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347</c:v>
                      </c:pt>
                      <c:pt idx="1">
                        <c:v>22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242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86</c:v>
                      </c:pt>
                      <c:pt idx="13">
                        <c:v>0</c:v>
                      </c:pt>
                      <c:pt idx="14">
                        <c:v>38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8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431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18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26</c:v>
                      </c:pt>
                      <c:pt idx="50">
                        <c:v>1</c:v>
                      </c:pt>
                      <c:pt idx="51">
                        <c:v>20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116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4</c:v>
                      </c:pt>
                      <c:pt idx="5">
                        <c:v>68</c:v>
                      </c:pt>
                      <c:pt idx="6">
                        <c:v>212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17</c:v>
                      </c:pt>
                      <c:pt idx="13">
                        <c:v>0</c:v>
                      </c:pt>
                      <c:pt idx="14">
                        <c:v>30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156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482</c:v>
                      </c:pt>
                      <c:pt idx="1">
                        <c:v>37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7</c:v>
                      </c:pt>
                      <c:pt idx="5">
                        <c:v>206</c:v>
                      </c:pt>
                      <c:pt idx="6">
                        <c:v>468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44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104</c:v>
                      </c:pt>
                      <c:pt idx="13">
                        <c:v>0</c:v>
                      </c:pt>
                      <c:pt idx="14">
                        <c:v>68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20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636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23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37</c:v>
                      </c:pt>
                      <c:pt idx="50">
                        <c:v>1</c:v>
                      </c:pt>
                      <c:pt idx="51">
                        <c:v>28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730" zoomScaleNormal="100" workbookViewId="0">
      <selection activeCell="G2752" sqref="G275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28.389041095890413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60.37808219178082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27.682191780821917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48.389041095890413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2.9643835616438357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14.854794520547944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20.397260273972602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17.843835616438355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14.75068493150685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72.419178082191777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40.197260273972603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28.254794520547946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27.043835616438358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36.076712328767123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54.249315068493154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11.931506849315069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20.457534246575342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27.936986301369863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25.534246575342465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6.6520547945205477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37.016438356164386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10.175342465753424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32.054794520547944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7.5698630136986305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28.046575342465754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20.715068493150685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15.438356164383562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75.542465753424651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20.602739726027398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44.676712328767124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26.263013698630136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44.257534246575339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34.197260273972603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32.676712328767124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33.449315068493149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18.399999999999999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21.82191780821918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52.739726027397261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12.134246575342466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24.139726027397259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27.791780821917808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16.093150684931508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32.142465753424659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62.364383561643834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23.424657534246574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27.682191780821917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18.805479452054794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38.80821917808219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78.657534246575338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21.550684931506851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26.884931506849316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7.0602739726027401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31.13150684931507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45.369863013698627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31.290410958904111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44.315068493150683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23.772602739726029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67.967123287671228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19.208219178082192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65.969863013698628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51.087671232876716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18.076712328767123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24.364383561643837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26.315068493150687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34.610958904109587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31.19178082191781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32.063013698630137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28.934246575342467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49.824657534246576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34.180821917808217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17.435616438356163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23.435616438356163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55.747945205479454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19.539726027397261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17.920547945205481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17.531506849315068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15.312328767123288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24.284931506849315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49.564383561643837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15.421917808219177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13.356164383561644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14.980821917808219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31.545205479452054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24.572602739726026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9.5506849315068489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40.912328767123284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13.032876712328767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21.465753424657535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50.723287671232875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13.509589041095891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16.361643835616437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8.5452054794520542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34.180821917808217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33.452054794520549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24.427397260273974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55.07123287671233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58.92876712328767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21.926027397260274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56.438356164383563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15.536986301369863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75.61643835616438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31.232876712328768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40.252054794520546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15.493150684931507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13.032876712328767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11.326027397260274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16.536986301369861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25.81095890410959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79.30958904109589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30.219178082191782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24.084931506849315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35.736986301369861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26.5013698630137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45.082191780821915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10.065753424657535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31.463013698630139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22.860273972602741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14.654794520547945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18.452054794520549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26.008219178082193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12.61917808219178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26.347945205479451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22.624657534246577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22.624657534246577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22.44109589041096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17.438356164383563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28.306849315068494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9.3972602739726021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62.624657534246573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32.391780821917806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15.756164383561643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15.260273972602739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48.923287671232877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61.635616438356166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12.389041095890411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24.021917808219179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13.032876712328767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14.567123287671233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32.756164383561647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22.69041095890411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24.435616438356163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33.613698630136987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54.076712328767123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33.208219178082189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50.775342465753425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63.386301369863013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29.273972602739725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18.594520547945205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43.610958904109587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18.772602739726029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25.186301369863013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74.389041095890406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23.032876712328768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30.5013698630137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23.663013698630138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21.082191780821919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51.668493150684931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16.12876712328767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14.260273972602739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28.079452054794519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32.232876712328768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47.263013698630139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14.241095890410959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24.723287671232878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48.923287671232877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77.186301369863017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30.268493150684932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56.536986301369865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21.791780821917808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14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49.926027397260277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40.575342465753423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36.673972602739724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21.863013698630137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18.915068493150685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55.109589041095887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32.610958904109587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14.43013698630137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22.049315068493151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16.936986301369863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30.186301369863013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13.024657534246575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54.37808219178082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22.293150684931508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44.904109589041099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44.904109589041099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25.81917808219178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41.317808219178083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51.150684931506852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54.893150684931506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70.317808219178076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18.043835616438358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28.86849315068493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66.197260273972603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12.632876712328768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46.30684931506849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31.460273972602739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53.334246575342469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49.57260273972603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22.665753424657535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22.638356164383563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16.364383561643837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23.315068493150687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15.512328767123288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18.438356164383563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25.712328767123289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22.80821917808219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24.030136986301368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61.69315068493151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35.021917808219179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15.221917808219178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24.030136986301368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29.906849315068492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57.065753424657537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32.31232876712329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30.24931506849315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19.5013698630137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19.232876712328768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22.802739726027397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14.901369863013699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52.717808219178082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31.627397260273973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9.7342465753424658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27.764383561643836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28.638356164383563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35.084931506849315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18.627397260273973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12.63013698630137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13.923287671232877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16.605479452054794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31.364383561643837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24.282191780821918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43.076712328767123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16.186301369863013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12.038356164383561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42.978082191780821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16.876712328767123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14.926027397260274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20.860273972602741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68.68493150684931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29.315068493150687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23.865753424657534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21.934246575342467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41.56986301369863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4.0520547945205481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14.821917808219178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19.268493150684932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24.832876712328765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39.709589041095889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16.468493150684932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14.4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48.717808219178082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16.594520547945205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30.306849315068494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24.745205479452054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17.953424657534246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30.556164383561644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21.657534246575342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24.81095890410959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21.898630136986302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24.36986301369863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18.328767123287673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18.268493150684932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31.263013698630136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17.4986301369863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28.101369863013698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23.452054794520549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51.698630136986303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22.457534246575342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47.728767123287675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20.641095890410959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10.528767123287672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22.063013698630137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30.473972602739725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27.6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34.421917808219177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40.180821917808217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14.791780821917808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25.857534246575341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10.632876712328768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8.7589041095890412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61.613698630136987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26.432876712328767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10.827397260273973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15.920547945205479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15.890410958904109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23.767123287671232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31.063013698630137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17.794520547945204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8.7917808219178077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19.408219178082192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8.506849315068493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26.197260273972603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32.082191780821915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27.479452054794521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24.490410958904111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24.136986301369863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11.742465753424657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27.717808219178082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16.383561643835616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22.361643835616437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47.509589041095893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66.734246575342468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14.912328767123288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19.142465753424659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23.643835616438356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72.758904109589039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30.580821917808219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38.367123287671234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14.005479452054795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64.30958904109589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42.134246575342466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14.876712328767123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23.079452054794519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17.63013698630137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17.769863013698629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48.301369863013697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16.052054794520547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26.706849315068492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35.295890410958904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39.260273972602739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18.778082191780822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22.194520547945206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19.509589041095889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16.882191780821916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26.616438356164384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33.695890410958903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25.6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13.635616438356164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12.27945205479452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30.983561643835618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14.06027397260274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30.076712328767123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40.605479452054794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28.394520547945206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39.704109589041096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13.756164383561643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63.504109589041093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57.041095890410958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15.035616438356165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14.068493150684931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35.030136986301372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19.967123287671232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35.980821917808221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13.863013698630137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15.468493150684932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18.583561643835615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23.424657534246574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40.084931506849315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64.473972602739721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20.956164383561642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18.375342465753423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21.805479452054794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7.3178082191780822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21.454794520547946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6.6767123287671231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55.07123287671233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16.279452054794522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12.816438356164383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16.219178082191782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38.868493150684934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27.830136986301369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21.460273972602739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19.361643835616437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52.391780821917806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10.375342465753425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24.775342465753425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29.712328767123289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37.353424657534248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31.145205479452056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29.032876712328768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14.427397260273972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41.238356164383561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28.452054794520549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22.950684931506849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57.909589041095892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16.915068493150685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32.542465753424658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15.739726027397261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17.942465753424656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20.084931506849315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78.701369863013696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12.586301369863014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12.227397260273973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23.610958904109587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33.819178082191783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38.328767123287669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55.994520547945207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19.715068493150685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16.652054794520549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35.852054794520548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26.4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18.830136986301369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60.367123287671234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52.739726027397261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7.536986301369863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70.572602739726022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66.227397260273975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39.539726027397258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58.287671232876711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24.80821917808219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21.142465753424659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23.005479452054793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28.775342465753425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23.536986301369861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56.698630136986303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26.093150684931508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6.8328767123287673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24.61917808219178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42.334246575342469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36.56712328767123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23.410958904109588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39.134246575342466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40.441095890410956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34.238356164383561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24.027397260273972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30.30958904109589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34.323287671232876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33.241095890410961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15.931506849315069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19.663013698630138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37.605479452054794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28.252054794520546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44.816438356164383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30.153424657534245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81.282191780821918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55.391780821917806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11.449315068493151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53.008219178082193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12.865753424657534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59.279452054794518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59.279452054794518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30.805479452054794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64.504109589041093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56.290410958904111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22.372602739726027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72.410958904109592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21.671232876712327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15.873972602739727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29.241095890410961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9.2164383561643834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22.950684931506849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28.252054794520546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18.904109589041095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8.5424657534246577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15.06027397260274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55.476712328767121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18.542465753424658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16.079452054794519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21.641095890410959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28.460273972602739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21.780821917808218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14.558904109589042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22.002739726027396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17.241095890410961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26.991780821917807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29.268493150684932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28.926027397260274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66.227397260273975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50.934246575342463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10.947945205479453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22.827397260273973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22.12876712328767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22.594520547945205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24.950684931506849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7.6931506849315072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46.586301369863016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19.854794520547944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50.07123287671233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19.926027397260274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12.331506849315069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25.021917808219179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39.263013698630139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29.942465753424656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23.956164383561642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24.372602739726027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49.345205479452055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40.194520547945203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65.534246575342465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48.194520547945203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36.843835616438355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26.005479452054793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25.789041095890411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27.353424657534248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9.882191780821918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16.18904109589041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14.4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16.095890410958905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35.717808219178082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16.268493150684932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54.613698630136987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25.863013698630137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18.490410958904111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29.92876712328767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29.92876712328767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23.539726027397261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20.936986301369863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34.367123287671234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10.268493150684931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19.802739726027397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66.550684931506851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24.246575342465754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19.835616438356166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31.101369863013698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63.169863013698631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16.698630136986303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17.479452054794521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32.884931506849313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25.802739726027397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8.8246575342465761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20.323287671232876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20.528767123287672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65.591780821917808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21.906849315068492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29.230136986301371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31.117808219178084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9.7232876712328764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29.276712328767122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32.243835616438353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26.150684931506849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24.775342465753425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34.153424657534245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60.602739726027394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28.86849315068493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22.095890410958905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58.389041095890413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54.375342465753427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15.698630136986301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20.405479452054795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50.583561643835615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30.936986301369863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29.942465753424656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37.936986301369863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26.328767123287673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34.4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16.668493150684931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8.1589041095890416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29.736986301369864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6.0821917808219181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33.912328767123284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38.57260273972603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7.8438356164383558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34.558904109589044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34.558904109589044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16.167123287671235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9.367123287671232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35.758904109589039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14.358904109589041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28.904109589041095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34.934246575342463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34.934246575342463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31.542465753424658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28.36986301369863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36.767123287671232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37.293150684931504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19.920547945205481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22.742465753424657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15.550684931506849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14.53972602739726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24.854794520547944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33.786301369863011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27.353424657534248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54.679452054794524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19.547945205479451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64.523287671232879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25.263013698630136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64.876712328767127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19.901369863013699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24.471232876712328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18.410958904109588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23.495890410958904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28.972602739726028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15.915068493150685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29.18082191780822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24.326027397260273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39.580821917808223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77.868493150684927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22.950684931506849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29.252054794520546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23.413698630136988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26.210958904109589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50.391780821917806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29.635616438356163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34.180821917808217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24.438356164383563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16.789041095890411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44.331506849315069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28.421917808219177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64.967123287671228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20.205479452054796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26.843835616438355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31.452054794520549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25.227397260273971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7.7698630136986298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56.389041095890413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24.076712328767123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46.063013698630137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17.657534246575342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13.471232876712328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20.454794520547946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17.5013698630137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26.104109589041094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25.473972602739725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36.967123287671235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60.638356164383559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37.906849315068492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21.841095890410958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22.542465753424658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18.399999999999999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22.81917808219178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24.589041095890412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7.8958904109589039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58.265753424657532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9.706849315068494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24.895890410958906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24.279452054794522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69.158904109589045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20.487671232876714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18.372602739726027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17.55890410958904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26.446575342465753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20.873972602739727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25.008219178082193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20.504109589041096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9.6602739726027398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14.813698630136987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32.68767123287671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22.18082191780822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37.468493150684928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35.526027397260272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30.931506849315067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22.342465753424658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25.424657534246574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8.6219178082191785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23.504109589041096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20.838356164383562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47.753424657534246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16.43013698630137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15.005479452054795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13.547945205479452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22.550684931506851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19.947945205479453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27.482191780821918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31.06027397260274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6.5123287671232877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25.279452054794522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28.175342465753424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77.293150684931504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5.1506849315068495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67.252054794520546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8.4027397260273968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27.830136986301369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78.490410958904107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19.838356164383562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16.556164383561644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16.830136986301369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24.002739726027396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18.342465753424658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12.868493150684932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18.975342465753425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35.087671232876716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19.523287671232875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40.898630136986299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16.465753424657535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27.936986301369863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53.065753424657537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33.819178082191783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20.238356164383561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15.263013698630138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8.2164383561643834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34.646575342465752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43.843835616438355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26.5013698630137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18.695890410958903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83.465753424657535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55.331506849315069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31.863013698630137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14.191780821917808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92.331506849315062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82.449315068493149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82.449315068493149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25.882191780821916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18.375342465753423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57.515068493150686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28.115068493150684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14.435616438356165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21.44109589041096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14.978082191780821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27.454794520547946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36.967123287671235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29.865753424657534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29.169863013698631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35.641095890410959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24.18904109589041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28.282191780821918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61.369863013698627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27.936986301369863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58.838356164383562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30.336986301369862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52.454794520547942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36.652054794520545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15.079452054794521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82.449315068493149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25.008219178082193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9.2520547945205482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18.553424657534247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19.934246575342467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82.449315068493149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51.69315068493151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20.849315068493151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41.893150684931506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32.523287671232879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39.860273972602741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24.265753424657536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27.19178082191781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27.221917808219178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80.427397260273978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36.279452054794518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31.435616438356163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17.391780821917809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29.87945205479452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22.123287671232877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25.44109589041096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38.575342465753423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31.69041095890411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44.860273972602741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32.865753424657534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72.495890410958907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20.986301369863014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19.19178082191781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21.652054794520549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27.950684931506849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49.926027397260277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52.605479452054794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23.586301369863012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47.115068493150687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39.608219178082194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37.073972602739723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35.219178082191782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10.465753424657533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19.986301369863014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22.246575342465754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7.9671232876712326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49.482191780821921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14.942465753424658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23.854794520547944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15.558904109589042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23.56986301369863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10.230136986301369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16.328767123287673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44.301369863013697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14.613698630136986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14.583561643835617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15.736986301369862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46.334246575342469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49.589041095890408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20.293150684931508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14.63013698630137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67.019178082191786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30.36986301369863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9.1369863013698627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34.898630136986299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47.956164383561642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18.542465753424658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28.972602739726028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24.873972602739727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47.298630136986304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13.435616438356165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18.745205479452054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42.978082191780821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21.846575342465755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8.213698630136987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17.391780821917809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42.534246575342465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13.41095890410959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15.216438356164383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17.397260273972602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20.786301369863015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31.545205479452054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55.158904109589038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30.81917808219178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7.0356164383561648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56.56986301369863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19.490410958904111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52.528767123287672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58.350684931506848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21.073972602739726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29.12876712328767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40.260273972602739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37.780821917808218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11.827397260273973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14.605479452054794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19.55890410958904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28.512328767123286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20.284931506849315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39.263013698630139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24.008219178082193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54.172602739726024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19.860273972602741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24.578082191780823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54.350684931506848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17.063013698630137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15.93972602739726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24.367123287671234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36.389041095890413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15.134246575342466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22.063013698630137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54.172602739726024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19.312328767123287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28.827397260273973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19.298630136986301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62.271232876712325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25.219178082191782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17.339726027397262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52.372602739726027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39.347945205479455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30.424657534246574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36.728767123287675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8.1424657534246574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12.016438356164384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13.90958904109589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47.991780821917807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29.252054794520546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53.232876712328768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20.506849315068493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65.109589041095887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36.794520547945204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25.882191780821916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53.460273972602742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23.169863013698631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16.276712328767122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65.128767123287673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13.967123287671233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38.123287671232873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43.43287671232877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23.717808219178082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56.482191780821921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64.589041095890408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54.079452054794523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63.473972602739728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22.830136986301369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44.42739726027397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39.446575342465756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30.723287671232878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12.90958904109589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23.778082191780822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17.241095890410961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37.912328767123284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31.802739726027397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32.564383561643837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16.764383561643836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9.5917808219178085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30.24931506849315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20.339726027397262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36.986301369863014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8.3342465753424655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41.978082191780821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14.416438356164383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27.358904109589041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26.805479452054794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18.065753424657533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78.331506849315062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8.161643835616438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77.712328767123282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29.326027397260273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28.923287671232877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20.493150684931507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20.550684931506851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21.364383561643837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25.38082191780822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23.44109589041096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30.947945205479453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10.304109589041095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28.909589041095892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30.282191780821918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33.764383561643832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33.668493150684931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15.252054794520548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63.764383561643832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23.421917808219177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21.295890410958904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18.912328767123288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13.734246575342466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60.347945205479455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26.767123287671232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13.221917808219178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52.56986301369863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18.156164383561645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43.558904109589044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24.205479452054796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49.482191780821921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28.252054794520546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22.854794520547944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6.5041095890410956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34.602739726027394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13.41095890410959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18.230136986301371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6.6136986301369864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19.695890410958903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17.580821917808219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65.545205479452051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42.750684931506846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19.545205479452054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24.841095890410958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19.731506849315068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51.660273972602738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25.772602739726029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22.950684931506849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30.4986301369863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48.56712328767123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40.484931506849314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17.449315068493149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13.252054794520548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67.531506849315065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6.0520547945205481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35.813698630136983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24.454794520547946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25.38082191780822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38.476712328767121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89.0027397260274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15.101369863013698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53.350684931506848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30.424657534246574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19.391780821917809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21.978082191780821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42.704109589041096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28.890410958904109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37.347945205479455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9.2027397260273975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32.994520547945207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39.142465753424659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21.405479452054795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14.747945205479452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15.304109589041095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18.490410958904111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22.564383561643837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24.873972602739727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54.835616438356162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23.402739726027399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36.517808219178079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7.5835616438356164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19.142465753424659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20.18082191780822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76.747945205479454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26.460273972602739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7.2575342465753421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59.106849315068494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23.271232876712329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24.75068493150685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42.61917808219178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12.972602739726028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14.797260273972602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34.169863013698631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43.260273972602739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35.62191780821918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53.526027397260272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5.8136986301369866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13.312328767123288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53.526027397260272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24.112328767123287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27.268493150684932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19.326027397260273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59.994520547945207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25.802739726027397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25.802739726027397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62.224657534246575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16.18082191780822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28.783561643835615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12.652054794520549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16.44109589041096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42.704109589041096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34.413698630136984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63.468493150684928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19.63013698630137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23.408219178082192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52.649315068493152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63.761643835616439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28.794520547945204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27.898630136986302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71.501369863013693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16.375342465753423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9.0630136986301366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6.3123287671232875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46.764383561643832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39.539726027397258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25.394520547945206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71.652054794520552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66.104109589041101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19.224657534246575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6.6547945205479451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28.93972602739726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25.704109589041096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19.312328767123287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25.241095890410961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22.849315068493151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25.693150684931506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17.657534246575342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34.854794520547948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55.509589041095893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31.991780821917807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23.117808219178084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36.246575342465754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49.284931506849318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26.671232876712327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27.528767123287672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76.0054794520548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7.2575342465753421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28.413698630136988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24.80821917808219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35.594520547945208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35.991780821917807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57.465753424657535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57.273972602739725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18.92876712328767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17.61917808219178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25.920547945205481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18.164383561643834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79.501369863013693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38.490410958904107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6.5041095890410956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64.920547945205485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19.517808219178082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45.61917808219178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45.194520547945203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19.435616438356163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19.109589041095891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50.654794520547945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28.386301369863013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83.30958904109589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37.443835616438356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14.002739726027396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32.704109589041096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18.767123287671232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24.098630136986301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46.216438356164382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16.706849315068492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47.958904109589042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24.663013698630138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27.915068493150685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35.331506849315069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9.2712328767123289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33.142465753424659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18.243835616438357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24.197260273972603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39.252054794520546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67.087671232876716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23.268493150684932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25.490410958904111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21.635616438356163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40.254794520547946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14.243835616438357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15.230136986301369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37.082191780821915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25.479452054794521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28.641095890410959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36.747945205479454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29.512328767123286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13.810958904109588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26.454794520547946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30.315068493150687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10.202739726027398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25.136986301369863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7.4958904109589044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32.536986301369865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17.17808219178082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34.183561643835617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34.183561643835617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42.030136986301372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40.641095890410959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25.961643835616439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25.802739726027397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16.63013698630137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23.586301369863012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15.304109589041095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57.375342465753427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57.726027397260275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23.832876712328765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15.991780821917809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43.208219178082189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22.449315068493149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26.605479452054794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47.613698630136987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8.0739726027397261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50.515068493150686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34.813698630136983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58.487671232876714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36.38082191780822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7.6986301369863011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32.07123287671233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21.780821917808218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27.4986301369863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14.791780821917808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14.942465753424658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67.671232876712324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24.284931506849315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19.745205479452054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33.298630136986304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9.1095890410958908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46.479452054794521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49.786301369863011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68.863013698630141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17.367123287671234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22.991780821917807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24.86849315068493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58.594520547945208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15.67945205479452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34.18904109589041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58.326027397260276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25.682191780821917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23.210958904109589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58.594520547945208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18.945205479452056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30.975342465753425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58.271232876712325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15.832876712328767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46.172602739726024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38.643835616438359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34.586301369863016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33.060273972602737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14.854794520547944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20.095890410958905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37.43013698630137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17.564383561643837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25.63013698630137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29.290410958904111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54.613698630136987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22.597260273972601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14.663013698630136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25.449315068493149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24.326027397260273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18.789041095890411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16.893150684931506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24.778082191780822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25.635616438356163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25.635616438356163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28.224657534246575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34.19178082191781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41.542465753424658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34.934246575342463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62.446575342465756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31.18082191780822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56.865753424657534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39.093150684931508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43.490410958904107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35.92876712328767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15.054794520547945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43.268493150684932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16.953424657534246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68.246575342465746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71.323287671232876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28.890410958904109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62.465753424657535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45.594520547945208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31.079452054794519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28.852054794520548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14.30958904109589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29.646575342465752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14.145205479452056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44.720547945205482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30.117808219178084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20.517808219178082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22.515068493150686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22.523287671232875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17.156164383561645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25.682191780821917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14.849315068493151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36.734246575342468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13.106849315068493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32.758904109589039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19.484931506849314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9.8849315068493144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34.164383561643838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52.813698630136983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19.654794520547945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39.539726027397258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30.221917808219178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71.320547945205476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9.8767123287671232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25.013698630136986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48.591780821917808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18.531506849315068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75.912328767123284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25.238356164383561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23.734246575342464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17.241095890410961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25.476712328767125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29.353424657534248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51.695890410958903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25.594520547945205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57.134246575342466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17.852054794520548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19.315068493150687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29.652054794520549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32.57260273972603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38.183561643835617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20.221917808219178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12.416438356164383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11.161643835616438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19.906849315068492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49.446575342465756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14.479452054794521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15.772602739726027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27.079452054794519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23.082191780821919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32.460273972602742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21.63013698630137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46.515068493150686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41.81095890410959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24.802739726027397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64.194520547945203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14.501369863013698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19.271232876712329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6.4684931506849317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35.704109589041096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38.175342465753424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19.813698630136987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10.397260273972602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30.350684931506848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33.295890410958904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26.673972602739727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38.61643835616438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15.682191780821919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20.139726027397259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13.852054794520548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44.860273972602741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28.769863013698629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30.830136986301369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36.578082191780823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50.460273972602742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16.435616438356163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21.312328767123287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44.520547945205479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29.449315068493149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31.701369863013699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28.69041095890411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21.44109589041096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59.42739726027397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63.747945205479454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15.29041095890411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14.761643835616438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32.895890410958906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13.627397260273973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44.712328767123289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31.594520547945205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41.37808219178082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19.753424657534246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27.835616438356166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18.953424657534246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38.80821917808219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15.920547945205479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50.460273972602742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62.608219178082194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68.654794520547952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75.320547945205476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19.32054794520548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15.704109589041096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92.358904109589048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25.986301369863014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29.805479452054794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14.868493150684932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58.150684931506852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39.860273972602741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5.3013698630136989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36.389041095890413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12.27945205479452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47.657534246575345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16.041095890410958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13.934246575342465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40.947945205479449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13.663013698630136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6.7726027397260271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15.715068493150685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14.890410958904109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34.564383561643837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26.769863013698629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36.509589041095893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37.090410958904108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50.654794520547945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14.586301369863014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39.854794520547948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54.301369863013697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62.56986301369863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51.150684931506852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19.934246575342467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15.208219178082192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20.717808219178082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28.980821917808218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41.824657534246576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6.7589041095890412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20.304109589041097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21.482191780821918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17.041095890410958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16.304109589041097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30.421917808219177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55.61917808219178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33.452054794520549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30.005479452054793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48.742465753424661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42.243835616438353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22.635616438356163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11.802739726027397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24.873972602739727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22.747945205479454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30.18904109589041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44.271232876712325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22.172602739726027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21.312328767123287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29.802739726027397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75.723287671232882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49.389041095890413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49.704109589041096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60.594520547945208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7.4246575342465757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27.56986301369863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25.665753424657535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26.912328767123288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19.408219178082192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48.947945205479449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25.435616438356163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7.2575342465753421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40.545205479452058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18.364383561643837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50.608219178082194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25.632876712328766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55.391780821917806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15.534246575342467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17.769863013698629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24.372602739726027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25.920547945205481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51.460273972602742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14.454794520547946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22.876712328767123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16.079452054794519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32.715068493150682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19.463013698630139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19.545205479452054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67.334246575342462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16.715068493150685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15.265753424657534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10.254794520547945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20.326027397260273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24.016438356164382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17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11.073972602739726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52.646575342465752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36.386301369863013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18.80821917808219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33.482191780821921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20.12054794520548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17.712328767123289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20.419178082191781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34.057534246575344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34.057534246575344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17.761643835616439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16.580821917808219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17.457534246575342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44.484931506849314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14.980821917808219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30.306849315068494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10.827397260273973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35.906849315068492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30.230136986301371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15.632876712328768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31.638356164383563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27.049315068493151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26.794520547945204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17.561643835616437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7.5671232876712331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19.791780821917808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31.635616438356163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15.29041095890411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31.895890410958906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16.361643835616437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49.183561643835617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18.852054794520548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21.775342465753425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18.057534246575344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14.197260273972603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32.646575342465752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10.134246575342466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40.991780821917807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14.131506849315068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16.704109589041096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14.553424657534247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41.846575342465755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12.375342465753425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31.578082191780823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16.235616438356164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44.301369863013697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18.315068493150687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5.4493150684931511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13.663013698630136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35.627397260273973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9.3041095890410954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18.219178082191782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42.827397260273976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29.92876712328767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23.068493150684933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27.632876712328766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68.164383561643831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8.8520547945205479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34.93150684931507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54.290410958904111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31.290410958904111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24.183561643835617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15.408219178082192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29.92876712328767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36.186301369863017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48.635616438356166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22.958904109589042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32.895890410958906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17.63013698630137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9.5589041095890419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10.745205479452055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12.778082191780822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25.632876712328766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23.172602739726027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17.865753424657534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25.816438356164383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31.997260273972604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12.671232876712329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27.145205479452056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49.545205479452058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30.852054794520548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12.178082191780822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11.068493150684931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26.208219178082192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9.4273972602739722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79.37808219178082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54.706849315068496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22.054794520547944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13.150684931506849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24.454794520547946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23.301369863013697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26.720547945205478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16.364383561643837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49.073972602739723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55.320547945205476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15.405479452054795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13.12054794520548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31.413698630136988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60.706849315068496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21.926027397260274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51.421917808219177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33.668493150684931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26.898630136986302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13.871232876712329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17.86849315068493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19.172602739726027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35.950684931506849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20.123287671232877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17.673972602739727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14.495890410958904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15.624657534246575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24.843835616438355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21.386301369863013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36.350684931506848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19.063013698630137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11.010958904109589</v>
      </c>
      <c r="E1481" s="14" t="str">
        <f t="shared" ca="1" si="46"/>
        <v>ADOLECENTE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14.509589041095891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33.641095890410959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23.383561643835616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34.813698630136983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26.197260273972603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33.723287671232875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18.698630136986303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18.208219178082192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16.427397260273974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21.345205479452055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21.893150684931506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59.43013698630137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15.726027397260275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65.468493150684935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45.643835616438359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17.227397260273971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19.890410958904109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15.520547945205479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14.010958904109589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16.460273972602739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21.287671232876711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8.0109589041095894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58.594520547945208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13.838356164383562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18.701369863013699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37.947945205479449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37.832876712328769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26.07123287671233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15.654794520547945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15.334246575342465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8.7287671232876711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21.106849315068494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73.186301369863017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41.232876712328768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58.126027397260273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46.783561643835618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7.4602739726027396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14.93972602739726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41.06849315068493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13.008219178082191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14.27945205479452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47.753424657534246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18.934246575342467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61.583561643835615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10.438356164383562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14.043835616438356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14.043835616438356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15.490410958904109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22.597260273972601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43.30684931506849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12.830136986301369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37.594520547945208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12.476712328767123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16.375342465753423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13.4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30.5013698630137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17.246575342465754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6.2630136986301368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29.326027397260273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18.87123287671233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15.572602739726028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14.254794520547945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26.846575342465755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34.06849315068493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35.449315068493149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78.142465753424659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37.293150684931504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56.912328767123284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51.816438356164383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54.56986301369863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15.495890410958904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58.679452054794524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12.953424657534246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13.646575342465754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29.616438356164384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38.846575342465755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13.775342465753425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12.841095890410958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32.676712328767124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26.145205479452056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62.134246575342466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46.095890410958901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13.643835616438356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15.509589041095891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26.5013698630137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19.172602739726027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43.235616438356168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24.493150684931507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14.92876712328767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35.597260273972601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15.194520547945206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40.61917808219178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33.515068493150686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14.142465753424657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31.876712328767123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15.257534246575343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15.156164383561643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16.287671232876711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16.419178082191781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17.526027397260275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10.991780821917809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68.142465753424659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31.92876712328767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22.479452054794521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31.383561643835616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14.830136986301369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60.38356164383562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14.950684931506849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31.468493150684932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26.208219178082192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45.706849315068496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29.61917808219178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17.745205479452054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33.682191780821917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80.427397260273978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16.709589041095889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20.835616438356166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17.783561643835615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29.12876712328767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17.147945205479452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53.526027397260272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52.298630136986304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52.638356164383559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18.331506849315069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26.550684931506851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26.753424657534246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36.419178082191777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13.794520547945206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45.090410958904108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13.002739726027396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16.476712328767125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17.082191780821919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24.405479452054795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16.487671232876714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14.597260273972603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14.756164383561643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6.1342465753424653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28.621917808219177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13.605479452054794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69.158904109589045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29.358904109589041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27.698630136986303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6.6575342465753424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15.695890410958905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46.43013698630137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14.671232876712329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14.715068493150685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17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17.789041095890411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13.517808219178082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15.27945205479452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4.0246575342465754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10.947945205479453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49.482191780821921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17.230136986301371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23.802739726027397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18.627397260273973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21.873972602739727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17.769863013698629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32.331506849315069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14.4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35.079452054794523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63.139726027397259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0.81095890410958904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19.975342465753425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17.843835616438355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14.715068493150685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27.706849315068492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26.87123287671233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42.082191780821915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22.515068493150686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28.454794520547946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17.578082191780823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21.720547945205478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15.808219178082192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19.964383561643835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6.6602739726027398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18.24931506849315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7.9643835616438352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17.293150684931508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19.027397260273972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25.830136986301369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15.8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31.123287671232877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19.487671232876714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32.939726027397263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31.482191780821918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25.013698630136986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68.2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19.208219178082192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19.747945205479454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15.69041095890411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41.213698630136989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25.956164383561642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23.235616438356164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24.764383561643836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7.580821917808219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14.317808219178081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35.805479452054797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15.734246575342466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43.641095890410959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37.720547945205482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26.947945205479453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12.682191780821919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14.002739726027396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47.61917808219178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30.506849315068493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15.443835616438356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53.884931506849313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25.832876712328765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25.676712328767124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25.676712328767124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19.605479452054794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36.734246575342468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4.1534246575342468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16.86849315068493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25.367123287671234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28.326027397260273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47.336986301369862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14.30958904109589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13.536986301369863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15.887671232876713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13.95890410958904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11.06027397260274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51.421917808219177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24.882191780821916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44.939726027397263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38.109589041095887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26.589041095890412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35.213698630136989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37.323287671232876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20.805479452054794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34.101369863013701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19.641095890410959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47.246575342465754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30.334246575342465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22.843835616438355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24.235616438356164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30.334246575342465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38.62191780821918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22.18904109589041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30.306849315068494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31.123287671232877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80.583561643835623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34.402739726027399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21.216438356164385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16.345205479452055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11.449315068493151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44.654794520547945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32.939726027397263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15.101369863013698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13.413698630136986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13.547945205479452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31.432876712328767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25.997260273972604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34.739726027397261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16.427397260273974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19.408219178082192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18.660273972602738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19.873972602739727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43.150684931506852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66.671232876712324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14.75068493150685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15.967123287671233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46.816438356164383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6.1726027397260275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12.413698630136986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32.745205479452054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13.994520547945205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24.86849315068493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15.27945205479452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28.693150684931506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32.419178082191777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30.109589041095891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7.0356164383561648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26.134246575342466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42.095890410958901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31.975342465753425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26.471232876712328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13.115068493150686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30.443835616438356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15.605479452054794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25.219178082191782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19.668493150684931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50.095890410958901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10.915068493150685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22.638356164383563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26.449315068493149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30.6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47.493150684931507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12.868493150684932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18.627397260273973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29.438356164383563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63.736986301369861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63.736986301369861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21.739726027397261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21.536986301369861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28.416438356164385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54.854794520547948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23.81917808219178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26.471232876712328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27.172602739726027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26.18082191780822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26.654794520547945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30.553424657534247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12.632876712328768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30.463013698630139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58.832876712328769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29.654794520547945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47.298630136986304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32.021917808219179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32.81095890410959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19.17808219178082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24.405479452054795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28.350684931506848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49.646575342465752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28.723287671232878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17.564383561643837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32.80821917808219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17.002739726027396</v>
      </c>
      <c r="E1803" s="14" t="str">
        <f t="shared" ca="1" si="56"/>
        <v>ADULTO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22.63013698630137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27.490410958904111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25.758904109589039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63.512328767123286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16.802739726027397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19.731506849315068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22.605479452054794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51.783561643835618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15.926027397260274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12.643835616438356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13.347945205479451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28.460273972602739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7.087671232876712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25.117808219178084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40.547945205479451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43.156164383561645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53.769863013698632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41.835616438356162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33.369863013698627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32.334246575342469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15.126027397260273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26.167123287671235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22.19178082191781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14.621917808219179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32.80821917808219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14.745205479452055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12.676712328767124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19.405479452054795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25.890410958904109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13.063013698630137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47.235616438356168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14.920547945205479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15.397260273972602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24.575342465753426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40.465753424657535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27.967123287671232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13.564383561643835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20.747945205479454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32.92876712328767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19.717808219178082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31.857534246575341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18.523287671232875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17.635616438356163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58.682191780821917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13.583561643835617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29.419178082191781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53.172602739726024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85.263013698630132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16.613698630136987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25.835616438356166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25.476712328767125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27.479452054794521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17.967123287671232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9.1095890410958908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27.608219178082191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7.5452054794520551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27.136986301369863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35.19178082191781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26.805479452054794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23.969863013698632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15.512328767123288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25.676712328767124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55.909589041095892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32.5013698630137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9.9315068493150687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55.065753424657537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7.6136986301369864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24.624657534246577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22.145205479452056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30.652054794520549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30.726027397260275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25.635616438356163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37.553424657534244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58.665753424657531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35.890410958904113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14.520547945205479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14.169863013698631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67.013698630136986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15.70958904109589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68.101369863013701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68.101369863013701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20.495890410958904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7.7041095890410958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37.575342465753423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34.473972602739728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42.183561643835617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15.156164383561643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54.495890410958907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23.890410958904109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39.252054794520546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23.673972602739727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46.56712328767123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15.567123287671233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27.797260273972604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11.405479452054795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28.520547945205479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14.383561643835616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16.095890410958905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16.271232876712329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25.13150684931507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24.520547945205479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35.095890410958901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32.101369863013701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25.164383561643834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21.827397260273973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21.482191780821918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15.542465753424658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25.82191780821918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14.93972602739726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59.394520547945206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41.901369863013699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15.405479452054795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18.605479452054794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21.394520547945206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20.742465753424657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35.706849315068496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10.67945205479452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31.701369863013699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73.967123287671228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23.547945205479451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73.967123287671228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31.405479452054795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28.041095890410958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57.654794520547945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38.487671232876714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53.254794520547946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44.854794520547948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68.109589041095887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34.838356164383562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64.150684931506845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7.2136986301369861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15.394520547945206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41.408219178082192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66.145205479452059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14.145205479452056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13.701369863013699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13.813698630136987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30.772602739726029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21.410958904109588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16.542465753424658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62.084931506849315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25.816438356164383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17.684931506849313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68.109589041095887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18.405479452054795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40.747945205479454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13.923287671232877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26.194520547945206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17.476712328767125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17.712328767123289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20.306849315068494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43.287671232876711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32.449315068493149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38.723287671232875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7.8191780821917805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16.780821917808218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17.846575342465755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59.435616438356163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35.646575342465752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39.887671232876713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50.241095890410961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24.583561643835615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52.709589041095889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44.871232876712327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33.832876712328769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17.715068493150685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37.282191780821918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13.63013698630137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60.890410958904113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19.739726027397261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3.6191780821917807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49.649315068493152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16.150684931506849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14.419178082191781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12.865753424657534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48.052054794520551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6.8410958904109593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15.452054794520548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13.572602739726028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46.43013698630137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16.542465753424658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19.794520547945204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6.8931506849315065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16.983561643835618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20.531506849315068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40.643835616438359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68.435616438356163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38.454794520547942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8.5342465753424666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31.884931506849316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20.827397260273973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22.271232876712329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34.063013698630137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35.978082191780821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44.06849315068493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44.893150684931506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67.772602739726025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22.56986301369863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43.438356164383563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33.471232876712328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12.739726027397261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20.19178082191781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34.016438356164386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23.772602739726029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26.279452054794522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55.742465753424661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52.545205479452058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23.161643835616438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26.18904109589041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55.208219178082189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23.695890410958903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31.454794520547946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25.202739726027396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31.210958904109589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34.257534246575339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24.295890410958904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63.646575342465752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6.4465753424657537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16.087671232876712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12.063013698630137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14.627397260273973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12.443835616438356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48.093150684931508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5.3150684931506849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63.961643835616435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17.32054794520548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22.997260273972604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11.016438356164384</v>
      </c>
      <c r="E2032" s="14" t="str">
        <f t="shared" ca="1" si="64"/>
        <v>ADOLECENTE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33.115068493150687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26.150684931506849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34.6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25.156164383561645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29.550684931506851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13.70958904109589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39.046575342465751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10.504109589041096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7.3561643835616435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14.904109589041095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14.38082191780822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31.805479452054794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27.904109589041095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21.684931506849313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53.410958904109592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39.106849315068494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13.112328767123287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7.4821917808219176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18.243835616438357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9.1123287671232873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63.739726027397261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69.391780821917806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57.282191780821918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40.860273972602741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31.857534246575341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29.67945205479452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13.109589041095891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21.893150684931506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30.580821917808219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17.564383561643837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14.534246575342467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14.405479452054795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33.553424657534244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18.709589041095889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18.591780821917808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25.4986301369863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30.306849315068494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12.608219178082193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35.728767123287675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41.397260273972606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37.367123287671234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6.6931506849315072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16.457534246575342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30.638356164383563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22.457534246575342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16.671232876712327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14.87945205479452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14.419178082191781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21.295890410958904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47.649315068493152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8.9589041095890405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15.923287671232877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54.945205479452056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16.169863013698631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13.876712328767123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36.890410958904113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51.104109589041094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21.545205479452054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40.397260273972606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33.57260273972603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21.413698630136988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22.43013698630137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39.515068493150686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19.621917808219177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40.126027397260273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14.520547945205479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25.635616438356163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29.301369863013697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38.30958904109589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26.32054794520548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26.586301369863012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40.265753424657532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16.186301369863013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9.3835616438356162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14.610958904109589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29.43013698630137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18.915068493150685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17.578082191780823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21.80821917808219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15.432876712328767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13.408219178082192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42.347945205479455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36.843835616438355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25.197260273972603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31.123287671232877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5.5342465753424657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19.052054794520547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65.778082191780825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20.449315068493149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13.838356164383562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11.621917808219179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13.945205479452055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65.241095890410961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20.906849315068492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27.964383561643835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53.652054794520545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10.961643835616439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14.021917808219179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9.536986301369863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36.320547945205476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22.846575342465755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24.632876712328766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53.769863013698632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28.027397260273972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29.556164383561644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17.701369863013699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22.520547945205479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30.728767123287671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46.846575342465755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8.5452054794520542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32.939726027397263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31.183561643835617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32.38356164383562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17.243835616438357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12.53972602739726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24.578082191780823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18.712328767123289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29.123287671232877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36.386301369863013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23.306849315068494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17.846575342465755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21.304109589041097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19.18904109589041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79.857534246575341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54.4986301369863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48.731506849315068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6.2876712328767121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19.054794520547944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27.421917808219177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24.219178082191782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36.194520547945203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11.794520547945206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8.131506849315068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17.463013698630139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15.772602739726027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24.301369863013697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33.553424657534244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17.641095890410959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18.19178082191781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25.098630136986301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11.624657534246575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31.123287671232877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49.564383561643837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54.550684931506851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13.331506849315069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20.67945205479452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45.465753424657535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19.572602739726026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21.210958904109589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29.726027397260275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31.402739726027399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41.082191780821915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33.849315068493148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27.243835616438357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28.021917808219179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36.767123287671232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16.038356164383561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39.260273972602739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24.44109589041096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43.698630136986303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29.526027397260275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19.545205479452054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54.435616438356163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7.6876712328767125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18.769863013698629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18.32054794520548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14.624657534246575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6.3945205479452056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13.624657534246575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16.638356164383563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14.268493150684931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24.438356164383563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17.136986301369863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19.843835616438355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20.397260273972602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15.93972602739726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35.709589041095889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22.86849315068493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26.86849315068493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22.684931506849313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55.56986301369863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37.087671232876716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14.70958904109589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31.213698630136985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26.586301369863012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18.134246575342466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52.975342465753428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15.421917808219177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24.547945205479451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8.1397260273972609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22.654794520547945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34.054794520547944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22.849315068493151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34.31232876712329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36.194520547945203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31.005479452054793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31.005479452054793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28.465753424657535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50.049315068493151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32.457534246575342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79.698630136986296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14.304109589041095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31.734246575342464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40.06849315068493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17.720547945205478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49.61917808219178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49.61917808219178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21.778082191780822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26.361643835616437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10.632876712328768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12.345205479452055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14.027397260273972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49.728767123287675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31.854794520547944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9.2547945205479447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22.758904109589039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87.0054794520548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20.339726027397262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20.386301369863013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20.284931506849315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15.473972602739726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42.939726027397263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45.290410958904111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35.523287671232879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19.005479452054793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15.882191780821918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29.147945205479452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44.515068493150686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22.704109589041096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17.432876712328767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17.106849315068494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19.63013698630137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22.252054794520546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20.687671232876713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15.542465753424658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32.372602739726027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14.427397260273972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9.0986301369863014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40.523287671232879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14.945205479452055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18.175342465753424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30.427397260273974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66.558904109589037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46.197260273972603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14.295890410958904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47.12054794520548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67.035616438356158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20.101369863013698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34.030136986301372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22.134246575342466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25.452054794520549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26.81095890410959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15.43013698630137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35.008219178082193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27.38082191780822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53.38356164383562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14.983561643835616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22.608219178082191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44.734246575342468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22.780821917808218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14.791780821917808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68.284931506849318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26.057534246575344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17.035616438356165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17.706849315068492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16.202739726027396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15.115068493150686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18.419178082191781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51.846575342465755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34.052054794520551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18.545205479452054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14.621917808219179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70.62465753424658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24.720547945205478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12.194520547945206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69.915068493150685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7.4273972602739722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18.041095890410958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41.350684931506848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19.567123287671233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21.416438356164385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26.273972602739725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25.265753424657536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27.156164383561645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17.389041095890413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18.682191780821917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32.265753424657532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25.06027397260274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20.142465753424659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20.142465753424659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23.802739726027397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35.252054794520546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62.172602739726024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47.649315068493152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14.821917808219178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16.263013698630136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43.895890410958906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19.169863013698631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42.079452054794523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63.802739726027397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46.728767123287675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46.56712328767123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11.128767123287671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23.30958904109589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24.526027397260275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20.049315068493151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26.838356164383562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51.112328767123287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29.002739726027396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25.860273972602741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31.956164383561642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64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22.304109589041097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25.813698630136987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12.624657534246575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38.852054794520548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54.517808219178079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17.61917808219178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77.120547945205473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20.706849315068492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25.764383561643836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27.139726027397259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48.56712328767123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23.216438356164385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34.663013698630138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18.890410958904109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40.178082191780824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47.956164383561642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13.704109589041096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3.1917808219178081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19.712328767123289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17.657534246575342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17.668493150684931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13.29041095890411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13.112328767123287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34.257534246575339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61.750684931506846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31.142465753424659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68.810958904109583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26.449315068493149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38.227397260273975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17.528767123287672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23.030136986301368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10.356164383561644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25.421917808219177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39.915068493150685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23.915068493150685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26.723287671232878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22.931506849315067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14.287671232876713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20.920547945205481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14.528767123287672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16.668493150684931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42.052054794520551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31.326027397260273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17.405479452054795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13.643835616438356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22.169863013698631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10.712328767123287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46.394520547945206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19.312328767123287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22.912328767123288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26.402739726027399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19.567123287671233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19.216438356164385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11.27945205479452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22.739726027397261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22.739726027397261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25.717808219178082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25.257534246575343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20.953424657534246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26.172602739726027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34.583561643835615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19.780821917808218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41.61643835616438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66.589041095890408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48.476712328767121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43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58.613698630136987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51.586301369863016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9.8767123287671232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6.1945205479452055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23.43013698630137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7.6410958904109592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51.465753424657535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40.131506849315066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33.345205479452055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37.991780821917807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25.049315068493151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27.589041095890412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36.07123287671233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22.958904109589042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63.893150684931506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63.893150684931506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30.101369863013698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26.041095890410958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22.463013698630139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10.534246575342467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13.134246575342466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8.0273972602739718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22.758904109589039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63.550684931506851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26.715068493150685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28.920547945205481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19.397260273972602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21.063013698630137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34.61917808219178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14.147945205479452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18.531506849315068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13.452054794520548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20.709589041095889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38.723287671232875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13.345205479452055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18.32054794520548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19.739726027397261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20.298630136986301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31.934246575342467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39.62191780821918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58.682191780821917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46.484931506849314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24.849315068493151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68.246575342465746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23.361643835616437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23.232876712328768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41.128767123287673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26.12876712328767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65.578082191780823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25.608219178082191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50.909589041095892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23.317808219178083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7.838356164383562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24.063013698630137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24.723287671232878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30.805479452054794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52.739726027397261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42.920547945205477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34.61917808219178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68.430136986301363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22.383561643835616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23.079452054794519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14.191780821917808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12.134246575342466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60.12054794520548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32.915068493150685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5.8493150684931505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21.386301369863013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44.178082191780824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57.301369863013697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70.06575342465753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24.5013698630137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29.802739726027397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19.490410958904111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10.972602739726028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13.668493150684931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12.397260273972602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40.57260273972603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13.093150684931507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3.1561643835616437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7.2273972602739729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33.186301369863017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32.290410958904111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28.531506849315068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27.767123287671232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21.805479452054794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11.884931506849314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25.315068493150687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22.12054794520548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25.860273972602741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42.712328767123289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19.717808219178082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17.671232876712327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60.221917808219175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38.739726027397261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17.915068493150685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19.734246575342464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18.841095890410958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19.523287671232875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12.854794520547944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16.367123287671234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23.172602739726027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49.208219178082189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24.419178082191781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19.19178082191781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58.167123287671231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11.013698630136986</v>
      </c>
      <c r="E2520" s="14" t="str">
        <f t="shared" ca="1" si="78"/>
        <v>ADOLECENTE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32.419178082191777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12.6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12.813698630136987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48.715068493150682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46.821917808219176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9.9616438356164387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76.668493150684938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11.4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19.583561643835615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33.482191780821921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31.010958904109589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17.268493150684932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30.989041095890411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28.56986301369863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16.328767123287673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17.424657534246574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21.394520547945206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18.589041095890412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12.975342465753425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12.989041095890411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53.326027397260276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40.561643835616437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61.027397260273972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17.81095890410959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19.641095890410959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61.0027397260274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25.279452054794522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15.994520547945205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52.742465753424661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86.460273972602735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44.339726027397262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11.687671232876712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25.898630136986302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31.326027397260273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25.898630136986302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14.191780821917808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35.057534246575344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35.057534246575344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48.194520547945203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20.449315068493149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33.060273972602737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17.706849315068492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39.660273972602738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16.12876712328767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37.865753424657534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36.775342465753425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55.8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26.550684931506851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23.509589041095889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51.915068493150685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27.813698630136987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20.449315068493149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9.2301369863013694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28.495890410958904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28.252054794520546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15.295890410958904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28.495890410958904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15.936986301369863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31.890410958904109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23.021917808219179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23.331506849315069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25.723287671232878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6.4493150684931511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94.526027397260279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36.30958904109589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41.758904109589039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6.0191780821917806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8.2904109589041095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36.909589041095892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26.463013698630139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41.063013698630137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27.731506849315068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15.827397260273973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16.413698630136988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7.6273972602739724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8.0493150684931507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38.786301369863011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11.676712328767124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42.564383561643837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51.630136986301373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7.353424657534247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28.495890410958904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18.843835616438355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14.558904109589042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12.657534246575343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11.367123287671232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37.128767123287673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2.8273972602739725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9.75068493150685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27.553424657534247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19.156164383561645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17.090410958904108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14.665753424657535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28.920547945205481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69.649315068493152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28.663013698630138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24.298630136986301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45.11780821917808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47.364383561643834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34.972602739726028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14.454794520547946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24.084931506849315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25.331506849315069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12.854794520547944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16.649315068493152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25.271232876712329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42.030136986301372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36.07123287671233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14.63013698630137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14.134246575342466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53.43287671232877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49.246575342465754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25.484931506849314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28.86849315068493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28.673972602739727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16.528767123287672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36.082191780821915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33.109589041095887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41.769863013698632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25.838356164383562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17.627397260273973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55.8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3.7068493150684931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17.2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46.216438356164382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21.06027397260274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25.994520547945207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33.876712328767127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54.37808219178082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20.684931506849313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65.789041095890411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31.849315068493151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16.794520547945204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14.12054794520548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20.835616438356166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41.468493150684928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18.632876712328766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8.0273972602739718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21.290410958904111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22.487671232876714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13.454794520547946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44.860273972602741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26.347945205479451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24.586301369863012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34.391780821917806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29.863013698630137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13.454794520547946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37.134246575342466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39.958904109589042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25.076712328767123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38.602739726027394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31.126027397260273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13.624657534246575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31.695890410958903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18.479452054794521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36.830136986301369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26.334246575342465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5.6739726027397257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35.331506849315069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51.205479452054796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10.208219178082192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16.306849315068494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63.369863013698627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56.424657534246577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5.8931506849315065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64.901369863013699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21.775342465753425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11.731506849315069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22.80821917808219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4.0849315068493155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17.545205479452054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31.857534246575341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24.397260273972602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58.353424657534248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56.454794520547942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4.8438356164383558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18.493150684931507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48.084931506849315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48.397260273972606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47.139726027397259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21.372602739726027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49.564383561643837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50.295890410958904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32.553424657534244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7" x14ac:dyDescent="0.25">
      <c r="A2705" s="84">
        <f t="shared" si="86"/>
        <v>2694</v>
      </c>
      <c r="B2705" t="s">
        <v>5314</v>
      </c>
      <c r="C2705" s="12">
        <v>30993</v>
      </c>
      <c r="D2705" s="13">
        <f ca="1">(TODAY()-PACIENTE[[#This Row],[FECHA. DE NACIMIENTO]])/365</f>
        <v>41.219178082191782</v>
      </c>
      <c r="E2705" s="14" t="str">
        <f t="shared" ca="1" si="85"/>
        <v>ADULTO</v>
      </c>
      <c r="F2705" s="14" t="s">
        <v>15</v>
      </c>
      <c r="G2705" s="2" t="s">
        <v>5315</v>
      </c>
    </row>
    <row r="2706" spans="1:7" x14ac:dyDescent="0.25">
      <c r="A2706" s="84">
        <f t="shared" si="86"/>
        <v>2695</v>
      </c>
      <c r="B2706" t="s">
        <v>5316</v>
      </c>
      <c r="C2706" s="12">
        <v>31490</v>
      </c>
      <c r="D2706" s="13">
        <f ca="1">(TODAY()-PACIENTE[[#This Row],[FECHA. DE NACIMIENTO]])/365</f>
        <v>39.857534246575341</v>
      </c>
      <c r="E2706" s="14" t="str">
        <f t="shared" ca="1" si="85"/>
        <v>ADULTO</v>
      </c>
      <c r="F2706" s="14" t="s">
        <v>14</v>
      </c>
      <c r="G2706" s="2" t="s">
        <v>2060</v>
      </c>
    </row>
    <row r="2707" spans="1:7" x14ac:dyDescent="0.25">
      <c r="A2707" s="84">
        <f t="shared" si="86"/>
        <v>2696</v>
      </c>
      <c r="B2707" t="s">
        <v>5317</v>
      </c>
      <c r="C2707" s="12">
        <v>37922</v>
      </c>
      <c r="D2707" s="13">
        <f ca="1">(TODAY()-PACIENTE[[#This Row],[FECHA. DE NACIMIENTO]])/365</f>
        <v>22.235616438356164</v>
      </c>
      <c r="E2707" s="14" t="str">
        <f t="shared" ca="1" si="85"/>
        <v>ADULTO</v>
      </c>
      <c r="F2707" s="14" t="s">
        <v>14</v>
      </c>
      <c r="G2707" s="2" t="s">
        <v>5318</v>
      </c>
    </row>
    <row r="2708" spans="1:7" x14ac:dyDescent="0.25">
      <c r="A2708" s="84">
        <f t="shared" si="86"/>
        <v>2697</v>
      </c>
      <c r="B2708" t="s">
        <v>492</v>
      </c>
      <c r="C2708" s="12">
        <v>32987</v>
      </c>
      <c r="D2708" s="13">
        <f ca="1">(TODAY()-PACIENTE[[#This Row],[FECHA. DE NACIMIENTO]])/365</f>
        <v>35.756164383561647</v>
      </c>
      <c r="E2708" s="14" t="str">
        <f t="shared" ca="1" si="85"/>
        <v>ADULTO</v>
      </c>
      <c r="F2708" s="14" t="s">
        <v>15</v>
      </c>
      <c r="G2708" s="2" t="s">
        <v>493</v>
      </c>
    </row>
    <row r="2709" spans="1:7" x14ac:dyDescent="0.25">
      <c r="A2709" s="84">
        <f t="shared" si="86"/>
        <v>2698</v>
      </c>
      <c r="B2709" t="s">
        <v>5319</v>
      </c>
      <c r="C2709" s="12">
        <v>40361</v>
      </c>
      <c r="D2709" s="13">
        <f ca="1">(TODAY()-PACIENTE[[#This Row],[FECHA. DE NACIMIENTO]])/365</f>
        <v>15.553424657534247</v>
      </c>
      <c r="E2709" s="14" t="str">
        <f t="shared" ca="1" si="85"/>
        <v>ADOLECENTE</v>
      </c>
      <c r="F2709" s="14" t="s">
        <v>14</v>
      </c>
      <c r="G2709" s="2" t="s">
        <v>5320</v>
      </c>
    </row>
    <row r="2710" spans="1:7" x14ac:dyDescent="0.25">
      <c r="A2710" s="84">
        <f t="shared" si="86"/>
        <v>2699</v>
      </c>
      <c r="B2710" t="s">
        <v>3332</v>
      </c>
      <c r="C2710" s="12">
        <v>35591</v>
      </c>
      <c r="D2710" s="13">
        <f ca="1">(TODAY()-PACIENTE[[#This Row],[FECHA. DE NACIMIENTO]])/365</f>
        <v>28.621917808219177</v>
      </c>
      <c r="E2710" s="14" t="str">
        <f t="shared" ca="1" si="85"/>
        <v>ADULTO</v>
      </c>
      <c r="F2710" s="14" t="s">
        <v>15</v>
      </c>
      <c r="G2710" s="2" t="s">
        <v>3333</v>
      </c>
    </row>
    <row r="2711" spans="1:7" x14ac:dyDescent="0.25">
      <c r="A2711" s="84">
        <f t="shared" si="86"/>
        <v>2700</v>
      </c>
      <c r="B2711" t="s">
        <v>5321</v>
      </c>
      <c r="C2711" s="12">
        <v>37019</v>
      </c>
      <c r="D2711" s="13">
        <f ca="1">(TODAY()-PACIENTE[[#This Row],[FECHA. DE NACIMIENTO]])/365</f>
        <v>24.709589041095889</v>
      </c>
      <c r="E2711" s="14" t="str">
        <f t="shared" ca="1" si="85"/>
        <v>ADULTO</v>
      </c>
      <c r="F2711" s="14" t="s">
        <v>15</v>
      </c>
      <c r="G2711" s="2" t="s">
        <v>5322</v>
      </c>
    </row>
    <row r="2712" spans="1:7" x14ac:dyDescent="0.25">
      <c r="A2712" s="84">
        <f t="shared" si="86"/>
        <v>2701</v>
      </c>
      <c r="B2712" t="s">
        <v>5323</v>
      </c>
      <c r="C2712" s="12">
        <v>23003</v>
      </c>
      <c r="D2712" s="13">
        <f ca="1">(TODAY()-PACIENTE[[#This Row],[FECHA. DE NACIMIENTO]])/365</f>
        <v>63.109589041095887</v>
      </c>
      <c r="E2712" s="14" t="str">
        <f t="shared" ca="1" si="85"/>
        <v>ADULTO</v>
      </c>
      <c r="F2712" s="14" t="s">
        <v>15</v>
      </c>
      <c r="G2712" s="2" t="s">
        <v>5324</v>
      </c>
    </row>
    <row r="2713" spans="1:7" x14ac:dyDescent="0.25">
      <c r="A2713" s="84">
        <f t="shared" si="86"/>
        <v>2702</v>
      </c>
      <c r="B2713" t="s">
        <v>5325</v>
      </c>
      <c r="C2713" s="12">
        <v>39745</v>
      </c>
      <c r="D2713" s="13">
        <f ca="1">(TODAY()-PACIENTE[[#This Row],[FECHA. DE NACIMIENTO]])/365</f>
        <v>17.241095890410961</v>
      </c>
      <c r="E2713" s="14" t="str">
        <f t="shared" ca="1" si="85"/>
        <v>ADULTO</v>
      </c>
      <c r="F2713" s="14" t="s">
        <v>15</v>
      </c>
      <c r="G2713" s="2" t="s">
        <v>5326</v>
      </c>
    </row>
    <row r="2714" spans="1:7" x14ac:dyDescent="0.25">
      <c r="A2714" s="84">
        <f t="shared" si="86"/>
        <v>2703</v>
      </c>
      <c r="B2714" t="s">
        <v>5327</v>
      </c>
      <c r="C2714" s="12">
        <v>42102</v>
      </c>
      <c r="D2714" s="13">
        <f ca="1">(TODAY()-PACIENTE[[#This Row],[FECHA. DE NACIMIENTO]])/365</f>
        <v>10.783561643835617</v>
      </c>
      <c r="E2714" s="14" t="str">
        <f t="shared" ca="1" si="85"/>
        <v>NIÑO</v>
      </c>
      <c r="F2714" s="14" t="s">
        <v>14</v>
      </c>
      <c r="G2714" s="2" t="s">
        <v>5328</v>
      </c>
    </row>
    <row r="2715" spans="1:7" x14ac:dyDescent="0.25">
      <c r="A2715" s="84">
        <f t="shared" si="86"/>
        <v>2704</v>
      </c>
      <c r="B2715" t="s">
        <v>5180</v>
      </c>
      <c r="C2715" s="12">
        <v>36736</v>
      </c>
      <c r="D2715" s="13">
        <f ca="1">(TODAY()-PACIENTE[[#This Row],[FECHA. DE NACIMIENTO]])/365</f>
        <v>25.484931506849314</v>
      </c>
      <c r="E2715" s="14" t="str">
        <f t="shared" ca="1" si="85"/>
        <v>ADULTO</v>
      </c>
      <c r="F2715" s="14" t="s">
        <v>14</v>
      </c>
      <c r="G2715" s="2" t="s">
        <v>5181</v>
      </c>
    </row>
    <row r="2716" spans="1:7" x14ac:dyDescent="0.25">
      <c r="A2716" s="84">
        <f t="shared" si="86"/>
        <v>2705</v>
      </c>
      <c r="B2716" t="s">
        <v>5329</v>
      </c>
      <c r="C2716" s="12">
        <v>32797</v>
      </c>
      <c r="D2716" s="13">
        <f ca="1">(TODAY()-PACIENTE[[#This Row],[FECHA. DE NACIMIENTO]])/365</f>
        <v>36.276712328767125</v>
      </c>
      <c r="E2716" s="14" t="str">
        <f t="shared" ca="1" si="85"/>
        <v>ADULTO</v>
      </c>
      <c r="F2716" s="14" t="s">
        <v>14</v>
      </c>
      <c r="G2716" s="2" t="s">
        <v>5330</v>
      </c>
    </row>
    <row r="2717" spans="1:7" x14ac:dyDescent="0.25">
      <c r="A2717" s="84">
        <f t="shared" si="86"/>
        <v>2706</v>
      </c>
      <c r="B2717" t="s">
        <v>5331</v>
      </c>
      <c r="C2717" s="12">
        <v>36978</v>
      </c>
      <c r="D2717" s="13">
        <f ca="1">(TODAY()-PACIENTE[[#This Row],[FECHA. DE NACIMIENTO]])/365</f>
        <v>24.82191780821918</v>
      </c>
      <c r="E2717" s="14" t="str">
        <f t="shared" ca="1" si="85"/>
        <v>ADULTO</v>
      </c>
      <c r="F2717" s="14" t="s">
        <v>15</v>
      </c>
      <c r="G2717" s="2" t="s">
        <v>5332</v>
      </c>
    </row>
    <row r="2718" spans="1:7" x14ac:dyDescent="0.25">
      <c r="A2718" s="84">
        <f t="shared" si="86"/>
        <v>2707</v>
      </c>
      <c r="B2718" t="s">
        <v>5333</v>
      </c>
      <c r="C2718" s="12">
        <v>35242</v>
      </c>
      <c r="D2718" s="13">
        <f ca="1">(TODAY()-PACIENTE[[#This Row],[FECHA. DE NACIMIENTO]])/365</f>
        <v>29.578082191780823</v>
      </c>
      <c r="E2718" s="14" t="str">
        <f t="shared" ca="1" si="85"/>
        <v>ADULTO</v>
      </c>
      <c r="F2718" s="14" t="s">
        <v>15</v>
      </c>
      <c r="G2718" s="2" t="s">
        <v>5334</v>
      </c>
    </row>
    <row r="2719" spans="1:7" x14ac:dyDescent="0.25">
      <c r="A2719" s="84">
        <f t="shared" si="86"/>
        <v>2708</v>
      </c>
      <c r="B2719" t="s">
        <v>5335</v>
      </c>
      <c r="C2719" s="12">
        <v>34984</v>
      </c>
      <c r="D2719" s="13">
        <f ca="1">(TODAY()-PACIENTE[[#This Row],[FECHA. DE NACIMIENTO]])/365</f>
        <v>30.284931506849315</v>
      </c>
      <c r="E2719" s="14" t="str">
        <f t="shared" ca="1" si="85"/>
        <v>ADULTO</v>
      </c>
      <c r="F2719" s="14" t="s">
        <v>14</v>
      </c>
      <c r="G2719" s="2" t="s">
        <v>5336</v>
      </c>
    </row>
    <row r="2720" spans="1:7" x14ac:dyDescent="0.25">
      <c r="A2720" s="84">
        <f t="shared" si="86"/>
        <v>2709</v>
      </c>
      <c r="B2720" t="s">
        <v>5337</v>
      </c>
      <c r="C2720" s="12">
        <v>40130</v>
      </c>
      <c r="D2720" s="13">
        <f ca="1">(TODAY()-PACIENTE[[#This Row],[FECHA. DE NACIMIENTO]])/365</f>
        <v>16.186301369863013</v>
      </c>
      <c r="E2720" s="14" t="str">
        <f t="shared" ca="1" si="85"/>
        <v>ADOLECENTE</v>
      </c>
      <c r="F2720" s="14" t="s">
        <v>15</v>
      </c>
      <c r="G2720" s="2" t="s">
        <v>5338</v>
      </c>
    </row>
    <row r="2721" spans="1:7" x14ac:dyDescent="0.25">
      <c r="A2721" s="84">
        <f t="shared" si="86"/>
        <v>2710</v>
      </c>
      <c r="B2721" t="s">
        <v>5339</v>
      </c>
      <c r="C2721" s="12">
        <v>33397</v>
      </c>
      <c r="D2721" s="13">
        <f ca="1">(TODAY()-PACIENTE[[#This Row],[FECHA. DE NACIMIENTO]])/365</f>
        <v>34.632876712328766</v>
      </c>
      <c r="E2721" s="14" t="str">
        <f t="shared" ca="1" si="85"/>
        <v>ADULTO</v>
      </c>
      <c r="F2721" s="14" t="s">
        <v>14</v>
      </c>
      <c r="G2721" s="2" t="s">
        <v>5340</v>
      </c>
    </row>
    <row r="2722" spans="1:7" x14ac:dyDescent="0.25">
      <c r="A2722" s="84">
        <f t="shared" si="86"/>
        <v>2711</v>
      </c>
      <c r="B2722" t="s">
        <v>5341</v>
      </c>
      <c r="C2722" s="12">
        <v>32462</v>
      </c>
      <c r="D2722" s="13">
        <f ca="1">(TODAY()-PACIENTE[[#This Row],[FECHA. DE NACIMIENTO]])/365</f>
        <v>37.194520547945203</v>
      </c>
      <c r="E2722" s="14" t="str">
        <f t="shared" ca="1" si="85"/>
        <v>ADULTO</v>
      </c>
      <c r="F2722" s="14" t="s">
        <v>15</v>
      </c>
      <c r="G2722" s="2" t="s">
        <v>5342</v>
      </c>
    </row>
    <row r="2723" spans="1:7" x14ac:dyDescent="0.25">
      <c r="A2723" s="84">
        <f t="shared" si="86"/>
        <v>2712</v>
      </c>
      <c r="B2723" t="s">
        <v>5343</v>
      </c>
      <c r="C2723" s="12">
        <v>38086</v>
      </c>
      <c r="D2723" s="13">
        <f ca="1">(TODAY()-PACIENTE[[#This Row],[FECHA. DE NACIMIENTO]])/365</f>
        <v>21.786301369863015</v>
      </c>
      <c r="E2723" s="14" t="str">
        <f t="shared" ca="1" si="85"/>
        <v>ADULTO</v>
      </c>
      <c r="F2723" s="14" t="s">
        <v>15</v>
      </c>
      <c r="G2723" s="2" t="s">
        <v>5344</v>
      </c>
    </row>
    <row r="2724" spans="1:7" x14ac:dyDescent="0.25">
      <c r="A2724" s="84">
        <f t="shared" si="86"/>
        <v>2713</v>
      </c>
      <c r="B2724" t="s">
        <v>5345</v>
      </c>
      <c r="C2724" s="12">
        <v>41734</v>
      </c>
      <c r="D2724" s="13">
        <f ca="1">(TODAY()-PACIENTE[[#This Row],[FECHA. DE NACIMIENTO]])/365</f>
        <v>11.791780821917808</v>
      </c>
      <c r="E2724" s="14" t="str">
        <f t="shared" ca="1" si="85"/>
        <v>ADOLECENTE</v>
      </c>
      <c r="F2724" s="14" t="s">
        <v>14</v>
      </c>
      <c r="G2724" s="2" t="s">
        <v>5346</v>
      </c>
    </row>
    <row r="2725" spans="1:7" x14ac:dyDescent="0.25">
      <c r="A2725" s="84">
        <f t="shared" si="86"/>
        <v>2714</v>
      </c>
      <c r="B2725" t="s">
        <v>5347</v>
      </c>
      <c r="C2725" s="12">
        <v>31996</v>
      </c>
      <c r="D2725" s="13">
        <f ca="1">(TODAY()-PACIENTE[[#This Row],[FECHA. DE NACIMIENTO]])/365</f>
        <v>38.471232876712328</v>
      </c>
      <c r="E2725" s="14" t="str">
        <f t="shared" ca="1" si="85"/>
        <v>ADULTO</v>
      </c>
      <c r="F2725" s="14" t="s">
        <v>14</v>
      </c>
      <c r="G2725" s="2" t="s">
        <v>5348</v>
      </c>
    </row>
    <row r="2726" spans="1:7" x14ac:dyDescent="0.25">
      <c r="A2726" s="84">
        <f t="shared" si="86"/>
        <v>2715</v>
      </c>
      <c r="B2726" t="s">
        <v>5349</v>
      </c>
      <c r="C2726" s="12">
        <v>34809</v>
      </c>
      <c r="D2726" s="13">
        <f ca="1">(TODAY()-PACIENTE[[#This Row],[FECHA. DE NACIMIENTO]])/365</f>
        <v>30.764383561643836</v>
      </c>
      <c r="E2726" s="14" t="str">
        <f t="shared" ca="1" si="85"/>
        <v>ADULTO</v>
      </c>
      <c r="F2726" s="14" t="s">
        <v>14</v>
      </c>
      <c r="G2726" s="2" t="s">
        <v>5350</v>
      </c>
    </row>
    <row r="2727" spans="1:7" x14ac:dyDescent="0.25">
      <c r="A2727" s="84">
        <f t="shared" si="86"/>
        <v>2716</v>
      </c>
      <c r="B2727" t="s">
        <v>5351</v>
      </c>
      <c r="C2727" s="12">
        <v>20705</v>
      </c>
      <c r="D2727" s="13">
        <f ca="1">(TODAY()-PACIENTE[[#This Row],[FECHA. DE NACIMIENTO]])/365</f>
        <v>69.405479452054792</v>
      </c>
      <c r="E2727" s="14" t="str">
        <f t="shared" ca="1" si="85"/>
        <v>TERCERA EDAD</v>
      </c>
      <c r="F2727" s="14" t="s">
        <v>15</v>
      </c>
      <c r="G2727" s="2" t="s">
        <v>5352</v>
      </c>
    </row>
    <row r="2728" spans="1:7" x14ac:dyDescent="0.25">
      <c r="A2728" s="84">
        <f t="shared" si="86"/>
        <v>2717</v>
      </c>
      <c r="B2728" t="s">
        <v>5353</v>
      </c>
      <c r="C2728" s="12">
        <v>39847</v>
      </c>
      <c r="D2728" s="13">
        <f ca="1">(TODAY()-PACIENTE[[#This Row],[FECHA. DE NACIMIENTO]])/365</f>
        <v>16.961643835616439</v>
      </c>
      <c r="E2728" s="14" t="str">
        <f t="shared" ca="1" si="85"/>
        <v>ADOLECENTE</v>
      </c>
      <c r="F2728" s="14" t="s">
        <v>15</v>
      </c>
      <c r="G2728" s="2" t="s">
        <v>5354</v>
      </c>
    </row>
    <row r="2729" spans="1:7" x14ac:dyDescent="0.25">
      <c r="A2729" s="84">
        <f t="shared" si="86"/>
        <v>2718</v>
      </c>
      <c r="B2729" t="s">
        <v>5355</v>
      </c>
      <c r="C2729" s="12">
        <v>34344</v>
      </c>
      <c r="D2729" s="13">
        <f ca="1">(TODAY()-PACIENTE[[#This Row],[FECHA. DE NACIMIENTO]])/365</f>
        <v>32.038356164383565</v>
      </c>
      <c r="E2729" s="14" t="str">
        <f t="shared" ca="1" si="85"/>
        <v>ADULTO</v>
      </c>
      <c r="F2729" s="14" t="s">
        <v>14</v>
      </c>
      <c r="G2729" s="2" t="s">
        <v>5356</v>
      </c>
    </row>
    <row r="2730" spans="1:7" x14ac:dyDescent="0.25">
      <c r="A2730" s="84">
        <f t="shared" si="86"/>
        <v>2719</v>
      </c>
      <c r="B2730" t="s">
        <v>5357</v>
      </c>
      <c r="C2730" s="12">
        <v>25053</v>
      </c>
      <c r="D2730" s="13">
        <f ca="1">(TODAY()-PACIENTE[[#This Row],[FECHA. DE NACIMIENTO]])/365</f>
        <v>57.493150684931507</v>
      </c>
      <c r="E2730" s="14" t="str">
        <f t="shared" ref="E2730:E2793" ca="1" si="87">IF(D2730&lt;=11,"NIÑO",IF(D2730&lt;=17,"ADOLECENTE",IF(D2730&lt;=65,"ADULTO",IF(D2730&gt;=65,"TERCERA EDAD",0))))</f>
        <v>ADULTO</v>
      </c>
      <c r="F2730" s="14" t="s">
        <v>14</v>
      </c>
      <c r="G2730" s="2" t="s">
        <v>5358</v>
      </c>
    </row>
    <row r="2731" spans="1:7" x14ac:dyDescent="0.25">
      <c r="A2731" s="84">
        <f t="shared" si="86"/>
        <v>2720</v>
      </c>
      <c r="B2731" t="s">
        <v>5359</v>
      </c>
      <c r="C2731" s="12">
        <v>40303</v>
      </c>
      <c r="D2731" s="13">
        <f ca="1">(TODAY()-PACIENTE[[#This Row],[FECHA. DE NACIMIENTO]])/365</f>
        <v>15.712328767123287</v>
      </c>
      <c r="E2731" s="14" t="str">
        <f t="shared" ca="1" si="87"/>
        <v>ADOLECENTE</v>
      </c>
      <c r="F2731" s="14" t="s">
        <v>15</v>
      </c>
      <c r="G2731" s="2" t="s">
        <v>5360</v>
      </c>
    </row>
    <row r="2732" spans="1:7" x14ac:dyDescent="0.25">
      <c r="A2732" s="84">
        <f t="shared" si="86"/>
        <v>2721</v>
      </c>
      <c r="B2732" t="s">
        <v>3228</v>
      </c>
      <c r="C2732" s="12">
        <v>29213</v>
      </c>
      <c r="D2732" s="13">
        <f ca="1">(TODAY()-PACIENTE[[#This Row],[FECHA. DE NACIMIENTO]])/365</f>
        <v>46.095890410958901</v>
      </c>
      <c r="E2732" s="14" t="str">
        <f t="shared" ca="1" si="87"/>
        <v>ADULTO</v>
      </c>
      <c r="F2732" s="14" t="s">
        <v>15</v>
      </c>
      <c r="G2732" s="2" t="s">
        <v>3229</v>
      </c>
    </row>
    <row r="2733" spans="1:7" x14ac:dyDescent="0.25">
      <c r="A2733" s="84">
        <f t="shared" si="86"/>
        <v>2722</v>
      </c>
      <c r="B2733" t="s">
        <v>5361</v>
      </c>
      <c r="C2733" s="12">
        <v>36933</v>
      </c>
      <c r="D2733" s="13">
        <f ca="1">(TODAY()-PACIENTE[[#This Row],[FECHA. DE NACIMIENTO]])/365</f>
        <v>24.945205479452056</v>
      </c>
      <c r="E2733" s="14" t="str">
        <f t="shared" ca="1" si="87"/>
        <v>ADULTO</v>
      </c>
      <c r="F2733" s="14" t="s">
        <v>14</v>
      </c>
      <c r="G2733" s="2" t="s">
        <v>5362</v>
      </c>
    </row>
    <row r="2734" spans="1:7" x14ac:dyDescent="0.25">
      <c r="A2734" s="84">
        <f t="shared" si="86"/>
        <v>2723</v>
      </c>
      <c r="B2734" t="s">
        <v>5363</v>
      </c>
      <c r="C2734" s="12">
        <v>41162</v>
      </c>
      <c r="D2734" s="13">
        <f ca="1">(TODAY()-PACIENTE[[#This Row],[FECHA. DE NACIMIENTO]])/365</f>
        <v>13.358904109589041</v>
      </c>
      <c r="E2734" s="14" t="str">
        <f t="shared" ca="1" si="87"/>
        <v>ADOLECENTE</v>
      </c>
      <c r="F2734" s="14" t="s">
        <v>14</v>
      </c>
      <c r="G2734" s="2" t="s">
        <v>5364</v>
      </c>
    </row>
    <row r="2735" spans="1:7" x14ac:dyDescent="0.25">
      <c r="A2735" s="84">
        <f t="shared" ref="A2735:A2798" si="88">IF(B2735&lt;&gt;"",$A2734+1,"")</f>
        <v>2724</v>
      </c>
      <c r="B2735" t="s">
        <v>5365</v>
      </c>
      <c r="C2735" s="12">
        <v>41177</v>
      </c>
      <c r="D2735" s="13">
        <f ca="1">(TODAY()-PACIENTE[[#This Row],[FECHA. DE NACIMIENTO]])/365</f>
        <v>13.317808219178081</v>
      </c>
      <c r="E2735" s="14" t="str">
        <f t="shared" ca="1" si="87"/>
        <v>ADOLECENTE</v>
      </c>
      <c r="F2735" s="14" t="s">
        <v>15</v>
      </c>
      <c r="G2735" s="2" t="s">
        <v>5366</v>
      </c>
    </row>
    <row r="2736" spans="1:7" x14ac:dyDescent="0.25">
      <c r="A2736" s="84">
        <f t="shared" si="88"/>
        <v>2725</v>
      </c>
      <c r="B2736" t="s">
        <v>5367</v>
      </c>
      <c r="C2736" s="12">
        <v>34699</v>
      </c>
      <c r="D2736" s="13">
        <f ca="1">(TODAY()-PACIENTE[[#This Row],[FECHA. DE NACIMIENTO]])/365</f>
        <v>31.065753424657533</v>
      </c>
      <c r="E2736" s="14" t="str">
        <f t="shared" ca="1" si="87"/>
        <v>ADULTO</v>
      </c>
      <c r="F2736" s="14" t="s">
        <v>14</v>
      </c>
      <c r="G2736" s="2" t="s">
        <v>5368</v>
      </c>
    </row>
    <row r="2737" spans="1:7" x14ac:dyDescent="0.25">
      <c r="A2737" s="84">
        <f t="shared" si="88"/>
        <v>2726</v>
      </c>
      <c r="B2737" t="s">
        <v>5369</v>
      </c>
      <c r="C2737" s="12">
        <v>41263</v>
      </c>
      <c r="D2737" s="13">
        <f ca="1">(TODAY()-PACIENTE[[#This Row],[FECHA. DE NACIMIENTO]])/365</f>
        <v>13.082191780821917</v>
      </c>
      <c r="E2737" s="14" t="str">
        <f t="shared" ca="1" si="87"/>
        <v>ADOLECENTE</v>
      </c>
      <c r="F2737" s="14" t="s">
        <v>14</v>
      </c>
      <c r="G2737" s="2" t="s">
        <v>5370</v>
      </c>
    </row>
    <row r="2738" spans="1:7" x14ac:dyDescent="0.25">
      <c r="A2738" s="84">
        <f t="shared" si="88"/>
        <v>2727</v>
      </c>
      <c r="B2738" t="s">
        <v>5371</v>
      </c>
      <c r="C2738" s="12">
        <v>40463</v>
      </c>
      <c r="D2738" s="13">
        <f ca="1">(TODAY()-PACIENTE[[#This Row],[FECHA. DE NACIMIENTO]])/365</f>
        <v>15.273972602739725</v>
      </c>
      <c r="E2738" s="14" t="str">
        <f t="shared" ca="1" si="87"/>
        <v>ADOLECENTE</v>
      </c>
      <c r="F2738" s="14" t="s">
        <v>15</v>
      </c>
      <c r="G2738" s="2" t="s">
        <v>5370</v>
      </c>
    </row>
    <row r="2739" spans="1:7" x14ac:dyDescent="0.25">
      <c r="A2739" s="84">
        <f t="shared" si="88"/>
        <v>2728</v>
      </c>
      <c r="B2739" t="s">
        <v>5372</v>
      </c>
      <c r="C2739" s="12">
        <v>39826</v>
      </c>
      <c r="D2739" s="13">
        <f ca="1">(TODAY()-PACIENTE[[#This Row],[FECHA. DE NACIMIENTO]])/365</f>
        <v>17.019178082191782</v>
      </c>
      <c r="E2739" s="14" t="str">
        <f t="shared" ca="1" si="87"/>
        <v>ADULTO</v>
      </c>
      <c r="F2739" s="14" t="s">
        <v>14</v>
      </c>
      <c r="G2739" s="2" t="s">
        <v>5370</v>
      </c>
    </row>
    <row r="2740" spans="1:7" x14ac:dyDescent="0.25">
      <c r="A2740" s="84">
        <f t="shared" si="88"/>
        <v>2729</v>
      </c>
      <c r="B2740" t="s">
        <v>5373</v>
      </c>
      <c r="C2740" s="12">
        <v>36537</v>
      </c>
      <c r="D2740" s="13">
        <f ca="1">(TODAY()-PACIENTE[[#This Row],[FECHA. DE NACIMIENTO]])/365</f>
        <v>26.030136986301368</v>
      </c>
      <c r="E2740" s="14" t="str">
        <f t="shared" ca="1" si="87"/>
        <v>ADULTO</v>
      </c>
      <c r="F2740" s="14" t="s">
        <v>15</v>
      </c>
      <c r="G2740" s="2" t="s">
        <v>5374</v>
      </c>
    </row>
    <row r="2741" spans="1:7" x14ac:dyDescent="0.25">
      <c r="A2741" s="84">
        <f t="shared" si="88"/>
        <v>2730</v>
      </c>
      <c r="B2741" t="s">
        <v>1832</v>
      </c>
      <c r="C2741" s="12">
        <v>36833</v>
      </c>
      <c r="D2741" s="13">
        <f ca="1">(TODAY()-PACIENTE[[#This Row],[FECHA. DE NACIMIENTO]])/365</f>
        <v>25.219178082191782</v>
      </c>
      <c r="E2741" s="14" t="str">
        <f t="shared" ca="1" si="87"/>
        <v>ADULTO</v>
      </c>
      <c r="F2741" s="14" t="s">
        <v>15</v>
      </c>
      <c r="G2741" s="2" t="s">
        <v>1833</v>
      </c>
    </row>
    <row r="2742" spans="1:7" x14ac:dyDescent="0.25">
      <c r="A2742" s="84">
        <f t="shared" si="88"/>
        <v>2731</v>
      </c>
      <c r="B2742" t="s">
        <v>5375</v>
      </c>
      <c r="C2742" s="12">
        <v>40210</v>
      </c>
      <c r="D2742" s="13">
        <f ca="1">(TODAY()-PACIENTE[[#This Row],[FECHA. DE NACIMIENTO]])/365</f>
        <v>15.967123287671233</v>
      </c>
      <c r="E2742" s="14" t="str">
        <f t="shared" ca="1" si="87"/>
        <v>ADOLECENTE</v>
      </c>
      <c r="F2742" s="14" t="s">
        <v>14</v>
      </c>
      <c r="G2742" s="2" t="s">
        <v>5376</v>
      </c>
    </row>
    <row r="2743" spans="1:7" x14ac:dyDescent="0.25">
      <c r="A2743" s="84">
        <f t="shared" si="88"/>
        <v>2732</v>
      </c>
      <c r="B2743" t="s">
        <v>5377</v>
      </c>
      <c r="C2743" s="12">
        <v>33732</v>
      </c>
      <c r="D2743" s="13">
        <f ca="1">(TODAY()-PACIENTE[[#This Row],[FECHA. DE NACIMIENTO]])/365</f>
        <v>33.715068493150682</v>
      </c>
      <c r="E2743" s="14" t="str">
        <f t="shared" ca="1" si="87"/>
        <v>ADULTO</v>
      </c>
      <c r="F2743" s="14" t="s">
        <v>14</v>
      </c>
      <c r="G2743" s="2" t="s">
        <v>5378</v>
      </c>
    </row>
    <row r="2744" spans="1:7" x14ac:dyDescent="0.25">
      <c r="A2744" s="84">
        <f t="shared" si="88"/>
        <v>2733</v>
      </c>
      <c r="B2744" t="s">
        <v>3210</v>
      </c>
      <c r="C2744" s="12">
        <v>41310</v>
      </c>
      <c r="D2744" s="13">
        <f ca="1">(TODAY()-PACIENTE[[#This Row],[FECHA. DE NACIMIENTO]])/365</f>
        <v>12.953424657534246</v>
      </c>
      <c r="E2744" s="14" t="str">
        <f t="shared" ca="1" si="87"/>
        <v>ADOLECENTE</v>
      </c>
      <c r="F2744" s="14" t="s">
        <v>14</v>
      </c>
      <c r="G2744" s="2" t="s">
        <v>3211</v>
      </c>
    </row>
    <row r="2745" spans="1:7" x14ac:dyDescent="0.25">
      <c r="A2745" s="84">
        <f t="shared" si="88"/>
        <v>2734</v>
      </c>
      <c r="B2745" t="s">
        <v>5379</v>
      </c>
      <c r="C2745" s="12">
        <v>33754</v>
      </c>
      <c r="D2745" s="13">
        <f ca="1">(TODAY()-PACIENTE[[#This Row],[FECHA. DE NACIMIENTO]])/365</f>
        <v>33.654794520547945</v>
      </c>
      <c r="E2745" s="14" t="str">
        <f t="shared" ca="1" si="87"/>
        <v>ADULTO</v>
      </c>
      <c r="F2745" s="14" t="s">
        <v>14</v>
      </c>
      <c r="G2745" s="2" t="s">
        <v>5380</v>
      </c>
    </row>
    <row r="2746" spans="1:7" x14ac:dyDescent="0.25">
      <c r="A2746" s="84">
        <f t="shared" si="88"/>
        <v>2735</v>
      </c>
      <c r="B2746" t="s">
        <v>1938</v>
      </c>
      <c r="C2746" s="12">
        <v>35681</v>
      </c>
      <c r="D2746" s="13">
        <f ca="1">(TODAY()-PACIENTE[[#This Row],[FECHA. DE NACIMIENTO]])/365</f>
        <v>28.375342465753423</v>
      </c>
      <c r="E2746" s="14" t="str">
        <f t="shared" ca="1" si="87"/>
        <v>ADULTO</v>
      </c>
      <c r="F2746" s="14" t="s">
        <v>14</v>
      </c>
      <c r="G2746" s="2" t="s">
        <v>5381</v>
      </c>
    </row>
    <row r="2747" spans="1:7" x14ac:dyDescent="0.25">
      <c r="A2747" s="84">
        <f t="shared" si="88"/>
        <v>2736</v>
      </c>
      <c r="B2747" t="s">
        <v>5382</v>
      </c>
      <c r="C2747" s="12">
        <v>31707</v>
      </c>
      <c r="D2747" s="13">
        <f ca="1">(TODAY()-PACIENTE[[#This Row],[FECHA. DE NACIMIENTO]])/365</f>
        <v>39.263013698630139</v>
      </c>
      <c r="E2747" s="14" t="str">
        <f t="shared" ca="1" si="87"/>
        <v>ADULTO</v>
      </c>
      <c r="F2747" s="14" t="s">
        <v>14</v>
      </c>
      <c r="G2747" s="2" t="s">
        <v>1147</v>
      </c>
    </row>
    <row r="2748" spans="1:7" x14ac:dyDescent="0.25">
      <c r="A2748" s="84">
        <f t="shared" si="88"/>
        <v>2737</v>
      </c>
      <c r="B2748" t="s">
        <v>5383</v>
      </c>
      <c r="C2748" s="12">
        <v>37661</v>
      </c>
      <c r="D2748" s="13">
        <f ca="1">(TODAY()-PACIENTE[[#This Row],[FECHA. DE NACIMIENTO]])/365</f>
        <v>22.950684931506849</v>
      </c>
      <c r="E2748" s="14" t="str">
        <f t="shared" ca="1" si="87"/>
        <v>ADULTO</v>
      </c>
      <c r="F2748" s="14" t="s">
        <v>15</v>
      </c>
      <c r="G2748" s="2" t="s">
        <v>959</v>
      </c>
    </row>
    <row r="2749" spans="1:7" x14ac:dyDescent="0.25">
      <c r="A2749" s="84">
        <f t="shared" si="88"/>
        <v>2738</v>
      </c>
      <c r="B2749" t="s">
        <v>5384</v>
      </c>
      <c r="C2749" s="12">
        <v>20140</v>
      </c>
      <c r="D2749" s="13">
        <f ca="1">(TODAY()-PACIENTE[[#This Row],[FECHA. DE NACIMIENTO]])/365</f>
        <v>70.953424657534242</v>
      </c>
      <c r="E2749" s="14" t="str">
        <f t="shared" ca="1" si="87"/>
        <v>TERCERA EDAD</v>
      </c>
      <c r="F2749" s="14" t="s">
        <v>14</v>
      </c>
      <c r="G2749" s="2" t="s">
        <v>5385</v>
      </c>
    </row>
    <row r="2750" spans="1:7" x14ac:dyDescent="0.25">
      <c r="A2750" s="84">
        <f t="shared" si="88"/>
        <v>2739</v>
      </c>
      <c r="B2750" t="s">
        <v>5386</v>
      </c>
      <c r="C2750" s="12">
        <v>38573</v>
      </c>
      <c r="D2750" s="13">
        <f ca="1">(TODAY()-PACIENTE[[#This Row],[FECHA. DE NACIMIENTO]])/365</f>
        <v>20.452054794520549</v>
      </c>
      <c r="E2750" s="14" t="str">
        <f t="shared" ca="1" si="87"/>
        <v>ADULTO</v>
      </c>
      <c r="F2750" s="14" t="s">
        <v>15</v>
      </c>
      <c r="G2750" s="2" t="s">
        <v>5387</v>
      </c>
    </row>
    <row r="2751" spans="1:7" x14ac:dyDescent="0.25">
      <c r="A2751" s="84">
        <f t="shared" si="88"/>
        <v>2740</v>
      </c>
      <c r="B2751" t="s">
        <v>5388</v>
      </c>
      <c r="C2751" s="12">
        <v>36357</v>
      </c>
      <c r="D2751" s="13">
        <f ca="1">(TODAY()-PACIENTE[[#This Row],[FECHA. DE NACIMIENTO]])/365</f>
        <v>26.523287671232875</v>
      </c>
      <c r="E2751" s="14" t="str">
        <f t="shared" ca="1" si="87"/>
        <v>ADULTO</v>
      </c>
      <c r="F2751" s="14" t="s">
        <v>15</v>
      </c>
      <c r="G2751" s="2" t="s">
        <v>5389</v>
      </c>
    </row>
    <row r="2752" spans="1:7" x14ac:dyDescent="0.25">
      <c r="A2752" s="84">
        <f t="shared" si="88"/>
        <v>2741</v>
      </c>
      <c r="B2752" t="s">
        <v>5390</v>
      </c>
      <c r="C2752" s="12">
        <v>39552</v>
      </c>
      <c r="D2752" s="13">
        <f ca="1">(TODAY()-PACIENTE[[#This Row],[FECHA. DE NACIMIENTO]])/365</f>
        <v>17.769863013698629</v>
      </c>
      <c r="E2752" s="14" t="str">
        <f t="shared" ca="1" si="87"/>
        <v>ADULTO</v>
      </c>
      <c r="F2752" s="14" t="s">
        <v>15</v>
      </c>
      <c r="G2752" s="2" t="s">
        <v>2827</v>
      </c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126.13150684931507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126.13150684931507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126.13150684931507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126.13150684931507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126.13150684931507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126.13150684931507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126.13150684931507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126.13150684931507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126.13150684931507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126.13150684931507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126.13150684931507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126.13150684931507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126.13150684931507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126.13150684931507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126.13150684931507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126.13150684931507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126.13150684931507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126.13150684931507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126.13150684931507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126.13150684931507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126.13150684931507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126.13150684931507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126.13150684931507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126.13150684931507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126.13150684931507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126.13150684931507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126.13150684931507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126.13150684931507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126.13150684931507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126.13150684931507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126.13150684931507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126.13150684931507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126.13150684931507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126.13150684931507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126.13150684931507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126.13150684931507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126.13150684931507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126.13150684931507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126.13150684931507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126.13150684931507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126.13150684931507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126.13150684931507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126.13150684931507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126.13150684931507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126.13150684931507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126.13150684931507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126.13150684931507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126.13150684931507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126.13150684931507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126.13150684931507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126.13150684931507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126.13150684931507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126.13150684931507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126.13150684931507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126.13150684931507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126.13150684931507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126.13150684931507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126.13150684931507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126.13150684931507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126.13150684931507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126.13150684931507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126.13150684931507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126.13150684931507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126.13150684931507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126.13150684931507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126.13150684931507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126.13150684931507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126.13150684931507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126.13150684931507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126.13150684931507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126.13150684931507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126.13150684931507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126.13150684931507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126.13150684931507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126.13150684931507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126.13150684931507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126.13150684931507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126.13150684931507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126.13150684931507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126.13150684931507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126.13150684931507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126.13150684931507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126.13150684931507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126.13150684931507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126.13150684931507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126.13150684931507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126.13150684931507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126.13150684931507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126.13150684931507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126.13150684931507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126.13150684931507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126.13150684931507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126.13150684931507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126.13150684931507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126.13150684931507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126.13150684931507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126.13150684931507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126.13150684931507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126.13150684931507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126.13150684931507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126.13150684931507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126.13150684931507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126.13150684931507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126.13150684931507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126.13150684931507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126.13150684931507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126.13150684931507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126.13150684931507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126.13150684931507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126.13150684931507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126.13150684931507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126.13150684931507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126.13150684931507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126.13150684931507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126.13150684931507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126.13150684931507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126.13150684931507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126.13150684931507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126.13150684931507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126.13150684931507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126.13150684931507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126.13150684931507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126.13150684931507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126.13150684931507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126.13150684931507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126.13150684931507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126.13150684931507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126.13150684931507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126.13150684931507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126.13150684931507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126.13150684931507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126.13150684931507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126.13150684931507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126.13150684931507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126.13150684931507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126.13150684931507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126.13150684931507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126.13150684931507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126.13150684931507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126.13150684931507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126.13150684931507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126.13150684931507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126.13150684931507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126.13150684931507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126.13150684931507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126.13150684931507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126.13150684931507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126.13150684931507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126.13150684931507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126.13150684931507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126.13150684931507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126.13150684931507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126.13150684931507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126.13150684931507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126.13150684931507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126.13150684931507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126.13150684931507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126.13150684931507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126.13150684931507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126.13150684931507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126.13150684931507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126.13150684931507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126.13150684931507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126.13150684931507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126.13150684931507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126.13150684931507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126.13150684931507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126.13150684931507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126.13150684931507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126.13150684931507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126.13150684931507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126.13150684931507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126.13150684931507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126.13150684931507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126.13150684931507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126.13150684931507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126.13150684931507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126.13150684931507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126.13150684931507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126.13150684931507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126.13150684931507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126.13150684931507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126.13150684931507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126.13150684931507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126.13150684931507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126.13150684931507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126.13150684931507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126.13150684931507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126.13150684931507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126.13150684931507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126.13150684931507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126.13150684931507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126.13150684931507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126.13150684931507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126.13150684931507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126.13150684931507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126.13150684931507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126.13150684931507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126.13150684931507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126.13150684931507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126.13150684931507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126.13150684931507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126.13150684931507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126.13150684931507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126.13150684931507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126.13150684931507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126.13150684931507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126.13150684931507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126.13150684931507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126.13150684931507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126.13150684931507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126.13150684931507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126.13150684931507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126.13150684931507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126.13150684931507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126.13150684931507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126.13150684931507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126.13150684931507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126.13150684931507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126.13150684931507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126.13150684931507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126.13150684931507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126.13150684931507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126.13150684931507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126.13150684931507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126.13150684931507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126.13150684931507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126.13150684931507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126.13150684931507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126.13150684931507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126.13150684931507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126.13150684931507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126.13150684931507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126.13150684931507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126.13150684931507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126.13150684931507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126.13150684931507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126.13150684931507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126.13150684931507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126.13150684931507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126.13150684931507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126.13150684931507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126.13150684931507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126.13150684931507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126.13150684931507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126.13150684931507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126.13150684931507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126.13150684931507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126.13150684931507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126.13150684931507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126.13150684931507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126.13150684931507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126.13150684931507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126.13150684931507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126.13150684931507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126.13150684931507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126.13150684931507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126.13150684931507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126.13150684931507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126.13150684931507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126.13150684931507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126.13150684931507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126.13150684931507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126.13150684931507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126.13150684931507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126.13150684931507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126.13150684931507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126.13150684931507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126.13150684931507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126.13150684931507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126.13150684931507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126.13150684931507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126.13150684931507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126.13150684931507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126.13150684931507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126.13150684931507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126.13150684931507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126.13150684931507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126.13150684931507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126.13150684931507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126.13150684931507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126.13150684931507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126.13150684931507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126.13150684931507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126.13150684931507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126.13150684931507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126.13150684931507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126.13150684931507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126.13150684931507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126.13150684931507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126.13150684931507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126.13150684931507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126.13150684931507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126.13150684931507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126.13150684931507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126.13150684931507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126.13150684931507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126.13150684931507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126.13150684931507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126.13150684931507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126.13150684931507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126.13150684931507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126.13150684931507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126.13150684931507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126.13150684931507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126.13150684931507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126.13150684931507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126.13150684931507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126.13150684931507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126.13150684931507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126.13150684931507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126.13150684931507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126.13150684931507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126.13150684931507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126.13150684931507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126.13150684931507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126.13150684931507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126.13150684931507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126.13150684931507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126.13150684931507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126.13150684931507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126.13150684931507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126.13150684931507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126.13150684931507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126.13150684931507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126.13150684931507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126.13150684931507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126.13150684931507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126.13150684931507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126.13150684931507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126.13150684931507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126.13150684931507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126.13150684931507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126.13150684931507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126.13150684931507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126.13150684931507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126.13150684931507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126.13150684931507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126.13150684931507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126.13150684931507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126.13150684931507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126.13150684931507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126.13150684931507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126.13150684931507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126.13150684931507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126.13150684931507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126.13150684931507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126.13150684931507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126.13150684931507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126.13150684931507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126.13150684931507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126.13150684931507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126.13150684931507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126.13150684931507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126.13150684931507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126.13150684931507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126.13150684931507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126.13150684931507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126.13150684931507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126.13150684931507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126.13150684931507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126.13150684931507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126.13150684931507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126.13150684931507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126.13150684931507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126.13150684931507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126.13150684931507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126.13150684931507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126.13150684931507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126.13150684931507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126.13150684931507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126.13150684931507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126.13150684931507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126.13150684931507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126.13150684931507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126.13150684931507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126.13150684931507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126.13150684931507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126.13150684931507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126.13150684931507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126.13150684931507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126.13150684931507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126.13150684931507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126.13150684931507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126.13150684931507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126.13150684931507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126.13150684931507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126.13150684931507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126.13150684931507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126.13150684931507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126.13150684931507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126.13150684931507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126.13150684931507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126.13150684931507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126.13150684931507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126.13150684931507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126.13150684931507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126.13150684931507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126.13150684931507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126.13150684931507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126.13150684931507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126.13150684931507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126.13150684931507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126.13150684931507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126.13150684931507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126.13150684931507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126.13150684931507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126.13150684931507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126.13150684931507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126.13150684931507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126.13150684931507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126.13150684931507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126.13150684931507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126.13150684931507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126.13150684931507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126.13150684931507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126.13150684931507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126.13150684931507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126.13150684931507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126.13150684931507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126.13150684931507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126.13150684931507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126.13150684931507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126.13150684931507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126.13150684931507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126.13150684931507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126.13150684931507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126.13150684931507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126.13150684931507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126.13150684931507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126.13150684931507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126.13150684931507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126.13150684931507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126.13150684931507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126.13150684931507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126.13150684931507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126.13150684931507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126.13150684931507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126.13150684931507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126.13150684931507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126.13150684931507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126.13150684931507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126.13150684931507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126.13150684931507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126.13150684931507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126.13150684931507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126.13150684931507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126.13150684931507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126.13150684931507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126.13150684931507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126.13150684931507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126.13150684931507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126.13150684931507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126.13150684931507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126.13150684931507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126.13150684931507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126.13150684931507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126.13150684931507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126.13150684931507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126.13150684931507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126.13150684931507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126.13150684931507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126.13150684931507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126.13150684931507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126.13150684931507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126.13150684931507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126.13150684931507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126.13150684931507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126.13150684931507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126.13150684931507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126.13150684931507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126.13150684931507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126.13150684931507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126.13150684931507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126.13150684931507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126.13150684931507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126.13150684931507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126.13150684931507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126.13150684931507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126.13150684931507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126.13150684931507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126.13150684931507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126.13150684931507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126.13150684931507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126.13150684931507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126.13150684931507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126.13150684931507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126.13150684931507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126.13150684931507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126.13150684931507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126.13150684931507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126.13150684931507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126.13150684931507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126.13150684931507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126.13150684931507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126.13150684931507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126.13150684931507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126.13150684931507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126.13150684931507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126.13150684931507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126.13150684931507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126.13150684931507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126.13150684931507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126.13150684931507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126.13150684931507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126.13150684931507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126.13150684931507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126.13150684931507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126.13150684931507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126.13150684931507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126.13150684931507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126.13150684931507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126.13150684931507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126.13150684931507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126.13150684931507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126.13150684931507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126.13150684931507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126.13150684931507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126.13150684931507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126.13150684931507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126.13150684931507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126.13150684931507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126.13150684931507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126.13150684931507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126.13150684931507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126.13150684931507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126.13150684931507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126.13150684931507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126.13150684931507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126.13150684931507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126.13150684931507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126.13150684931507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126.13150684931507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126.13150684931507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126.13150684931507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126.13150684931507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126.13150684931507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126.13150684931507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126.13150684931507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126.13150684931507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126.13150684931507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126.13150684931507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126.13150684931507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126.13150684931507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126.13150684931507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126.13150684931507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126.13150684931507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126.13150684931507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126.13150684931507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126.13150684931507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126.13150684931507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126.13150684931507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126.13150684931507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126.13150684931507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126.13150684931507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126.13150684931507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126.13150684931507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126.13150684931507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126.13150684931507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126.13150684931507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126.13150684931507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126.13150684931507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126.13150684931507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126.13150684931507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126.13150684931507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126.13150684931507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126.13150684931507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126.13150684931507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126.13150684931507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126.13150684931507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126.13150684931507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126.13150684931507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126.13150684931507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126.13150684931507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126.13150684931507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126.13150684931507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126.13150684931507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126.13150684931507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126.13150684931507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126.13150684931507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126.13150684931507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126.13150684931507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126.13150684931507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126.13150684931507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126.13150684931507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126.13150684931507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126.13150684931507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126.13150684931507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126.13150684931507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126.13150684931507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126.13150684931507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126.13150684931507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126.13150684931507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126.13150684931507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126.13150684931507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126.13150684931507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126.13150684931507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126.13150684931507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126.13150684931507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126.13150684931507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126.13150684931507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126.13150684931507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126.13150684931507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126.13150684931507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126.13150684931507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126.13150684931507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126.13150684931507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126.13150684931507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126.13150684931507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126.13150684931507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126.13150684931507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126.13150684931507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126.13150684931507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126.13150684931507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126.13150684931507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126.13150684931507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126.13150684931507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126.13150684931507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126.13150684931507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126.13150684931507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126.13150684931507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126.13150684931507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126.13150684931507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126.13150684931507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126.13150684931507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126.13150684931507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126.13150684931507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126.13150684931507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126.13150684931507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126.13150684931507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126.13150684931507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126.13150684931507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126.13150684931507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126.13150684931507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126.13150684931507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126.13150684931507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126.13150684931507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126.13150684931507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126.13150684931507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126.13150684931507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126.13150684931507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126.13150684931507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126.13150684931507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126.13150684931507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126.13150684931507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126.13150684931507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126.13150684931507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126.13150684931507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126.13150684931507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126.13150684931507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126.13150684931507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126.13150684931507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126.13150684931507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126.13150684931507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126.13150684931507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126.13150684931507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126.13150684931507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126.13150684931507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126.13150684931507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126.13150684931507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126.13150684931507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126.13150684931507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126.13150684931507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126.13150684931507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126.13150684931507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126.13150684931507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126.13150684931507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126.13150684931507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126.13150684931507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126.13150684931507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126.13150684931507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126.13150684931507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126.13150684931507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126.13150684931507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126.13150684931507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126.13150684931507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126.13150684931507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126.13150684931507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126.13150684931507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126.13150684931507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126.13150684931507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126.13150684931507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126.13150684931507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126.13150684931507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126.13150684931507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126.13150684931507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126.13150684931507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126.13150684931507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126.13150684931507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126.13150684931507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126.13150684931507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126.13150684931507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126.13150684931507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126.13150684931507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126.13150684931507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126.13150684931507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126.13150684931507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126.13150684931507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126.13150684931507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126.13150684931507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126.13150684931507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126.13150684931507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126.13150684931507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126.13150684931507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126.13150684931507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126.13150684931507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126.13150684931507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126.13150684931507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126.13150684931507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126.13150684931507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126.13150684931507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126.13150684931507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126.13150684931507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126.13150684931507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126.13150684931507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126.13150684931507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126.13150684931507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126.13150684931507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126.13150684931507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126.13150684931507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126.13150684931507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126.13150684931507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126.13150684931507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126.13150684931507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126.13150684931507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126.13150684931507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126.13150684931507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126.13150684931507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126.13150684931507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126.13150684931507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126.13150684931507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126.13150684931507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126.13150684931507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126.13150684931507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126.13150684931507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126.13150684931507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126.13150684931507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126.13150684931507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126.13150684931507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126.13150684931507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126.13150684931507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126.13150684931507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126.13150684931507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126.13150684931507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126.13150684931507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126.13150684931507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126.13150684931507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126.13150684931507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126.13150684931507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126.13150684931507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126.13150684931507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126.13150684931507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126.13150684931507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126.13150684931507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126.13150684931507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126.13150684931507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126.13150684931507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126.13150684931507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126.13150684931507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126.13150684931507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126.13150684931507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126.13150684931507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126.13150684931507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126.13150684931507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126.13150684931507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126.13150684931507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126.13150684931507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126.13150684931507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126.13150684931507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126.13150684931507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126.13150684931507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126.13150684931507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126.13150684931507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126.13150684931507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126.13150684931507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126.13150684931507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126.13150684931507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126.13150684931507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126.13150684931507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126.13150684931507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126.13150684931507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126.13150684931507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126.13150684931507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126.13150684931507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126.13150684931507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126.13150684931507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126.13150684931507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126.13150684931507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126.13150684931507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126.13150684931507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126.13150684931507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126.13150684931507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126.13150684931507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126.13150684931507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126.13150684931507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126.13150684931507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126.13150684931507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126.13150684931507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126.13150684931507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126.13150684931507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126.13150684931507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126.13150684931507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126.13150684931507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126.13150684931507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126.13150684931507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126.13150684931507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126.13150684931507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126.13150684931507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126.13150684931507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126.13150684931507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126.13150684931507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126.13150684931507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126.13150684931507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126.13150684931507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126.13150684931507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126.13150684931507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126.13150684931507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126.13150684931507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126.13150684931507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126.13150684931507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126.13150684931507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126.13150684931507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126.13150684931507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126.13150684931507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126.13150684931507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126.13150684931507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126.13150684931507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126.13150684931507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126.13150684931507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126.13150684931507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126.13150684931507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126.13150684931507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126.13150684931507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126.13150684931507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126.13150684931507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126.13150684931507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126.13150684931507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126.13150684931507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126.13150684931507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126.13150684931507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126.13150684931507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126.13150684931507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126.13150684931507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126.13150684931507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126.13150684931507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126.13150684931507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126.13150684931507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126.13150684931507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126.13150684931507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126.13150684931507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126.13150684931507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126.13150684931507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126.13150684931507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126.13150684931507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126.13150684931507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126.13150684931507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126.13150684931507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126.13150684931507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126.13150684931507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126.13150684931507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126.13150684931507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126.13150684931507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126.13150684931507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126.13150684931507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126.13150684931507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126.13150684931507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126.13150684931507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126.13150684931507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126.13150684931507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126.13150684931507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126.13150684931507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126.13150684931507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126.13150684931507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126.13150684931507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126.13150684931507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126.13150684931507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126.13150684931507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126.13150684931507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126.13150684931507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126.13150684931507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126.13150684931507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126.13150684931507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126.13150684931507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126.13150684931507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126.13150684931507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126.13150684931507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126.13150684931507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126.13150684931507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126.13150684931507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126.13150684931507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126.13150684931507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126.13150684931507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126.13150684931507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126.13150684931507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126.13150684931507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126.13150684931507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126.13150684931507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126.13150684931507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126.13150684931507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126.13150684931507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126.13150684931507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126.13150684931507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126.13150684931507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126.13150684931507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126.13150684931507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126.13150684931507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126.13150684931507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126.13150684931507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126.13150684931507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126.13150684931507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126.13150684931507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126.13150684931507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126.13150684931507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126.13150684931507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126.13150684931507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126.13150684931507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126.13150684931507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126.13150684931507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126.13150684931507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126.13150684931507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126.13150684931507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126.13150684931507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126.13150684931507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126.13150684931507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126.13150684931507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126.13150684931507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126.13150684931507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126.13150684931507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126.13150684931507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126.13150684931507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126.13150684931507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126.13150684931507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126.13150684931507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126.13150684931507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126.13150684931507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126.13150684931507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126.13150684931507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126.13150684931507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126.13150684931507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126.13150684931507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126.13150684931507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126.13150684931507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126.13150684931507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126.13150684931507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126.13150684931507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126.13150684931507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126.13150684931507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126.13150684931507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126.13150684931507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126.13150684931507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126.13150684931507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126.13150684931507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126.13150684931507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126.13150684931507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126.13150684931507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126.13150684931507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126.13150684931507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126.13150684931507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126.13150684931507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126.13150684931507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126.13150684931507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126.13150684931507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126.13150684931507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126.13150684931507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126.13150684931507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126.13150684931507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126.13150684931507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126.13150684931507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126.13150684931507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126.13150684931507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126.13150684931507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126.13150684931507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126.13150684931507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126.13150684931507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126.13150684931507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126.13150684931507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126.13150684931507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126.13150684931507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126.13150684931507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126.13150684931507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126.13150684931507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126.13150684931507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126.13150684931507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126.13150684931507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126.13150684931507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126.13150684931507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126.13150684931507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126.13150684931507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126.13150684931507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126.13150684931507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126.13150684931507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126.13150684931507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126.13150684931507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126.13150684931507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126.13150684931507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126.13150684931507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126.13150684931507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126.13150684931507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126.13150684931507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126.13150684931507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126.13150684931507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126.13150684931507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126.13150684931507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126.13150684931507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126.13150684931507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126.13150684931507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126.13150684931507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126.13150684931507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126.13150684931507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126.13150684931507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126.13150684931507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126.13150684931507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126.13150684931507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126.13150684931507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126.13150684931507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126.13150684931507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126.13150684931507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126.13150684931507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126.13150684931507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126.13150684931507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126.13150684931507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126.13150684931507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126.13150684931507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126.13150684931507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126.13150684931507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126.13150684931507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126.13150684931507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126.13150684931507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126.13150684931507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126.13150684931507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126.13150684931507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126.13150684931507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126.13150684931507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126.13150684931507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126.13150684931507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126.13150684931507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126.13150684931507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126.13150684931507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126.13150684931507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126.13150684931507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126.13150684931507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126.13150684931507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126.13150684931507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126.13150684931507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126.13150684931507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126.13150684931507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126.13150684931507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126.13150684931507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126.13150684931507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126.13150684931507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126.13150684931507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126.13150684931507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126.13150684931507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126.13150684931507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126.13150684931507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126.13150684931507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126.13150684931507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126.13150684931507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126.13150684931507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126.13150684931507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126.13150684931507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126.13150684931507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126.13150684931507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126.13150684931507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126.13150684931507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126.13150684931507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126.13150684931507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126.13150684931507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126.13150684931507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126.13150684931507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126.13150684931507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126.13150684931507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126.13150684931507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126.13150684931507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126.13150684931507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126.13150684931507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126.13150684931507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126.13150684931507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126.13150684931507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126.13150684931507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126.13150684931507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126.13150684931507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126.13150684931507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126.13150684931507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126.13150684931507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126.13150684931507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126.13150684931507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126.13150684931507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126.13150684931507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126.13150684931507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126.13150684931507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126.13150684931507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126.13150684931507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126.13150684931507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126.13150684931507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126.13150684931507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126.13150684931507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126.13150684931507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126.13150684931507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126.13150684931507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126.13150684931507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126.13150684931507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126.13150684931507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126.13150684931507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126.13150684931507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126.13150684931507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126.13150684931507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126.13150684931507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126.13150684931507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126.13150684931507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126.13150684931507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126.13150684931507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126.13150684931507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126.13150684931507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126.13150684931507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126.13150684931507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126.13150684931507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126.13150684931507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126.13150684931507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126.13150684931507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126.13150684931507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126.13150684931507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126.13150684931507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126.13150684931507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126.13150684931507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126.13150684931507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126.13150684931507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126.13150684931507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126.13150684931507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126.13150684931507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126.13150684931507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126.13150684931507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126.13150684931507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126.13150684931507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126.13150684931507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126.13150684931507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126.13150684931507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126.13150684931507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126.13150684931507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126.13150684931507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126.13150684931507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126.13150684931507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126.13150684931507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126.13150684931507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126.13150684931507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126.13150684931507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126.13150684931507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126.13150684931507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126.13150684931507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126.13150684931507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126.13150684931507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126.13150684931507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126.13150684931507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126.13150684931507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126.13150684931507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126.13150684931507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126.13150684931507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126.13150684931507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126.13150684931507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126.13150684931507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126.13150684931507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126.13150684931507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126.13150684931507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126.13150684931507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126.13150684931507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126.13150684931507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126.13150684931507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126.13150684931507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126.13150684931507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126.13150684931507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126.13150684931507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126.13150684931507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126.13150684931507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126.13150684931507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126.13150684931507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126.13150684931507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126.13150684931507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126.13150684931507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126.13150684931507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126.13150684931507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126.13150684931507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126.13150684931507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126.13150684931507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126.13150684931507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126.13150684931507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126.13150684931507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126.13150684931507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126.13150684931507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126.13150684931507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126.13150684931507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126.13150684931507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126.13150684931507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126.13150684931507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126.13150684931507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126.13150684931507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126.13150684931507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126.13150684931507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126.13150684931507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126.13150684931507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126.13150684931507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126.13150684931507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126.13150684931507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126.13150684931507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126.13150684931507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126.13150684931507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126.13150684931507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126.13150684931507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126.13150684931507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126.13150684931507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126.13150684931507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126.13150684931507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126.13150684931507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126.13150684931507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126.13150684931507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126.13150684931507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126.13150684931507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126.13150684931507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126.13150684931507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126.13150684931507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126.13150684931507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126.13150684931507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126.13150684931507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126.13150684931507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126.13150684931507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126.13150684931507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126.13150684931507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126.13150684931507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126.13150684931507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126.13150684931507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126.13150684931507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126.13150684931507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126.13150684931507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126.13150684931507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126.13150684931507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126.13150684931507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126.13150684931507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126.13150684931507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126.13150684931507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126.13150684931507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126.13150684931507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126.13150684931507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126.13150684931507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126.13150684931507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126.13150684931507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126.13150684931507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126.13150684931507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126.13150684931507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126.13150684931507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126.13150684931507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126.13150684931507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126.13150684931507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126.13150684931507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126.13150684931507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126.13150684931507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126.13150684931507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126.13150684931507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126.13150684931507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126.13150684931507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126.13150684931507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126.13150684931507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126.13150684931507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126.13150684931507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126.13150684931507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126.13150684931507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126.13150684931507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126.13150684931507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126.13150684931507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126.13150684931507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126.13150684931507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126.13150684931507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126.13150684931507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126.13150684931507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126.13150684931507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126.13150684931507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126.13150684931507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126.13150684931507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126.13150684931507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126.13150684931507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126.13150684931507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126.13150684931507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126.13150684931507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126.13150684931507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126.13150684931507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126.13150684931507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126.13150684931507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126.13150684931507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126.13150684931507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126.13150684931507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126.13150684931507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126.13150684931507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126.13150684931507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126.13150684931507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126.13150684931507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126.13150684931507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126.13150684931507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126.13150684931507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126.13150684931507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126.13150684931507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126.13150684931507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126.13150684931507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126.13150684931507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126.13150684931507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126.13150684931507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126.13150684931507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126.13150684931507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126.13150684931507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126.13150684931507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126.13150684931507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126.13150684931507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126.13150684931507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126.13150684931507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126.13150684931507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126.13150684931507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126.13150684931507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126.13150684931507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126.13150684931507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126.13150684931507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126.13150684931507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126.13150684931507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126.13150684931507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126.13150684931507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126.13150684931507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126.13150684931507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126.13150684931507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126.13150684931507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126.13150684931507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126.13150684931507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126.13150684931507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126.13150684931507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126.13150684931507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126.13150684931507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126.13150684931507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126.13150684931507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126.13150684931507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126.13150684931507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126.13150684931507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126.13150684931507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126.13150684931507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126.13150684931507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126.13150684931507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126.13150684931507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126.13150684931507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126.13150684931507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126.13150684931507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126.13150684931507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126.13150684931507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126.13150684931507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126.13150684931507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126.13150684931507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126.13150684931507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126.13150684931507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126.13150684931507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126.13150684931507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126.13150684931507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126.13150684931507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126.13150684931507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126.13150684931507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126.13150684931507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126.13150684931507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126.13150684931507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126.13150684931507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126.13150684931507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126.13150684931507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126.13150684931507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126.13150684931507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126.13150684931507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126.13150684931507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126.13150684931507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126.13150684931507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126.13150684931507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126.13150684931507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126.13150684931507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126.13150684931507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126.13150684931507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126.13150684931507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126.13150684931507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126.13150684931507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126.13150684931507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126.13150684931507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126.13150684931507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126.13150684931507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126.13150684931507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126.13150684931507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126.13150684931507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126.13150684931507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126.13150684931507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126.13150684931507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126.13150684931507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126.13150684931507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126.13150684931507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126.13150684931507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126.13150684931507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126.13150684931507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126.13150684931507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126.13150684931507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126.13150684931507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126.13150684931507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126.13150684931507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126.13150684931507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126.13150684931507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126.13150684931507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126.13150684931507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126.13150684931507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126.13150684931507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126.13150684931507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126.13150684931507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126.13150684931507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126.13150684931507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126.13150684931507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126.13150684931507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126.13150684931507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126.13150684931507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126.13150684931507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126.13150684931507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126.13150684931507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126.13150684931507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126.13150684931507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126.13150684931507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126.13150684931507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126.13150684931507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126.13150684931507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126.13150684931507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126.13150684931507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126.13150684931507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126.13150684931507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126.13150684931507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126.13150684931507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126.13150684931507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126.13150684931507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126.13150684931507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126.13150684931507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126.13150684931507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126.13150684931507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126.13150684931507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126.13150684931507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126.13150684931507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126.13150684931507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126.13150684931507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126.13150684931507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126.13150684931507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126.13150684931507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126.13150684931507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126.13150684931507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126.13150684931507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126.13150684931507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126.13150684931507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126.13150684931507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126.13150684931507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126.13150684931507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126.13150684931507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126.13150684931507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126.13150684931507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126.13150684931507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126.13150684931507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126.13150684931507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126.13150684931507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126.13150684931507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126.13150684931507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126.13150684931507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126.13150684931507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126.13150684931507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126.13150684931507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126.13150684931507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126.13150684931507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126.13150684931507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126.13150684931507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126.13150684931507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126.13150684931507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126.13150684931507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126.13150684931507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126.13150684931507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126.13150684931507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126.13150684931507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126.13150684931507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126.13150684931507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126.13150684931507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126.13150684931507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126.13150684931507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126.13150684931507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126.13150684931507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126.13150684931507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126.13150684931507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126.13150684931507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126.13150684931507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126.13150684931507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126.13150684931507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126.13150684931507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126.13150684931507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126.13150684931507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126.13150684931507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126.13150684931507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126.13150684931507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126.13150684931507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126.13150684931507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126.13150684931507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126.13150684931507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126.13150684931507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126.13150684931507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126.13150684931507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126.13150684931507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126.13150684931507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126.13150684931507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126.13150684931507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126.13150684931507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126.13150684931507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126.13150684931507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126.13150684931507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126.13150684931507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126.13150684931507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126.13150684931507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126.13150684931507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126.13150684931507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126.13150684931507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126.13150684931507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126.13150684931507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126.13150684931507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126.13150684931507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126.13150684931507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126.13150684931507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126.13150684931507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126.13150684931507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126.13150684931507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126.13150684931507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126.13150684931507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126.13150684931507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126.13150684931507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126.13150684931507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126.13150684931507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126.13150684931507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126.13150684931507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126.13150684931507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126.13150684931507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126.13150684931507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126.13150684931507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126.13150684931507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126.13150684931507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126.13150684931507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126.13150684931507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126.13150684931507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126.13150684931507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126.13150684931507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126.13150684931507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126.13150684931507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126.13150684931507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126.13150684931507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126.13150684931507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126.13150684931507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126.13150684931507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126.13150684931507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126.13150684931507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126.13150684931507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126.13150684931507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126.13150684931507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126.13150684931507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126.13150684931507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126.13150684931507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126.13150684931507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126.13150684931507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126.13150684931507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126.13150684931507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126.13150684931507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126.13150684931507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126.13150684931507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126.13150684931507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126.13150684931507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126.13150684931507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126.13150684931507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126.13150684931507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126.13150684931507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126.13150684931507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126.13150684931507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126.13150684931507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126.13150684931507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126.13150684931507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126.13150684931507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126.13150684931507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126.13150684931507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126.13150684931507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126.13150684931507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126.13150684931507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126.13150684931507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126.13150684931507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126.13150684931507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126.13150684931507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126.13150684931507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126.13150684931507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126.13150684931507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126.13150684931507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126.13150684931507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126.13150684931507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126.13150684931507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126.13150684931507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126.13150684931507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126.13150684931507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126.13150684931507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126.13150684931507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126.13150684931507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126.13150684931507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126.13150684931507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126.13150684931507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126.13150684931507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126.13150684931507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126.13150684931507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126.13150684931507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126.13150684931507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126.13150684931507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126.13150684931507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126.13150684931507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126.13150684931507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126.13150684931507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126.13150684931507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126.13150684931507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126.13150684931507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126.13150684931507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126.13150684931507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126.13150684931507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126.13150684931507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126.13150684931507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126.13150684931507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126.13150684931507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126.13150684931507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126.13150684931507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126.13150684931507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126.13150684931507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126.13150684931507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126.13150684931507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126.13150684931507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126.13150684931507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126.13150684931507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126.13150684931507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126.13150684931507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126.13150684931507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126.13150684931507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126.13150684931507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126.13150684931507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126.13150684931507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126.13150684931507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126.13150684931507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126.13150684931507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126.13150684931507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126.13150684931507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126.13150684931507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126.13150684931507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126.13150684931507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126.13150684931507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126.13150684931507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126.13150684931507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126.13150684931507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126.13150684931507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126.13150684931507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126.13150684931507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126.13150684931507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126.13150684931507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126.13150684931507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126.13150684931507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126.13150684931507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126.13150684931507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126.13150684931507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126.13150684931507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126.13150684931507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126.13150684931507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126.13150684931507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126.13150684931507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126.13150684931507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126.13150684931507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126.13150684931507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126.13150684931507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126.13150684931507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126.13150684931507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126.13150684931507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126.13150684931507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126.13150684931507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126.13150684931507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126.13150684931507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126.13150684931507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126.13150684931507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126.13150684931507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126.13150684931507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126.13150684931507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126.13150684931507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126.13150684931507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126.13150684931507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126.13150684931507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126.13150684931507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126.13150684931507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126.13150684931507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126.13150684931507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126.13150684931507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126.13150684931507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126.13150684931507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126.13150684931507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126.13150684931507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126.13150684931507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126.13150684931507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126.13150684931507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126.13150684931507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126.13150684931507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126.13150684931507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126.13150684931507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126.13150684931507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126.13150684931507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126.13150684931507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126.13150684931507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126.13150684931507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126.13150684931507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126.13150684931507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126.13150684931507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126.13150684931507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126.13150684931507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126.13150684931507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126.13150684931507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126.13150684931507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126.13150684931507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126.13150684931507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126.13150684931507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126.13150684931507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126.13150684931507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126.13150684931507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126.13150684931507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126.13150684931507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126.13150684931507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126.13150684931507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126.13150684931507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126.13150684931507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126.13150684931507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126.13150684931507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126.13150684931507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126.13150684931507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126.13150684931507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126.13150684931507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126.13150684931507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126.13150684931507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126.13150684931507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126.13150684931507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126.13150684931507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126.13150684931507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126.13150684931507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126.13150684931507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126.13150684931507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126.13150684931507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126.13150684931507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126.13150684931507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126.13150684931507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126.13150684931507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126.13150684931507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126.13150684931507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126.13150684931507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126.13150684931507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126.13150684931507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126.13150684931507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126.13150684931507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126.13150684931507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126.13150684931507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126.13150684931507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126.13150684931507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126.13150684931507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126.13150684931507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126.13150684931507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126.13150684931507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126.13150684931507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126.13150684931507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126.13150684931507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126.13150684931507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126.13150684931507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126.13150684931507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126.13150684931507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126.13150684931507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126.13150684931507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126.13150684931507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126.13150684931507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126.13150684931507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126.13150684931507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126.13150684931507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126.13150684931507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126.13150684931507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126.13150684931507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126.13150684931507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126.13150684931507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126.13150684931507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126.13150684931507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126.13150684931507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126.13150684931507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126.13150684931507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126.13150684931507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126.13150684931507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126.13150684931507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126.13150684931507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126.13150684931507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126.13150684931507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126.13150684931507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126.13150684931507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126.13150684931507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126.13150684931507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126.13150684931507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126.13150684931507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126.13150684931507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126.13150684931507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126.13150684931507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126.13150684931507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126.13150684931507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126.13150684931507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126.13150684931507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126.13150684931507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126.13150684931507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126.13150684931507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126.13150684931507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126.13150684931507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126.13150684931507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126.13150684931507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126.13150684931507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126.13150684931507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126.13150684931507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126.13150684931507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126.13150684931507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126.13150684931507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126.13150684931507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126.13150684931507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126.13150684931507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126.13150684931507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126.13150684931507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126.13150684931507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126.13150684931507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126.13150684931507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126.13150684931507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126.13150684931507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126.13150684931507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126.13150684931507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126.13150684931507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126.13150684931507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126.13150684931507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126.13150684931507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126.13150684931507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126.13150684931507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126.13150684931507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126.13150684931507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126.13150684931507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126.13150684931507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126.13150684931507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126.13150684931507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126.13150684931507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126.13150684931507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126.13150684931507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126.13150684931507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126.13150684931507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126.13150684931507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126.13150684931507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126.13150684931507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126.13150684931507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126.13150684931507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126.13150684931507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126.13150684931507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126.13150684931507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126.13150684931507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126.13150684931507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126.13150684931507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126.13150684931507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126.13150684931507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126.13150684931507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126.13150684931507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126.13150684931507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126.13150684931507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126.13150684931507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126.13150684931507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126.13150684931507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126.13150684931507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126.13150684931507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126.13150684931507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126.13150684931507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126.13150684931507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126.13150684931507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126.13150684931507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126.13150684931507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126.13150684931507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126.13150684931507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126.13150684931507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126.13150684931507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126.13150684931507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126.13150684931507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126.13150684931507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126.13150684931507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126.13150684931507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126.13150684931507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126.13150684931507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126.13150684931507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126.13150684931507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126.13150684931507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126.13150684931507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126.13150684931507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126.13150684931507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126.13150684931507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126.13150684931507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126.13150684931507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126.13150684931507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126.13150684931507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126.13150684931507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126.13150684931507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126.13150684931507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126.13150684931507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126.13150684931507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126.13150684931507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126.13150684931507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126.13150684931507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126.13150684931507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126.13150684931507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126.13150684931507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126.13150684931507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126.13150684931507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126.13150684931507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126.13150684931507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126.13150684931507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126.13150684931507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126.13150684931507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126.13150684931507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126.13150684931507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126.13150684931507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126.13150684931507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126.13150684931507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126.13150684931507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126.13150684931507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126.13150684931507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126.13150684931507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126.13150684931507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126.13150684931507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126.13150684931507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126.13150684931507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126.13150684931507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126.13150684931507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126.13150684931507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126.13150684931507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126.13150684931507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126.13150684931507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126.13150684931507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126.13150684931507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126.13150684931507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126.13150684931507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126.13150684931507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126.13150684931507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126.13150684931507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126.13150684931507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126.13150684931507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126.13150684931507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126.13150684931507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126.13150684931507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126.13150684931507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126.13150684931507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126.13150684931507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126.13150684931507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126.13150684931507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126.13150684931507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126.13150684931507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126.13150684931507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126.13150684931507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126.13150684931507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126.13150684931507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126.13150684931507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126.13150684931507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126.13150684931507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126.13150684931507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126.13150684931507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126.13150684931507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126.13150684931507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126.13150684931507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126.13150684931507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126.13150684931507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126.13150684931507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126.13150684931507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126.13150684931507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126.13150684931507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126.13150684931507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126.13150684931507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126.13150684931507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126.13150684931507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126.13150684931507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126.13150684931507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126.13150684931507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126.13150684931507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126.13150684931507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126.13150684931507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126.13150684931507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126.13150684931507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126.13150684931507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126.13150684931507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126.13150684931507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126.13150684931507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126.13150684931507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126.13150684931507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126.13150684931507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126.13150684931507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126.13150684931507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126.13150684931507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126.13150684931507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126.13150684931507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126.13150684931507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126.13150684931507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126.13150684931507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126.13150684931507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126.13150684931507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126.13150684931507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126.13150684931507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126.13150684931507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126.13150684931507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126.13150684931507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126.13150684931507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126.13150684931507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126.13150684931507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126.13150684931507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126.13150684931507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126.13150684931507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126.13150684931507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126.13150684931507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126.13150684931507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126.13150684931507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126.13150684931507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126.13150684931507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126.13150684931507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126.13150684931507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126.13150684931507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126.13150684931507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126.13150684931507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126.13150684931507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126.13150684931507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126.13150684931507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126.13150684931507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126.13150684931507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126.13150684931507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126.13150684931507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126.13150684931507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126.13150684931507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126.13150684931507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126.13150684931507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126.13150684931507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126.13150684931507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126.13150684931507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126.13150684931507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126.13150684931507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126.13150684931507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126.13150684931507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126.13150684931507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126.13150684931507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126.13150684931507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126.13150684931507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126.13150684931507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126.13150684931507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126.13150684931507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126.13150684931507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126.13150684931507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126.13150684931507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126.13150684931507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126.13150684931507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126.13150684931507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126.13150684931507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126.13150684931507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126.13150684931507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126.13150684931507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126.13150684931507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126.13150684931507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126.13150684931507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126.13150684931507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126.13150684931507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126.13150684931507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126.13150684931507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126.13150684931507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126.13150684931507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126.13150684931507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126.13150684931507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126.13150684931507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126.13150684931507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126.13150684931507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126.13150684931507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126.13150684931507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126.13150684931507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126.13150684931507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126.13150684931507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126.13150684931507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126.13150684931507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126.13150684931507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126.13150684931507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126.13150684931507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126.13150684931507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126.13150684931507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126.13150684931507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126.13150684931507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126.13150684931507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126.13150684931507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126.13150684931507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126.13150684931507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126.13150684931507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126.13150684931507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126.13150684931507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126.13150684931507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126.13150684931507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126.13150684931507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126.13150684931507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126.13150684931507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126.13150684931507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126.13150684931507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126.13150684931507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126.13150684931507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126.13150684931507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126.13150684931507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126.13150684931507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126.13150684931507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126.13150684931507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126.13150684931507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126.13150684931507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126.13150684931507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126.13150684931507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126.13150684931507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126.13150684931507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126.13150684931507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126.13150684931507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126.13150684931507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126.13150684931507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126.13150684931507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126.13150684931507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126.13150684931507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126.13150684931507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126.13150684931507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126.13150684931507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126.13150684931507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126.13150684931507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126.13150684931507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126.13150684931507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126.13150684931507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126.13150684931507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126.13150684931507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126.13150684931507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126.13150684931507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126.13150684931507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126.13150684931507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126.13150684931507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126.13150684931507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126.13150684931507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126.13150684931507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126.13150684931507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126.13150684931507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126.13150684931507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126.13150684931507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126.13150684931507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126.13150684931507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126.13150684931507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126.13150684931507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126.13150684931507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126.13150684931507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126.13150684931507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126.13150684931507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126.13150684931507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126.13150684931507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126.13150684931507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126.13150684931507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126.13150684931507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126.13150684931507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126.13150684931507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126.13150684931507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126.13150684931507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126.13150684931507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126.13150684931507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126.13150684931507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126.13150684931507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126.13150684931507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126.13150684931507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126.13150684931507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126.13150684931507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126.13150684931507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126.13150684931507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126.13150684931507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126.13150684931507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126.13150684931507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126.13150684931507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126.13150684931507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126.13150684931507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126.13150684931507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126.13150684931507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126.13150684931507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126.13150684931507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126.13150684931507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126.13150684931507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126.13150684931507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126.13150684931507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126.13150684931507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126.13150684931507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126.13150684931507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126.13150684931507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126.13150684931507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126.13150684931507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126.13150684931507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126.13150684931507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126.13150684931507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126.13150684931507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126.13150684931507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126.13150684931507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126.13150684931507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126.13150684931507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126.13150684931507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126.13150684931507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126.13150684931507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126.13150684931507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126.13150684931507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126.13150684931507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126.13150684931507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126.13150684931507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126.13150684931507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126.13150684931507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126.13150684931507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126.13150684931507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126.13150684931507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126.13150684931507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126.13150684931507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126.13150684931507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126.13150684931507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126.13150684931507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126.13150684931507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126.13150684931507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126.13150684931507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126.13150684931507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126.13150684931507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126.13150684931507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126.13150684931507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126.13150684931507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126.13150684931507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126.13150684931507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126.13150684931507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126.13150684931507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126.13150684931507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126.13150684931507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126.13150684931507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126.13150684931507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126.13150684931507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126.13150684931507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126.13150684931507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126.13150684931507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126.13150684931507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126.13150684931507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126.13150684931507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126.13150684931507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126.13150684931507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126.13150684931507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126.13150684931507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126.13150684931507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126.13150684931507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126.13150684931507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126.13150684931507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126.13150684931507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126.13150684931507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126.13150684931507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126.13150684931507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126.13150684931507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126.13150684931507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126.13150684931507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126.13150684931507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126.13150684931507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126.13150684931507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126.13150684931507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126.13150684931507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126.13150684931507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126.13150684931507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126.13150684931507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126.13150684931507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126.13150684931507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126.13150684931507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126.13150684931507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126.13150684931507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126.13150684931507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126.13150684931507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126.13150684931507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126.13150684931507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126.13150684931507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126.13150684931507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126.13150684931507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126.13150684931507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126.13150684931507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126.13150684931507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126.13150684931507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126.13150684931507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126.13150684931507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126.13150684931507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126.13150684931507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126.13150684931507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126.13150684931507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126.13150684931507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126.13150684931507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126.13150684931507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126.13150684931507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126.13150684931507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126.13150684931507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126.13150684931507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126.13150684931507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126.13150684931507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126.13150684931507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126.13150684931507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126.13150684931507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126.13150684931507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126.13150684931507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126.13150684931507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126.13150684931507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126.13150684931507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126.13150684931507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126.13150684931507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126.13150684931507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126.13150684931507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126.13150684931507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126.13150684931507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126.13150684931507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126.13150684931507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126.13150684931507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126.13150684931507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126.13150684931507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126.13150684931507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126.13150684931507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126.13150684931507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126.13150684931507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126.13150684931507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126.13150684931507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126.13150684931507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126.13150684931507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126.13150684931507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126.13150684931507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126.13150684931507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126.13150684931507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126.13150684931507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126.13150684931507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126.13150684931507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126.13150684931507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126.13150684931507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126.13150684931507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126.13150684931507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126.13150684931507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126.13150684931507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126.13150684931507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126.13150684931507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126.13150684931507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126.13150684931507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126.13150684931507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126.13150684931507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126.13150684931507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126.13150684931507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126.13150684931507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126.13150684931507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126.13150684931507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126.13150684931507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126.13150684931507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126.13150684931507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126.13150684931507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126.13150684931507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126.13150684931507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126.13150684931507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126.13150684931507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126.13150684931507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126.13150684931507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126.13150684931507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126.13150684931507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126.13150684931507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126.13150684931507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126.13150684931507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126.13150684931507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126.13150684931507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126.13150684931507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126.13150684931507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126.13150684931507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126.13150684931507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126.13150684931507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126.13150684931507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126.13150684931507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126.13150684931507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126.13150684931507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126.13150684931507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126.13150684931507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126.13150684931507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126.13150684931507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126.13150684931507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126.13150684931507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126.13150684931507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126.13150684931507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126.13150684931507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126.13150684931507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126.13150684931507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126.13150684931507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126.13150684931507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126.13150684931507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126.13150684931507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126.13150684931507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126.13150684931507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126.13150684931507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126.13150684931507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126.13150684931507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126.13150684931507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126.13150684931507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126.13150684931507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126.13150684931507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126.13150684931507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126.13150684931507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126.13150684931507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126.13150684931507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126.13150684931507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126.13150684931507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126.13150684931507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126.13150684931507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126.13150684931507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126.13150684931507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126.13150684931507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126.13150684931507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126.13150684931507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126.13150684931507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126.13150684931507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126.13150684931507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126.13150684931507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126.13150684931507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126.13150684931507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126.13150684931507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126.13150684931507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126.13150684931507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126.13150684931507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126.13150684931507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126.13150684931507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126.13150684931507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126.13150684931507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126.13150684931507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126.13150684931507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126.13150684931507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126.13150684931507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126.13150684931507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126.13150684931507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126.13150684931507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126.13150684931507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126.13150684931507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126.13150684931507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126.13150684931507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126.13150684931507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126.13150684931507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126.13150684931507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126.13150684931507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126.13150684931507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126.13150684931507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126.13150684931507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126.13150684931507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126.13150684931507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126.13150684931507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126.13150684931507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126.13150684931507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126.13150684931507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126.13150684931507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126.13150684931507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126.13150684931507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126.13150684931507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126.13150684931507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126.13150684931507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126.13150684931507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126.13150684931507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126.13150684931507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126.13150684931507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126.13150684931507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126.13150684931507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126.13150684931507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126.13150684931507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126.13150684931507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126.13150684931507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126.13150684931507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126.13150684931507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126.13150684931507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126.13150684931507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126.13150684931507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126.13150684931507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126.13150684931507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126.13150684931507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126.13150684931507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126.13150684931507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126.13150684931507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126.13150684931507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126.13150684931507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126.13150684931507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126.13150684931507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126.13150684931507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126.13150684931507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126.13150684931507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126.13150684931507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126.13150684931507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126.13150684931507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126.13150684931507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126.13150684931507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126.13150684931507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126.13150684931507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126.13150684931507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126.13150684931507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126.13150684931507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126.13150684931507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126.13150684931507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126.13150684931507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126.13150684931507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126.13150684931507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126.13150684931507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126.13150684931507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126.13150684931507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126.13150684931507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126.13150684931507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126.13150684931507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126.13150684931507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126.13150684931507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126.13150684931507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126.13150684931507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126.13150684931507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126.13150684931507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126.13150684931507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126.13150684931507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126.13150684931507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126.13150684931507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126.13150684931507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126.13150684931507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126.13150684931507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126.13150684931507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126.13150684931507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126.13150684931507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126.13150684931507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126.13150684931507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126.13150684931507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126.13150684931507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126.13150684931507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126.13150684931507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126.13150684931507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126.13150684931507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126.13150684931507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126.13150684931507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126.13150684931507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126.13150684931507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126.13150684931507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126.13150684931507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126.13150684931507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126.13150684931507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126.13150684931507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126.13150684931507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126.13150684931507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126.13150684931507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126.13150684931507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126.13150684931507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126.13150684931507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126.13150684931507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126.13150684931507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126.13150684931507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126.13150684931507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126.13150684931507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126.13150684931507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126.13150684931507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126.13150684931507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126.13150684931507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126.13150684931507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126.13150684931507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126.13150684931507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126.13150684931507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126.13150684931507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126.13150684931507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126.13150684931507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126.13150684931507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126.13150684931507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126.13150684931507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126.13150684931507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126.13150684931507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126.13150684931507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126.13150684931507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126.13150684931507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126.13150684931507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126.13150684931507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126.13150684931507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126.13150684931507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126.13150684931507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126.13150684931507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126.13150684931507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126.13150684931507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126.13150684931507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126.13150684931507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126.13150684931507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126.13150684931507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126.13150684931507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126.13150684931507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126.13150684931507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126.13150684931507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126.13150684931507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126.13150684931507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126.13150684931507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126.13150684931507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126.13150684931507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126.13150684931507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126.13150684931507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126.13150684931507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126.13150684931507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126.13150684931507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126.13150684931507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126.13150684931507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126.13150684931507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126.13150684931507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126.13150684931507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126.13150684931507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126.13150684931507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126.13150684931507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126.13150684931507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126.13150684931507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126.13150684931507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126.13150684931507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126.13150684931507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126.13150684931507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126.13150684931507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126.13150684931507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126.13150684931507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126.13150684931507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126.13150684931507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126.13150684931507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126.13150684931507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126.13150684931507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126.13150684931507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126.13150684931507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126.13150684931507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126.13150684931507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126.13150684931507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126.13150684931507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126.13150684931507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126.13150684931507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126.13150684931507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126.13150684931507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126.13150684931507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126.13150684931507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126.13150684931507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126.13150684931507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126.13150684931507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126.13150684931507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126.13150684931507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126.13150684931507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126.13150684931507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126.13150684931507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126.13150684931507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126.13150684931507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126.13150684931507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126.13150684931507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126.13150684931507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126.13150684931507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126.13150684931507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126.13150684931507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126.13150684931507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126.13150684931507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126.13150684931507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126.13150684931507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126.13150684931507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126.13150684931507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126.13150684931507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126.13150684931507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126.13150684931507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126.13150684931507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126.13150684931507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126.13150684931507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126.13150684931507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126.13150684931507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126.13150684931507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126.13150684931507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126.13150684931507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126.13150684931507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126.13150684931507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126.13150684931507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126.13150684931507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126.13150684931507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126.13150684931507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126.13150684931507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126.13150684931507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126.13150684931507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126.13150684931507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126.13150684931507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126.13150684931507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126.13150684931507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126.13150684931507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126.13150684931507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126.13150684931507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126.13150684931507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126.13150684931507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126.13150684931507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126.13150684931507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126.13150684931507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126.13150684931507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126.13150684931507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126.13150684931507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126.13150684931507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126.13150684931507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126.13150684931507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126.13150684931507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126.13150684931507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126.13150684931507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126.13150684931507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126.13150684931507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126.13150684931507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126.13150684931507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126.13150684931507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126.13150684931507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126.13150684931507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126.13150684931507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126.13150684931507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126.13150684931507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126.13150684931507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126.13150684931507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126.13150684931507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126.13150684931507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126.13150684931507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126.13150684931507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126.13150684931507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126.13150684931507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126.13150684931507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126.13150684931507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126.13150684931507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126.13150684931507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126.13150684931507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126.13150684931507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126.13150684931507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126.13150684931507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126.13150684931507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126.13150684931507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126.13150684931507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126.13150684931507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126.13150684931507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126.13150684931507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126.13150684931507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126.13150684931507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126.13150684931507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126.13150684931507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126.13150684931507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126.13150684931507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126.13150684931507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126.13150684931507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126.13150684931507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126.13150684931507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126.13150684931507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126.13150684931507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126.13150684931507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126.13150684931507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126.13150684931507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126.13150684931507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126.13150684931507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126.13150684931507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126.13150684931507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126.13150684931507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126.13150684931507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126.13150684931507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126.13150684931507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126.13150684931507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126.13150684931507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126.13150684931507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126.13150684931507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126.13150684931507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126.13150684931507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126.13150684931507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126.13150684931507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126.13150684931507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126.13150684931507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126.13150684931507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126.13150684931507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126.13150684931507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126.13150684931507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126.13150684931507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126.13150684931507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126.13150684931507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126.13150684931507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126.13150684931507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126.13150684931507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126.13150684931507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126.13150684931507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126.13150684931507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126.13150684931507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126.13150684931507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126.13150684931507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126.13150684931507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126.13150684931507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126.13150684931507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126.13150684931507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126.13150684931507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126.13150684931507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126.13150684931507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126.13150684931507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126.13150684931507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126.13150684931507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126.13150684931507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126.13150684931507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126.13150684931507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126.13150684931507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126.13150684931507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126.13150684931507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126.13150684931507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126.13150684931507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126.13150684931507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126.13150684931507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126.13150684931507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126.13150684931507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126.13150684931507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126.13150684931507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126.13150684931507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126.13150684931507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126.13150684931507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126.13150684931507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126.13150684931507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126.13150684931507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126.13150684931507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126.13150684931507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126.13150684931507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126.13150684931507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126.13150684931507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126.13150684931507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126.13150684931507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126.13150684931507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126.13150684931507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126.13150684931507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126.13150684931507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126.13150684931507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126.13150684931507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126.13150684931507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126.13150684931507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126.13150684931507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126.13150684931507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126.13150684931507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126.13150684931507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126.13150684931507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126.13150684931507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126.13150684931507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126.13150684931507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126.13150684931507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126.13150684931507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126.13150684931507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126.13150684931507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126.13150684931507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126.13150684931507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126.13150684931507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126.13150684931507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126.13150684931507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126.13150684931507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126.13150684931507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126.13150684931507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126.13150684931507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126.13150684931507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126.13150684931507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126.13150684931507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126.13150684931507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126.13150684931507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126.13150684931507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126.13150684931507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126.13150684931507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126.13150684931507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126.13150684931507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126.13150684931507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126.13150684931507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126.13150684931507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126.13150684931507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126.13150684931507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126.13150684931507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126.13150684931507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126.13150684931507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126.13150684931507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126.13150684931507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126.13150684931507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126.13150684931507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126.13150684931507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126.13150684931507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126.13150684931507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126.13150684931507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126.13150684931507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126.13150684931507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126.13150684931507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126.13150684931507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126.13150684931507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126.13150684931507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126.13150684931507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126.13150684931507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126.13150684931507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126.13150684931507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126.13150684931507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126.13150684931507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126.13150684931507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126.13150684931507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126.13150684931507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126.13150684931507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126.13150684931507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126.13150684931507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126.13150684931507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126.13150684931507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126.13150684931507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126.13150684931507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126.13150684931507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126.13150684931507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126.13150684931507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126.13150684931507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126.13150684931507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126.13150684931507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126.13150684931507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126.13150684931507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126.13150684931507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126.13150684931507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126.13150684931507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126.13150684931507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126.13150684931507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126.13150684931507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126.13150684931507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126.13150684931507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126.13150684931507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126.13150684931507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126.13150684931507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126.13150684931507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126.13150684931507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126.13150684931507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126.13150684931507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126.13150684931507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126.13150684931507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126.13150684931507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126.13150684931507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126.13150684931507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126.13150684931507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126.13150684931507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126.13150684931507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126.13150684931507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126.13150684931507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126.13150684931507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126.13150684931507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126.13150684931507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126.13150684931507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126.13150684931507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126.13150684931507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126.13150684931507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126.13150684931507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126.13150684931507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126.13150684931507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126.13150684931507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126.13150684931507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126.13150684931507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126.13150684931507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126.13150684931507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126.13150684931507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126.13150684931507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126.13150684931507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126.13150684931507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126.13150684931507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126.13150684931507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126.13150684931507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126.13150684931507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126.13150684931507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126.13150684931507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126.13150684931507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126.13150684931507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126.13150684931507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126.13150684931507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126.13150684931507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126.13150684931507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126.13150684931507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126.13150684931507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126.13150684931507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126.13150684931507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126.13150684931507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126.13150684931507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126.13150684931507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126.13150684931507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126.13150684931507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126.13150684931507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126.13150684931507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126.13150684931507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126.13150684931507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126.13150684931507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126.13150684931507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126.13150684931507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126.13150684931507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126.13150684931507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126.13150684931507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126.13150684931507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126.13150684931507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126.13150684931507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126.13150684931507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126.13150684931507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126.13150684931507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126.13150684931507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126.13150684931507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126.13150684931507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126.13150684931507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126.13150684931507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126.13150684931507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126.13150684931507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126.13150684931507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126.13150684931507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126.13150684931507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126.13150684931507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126.13150684931507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126.13150684931507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126.13150684931507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126.13150684931507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126.13150684931507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126.13150684931507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126.13150684931507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126.13150684931507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126.13150684931507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126.13150684931507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126.13150684931507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126.13150684931507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126.13150684931507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126.13150684931507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126.13150684931507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126.13150684931507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126.13150684931507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126.13150684931507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126.13150684931507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126.13150684931507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126.13150684931507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126.13150684931507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126.13150684931507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126.13150684931507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126.13150684931507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126.13150684931507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126.13150684931507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126.13150684931507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126.13150684931507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126.13150684931507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126.13150684931507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126.13150684931507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126.13150684931507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126.13150684931507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126.13150684931507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126.13150684931507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126.13150684931507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126.13150684931507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126.13150684931507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126.13150684931507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126.13150684931507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126.13150684931507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126.13150684931507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126.13150684931507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126.13150684931507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126.13150684931507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126.13150684931507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126.13150684931507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126.13150684931507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126.13150684931507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126.13150684931507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126.13150684931507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126.13150684931507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126.13150684931507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126.13150684931507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126.13150684931507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126.13150684931507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126.13150684931507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126.13150684931507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126.13150684931507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126.13150684931507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126.13150684931507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126.13150684931507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126.13150684931507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126.13150684931507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126.13150684931507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126.13150684931507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126.13150684931507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126.13150684931507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126.13150684931507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126.13150684931507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126.13150684931507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126.13150684931507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126.13150684931507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126.13150684931507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126.13150684931507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126.13150684931507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126.13150684931507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126.13150684931507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126.13150684931507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126.13150684931507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126.13150684931507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126.13150684931507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126.13150684931507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126.13150684931507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126.13150684931507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126.13150684931507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126.13150684931507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126.13150684931507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126.13150684931507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126.13150684931507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126.13150684931507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126.13150684931507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126.13150684931507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126.13150684931507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126.13150684931507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126.13150684931507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126.13150684931507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126.13150684931507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126.13150684931507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126.13150684931507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126.13150684931507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126.13150684931507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126.13150684931507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126.13150684931507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126.13150684931507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126.13150684931507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126.13150684931507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126.13150684931507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126.13150684931507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126.13150684931507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126.13150684931507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126.13150684931507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126.13150684931507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126.13150684931507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126.13150684931507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126.13150684931507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126.13150684931507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126.13150684931507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126.13150684931507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126.13150684931507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126.13150684931507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126.13150684931507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126.13150684931507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126.13150684931507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126.13150684931507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126.13150684931507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126.13150684931507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126.13150684931507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126.13150684931507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126.13150684931507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126.13150684931507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126.13150684931507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126.13150684931507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126.13150684931507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126.13150684931507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126.13150684931507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126.13150684931507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126.13150684931507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126.13150684931507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126.13150684931507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126.13150684931507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126.13150684931507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126.13150684931507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126.13150684931507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126.13150684931507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126.13150684931507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126.13150684931507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126.13150684931507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126.13150684931507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126.13150684931507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126.13150684931507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126.13150684931507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126.13150684931507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126.13150684931507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126.13150684931507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126.13150684931507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126.13150684931507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126.13150684931507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126.13150684931507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126.13150684931507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126.13150684931507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126.13150684931507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126.13150684931507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126.13150684931507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126.13150684931507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126.13150684931507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126.13150684931507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126.13150684931507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126.13150684931507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126.13150684931507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126.13150684931507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126.13150684931507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126.13150684931507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126.13150684931507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126.13150684931507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126.13150684931507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126.13150684931507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126.13150684931507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126.13150684931507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126.13150684931507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126.13150684931507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126.13150684931507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126.13150684931507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126.13150684931507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126.13150684931507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126.13150684931507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126.13150684931507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126.13150684931507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126.13150684931507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126.13150684931507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126.13150684931507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126.13150684931507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126.13150684931507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126.13150684931507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126.13150684931507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126.13150684931507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126.13150684931507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126.13150684931507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126.13150684931507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126.13150684931507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126.13150684931507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126.13150684931507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126.13150684931507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126.13150684931507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126.13150684931507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126.13150684931507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126.13150684931507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126.13150684931507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126.13150684931507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126.13150684931507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126.13150684931507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126.13150684931507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126.13150684931507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126.13150684931507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126.13150684931507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126.13150684931507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126.13150684931507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126.13150684931507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126.13150684931507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126.13150684931507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126.13150684931507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126.13150684931507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126.13150684931507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126.13150684931507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126.13150684931507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126.13150684931507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126.13150684931507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126.13150684931507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126.13150684931507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126.13150684931507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126.13150684931507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126.13150684931507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126.13150684931507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126.13150684931507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126.13150684931507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126.13150684931507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126.13150684931507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126.13150684931507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126.13150684931507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126.13150684931507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126.13150684931507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126.13150684931507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126.13150684931507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126.13150684931507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126.13150684931507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126.13150684931507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126.13150684931507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126.13150684931507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126.13150684931507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126.13150684931507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126.13150684931507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126.13150684931507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126.13150684931507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126.13150684931507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126.13150684931507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126.13150684931507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126.13150684931507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126.13150684931507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126.13150684931507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126.13150684931507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126.13150684931507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126.13150684931507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126.13150684931507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126.13150684931507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126.13150684931507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126.13150684931507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126.13150684931507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126.13150684931507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126.13150684931507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126.13150684931507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126.13150684931507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126.13150684931507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126.13150684931507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126.13150684931507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126.13150684931507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126.13150684931507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126.13150684931507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126.13150684931507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126.13150684931507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126.13150684931507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126.13150684931507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126.13150684931507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126.13150684931507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126.13150684931507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126.13150684931507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126.13150684931507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126.13150684931507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126.13150684931507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126.13150684931507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126.13150684931507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126.13150684931507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126.13150684931507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126.13150684931507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126.13150684931507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126.13150684931507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126.13150684931507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126.13150684931507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126.13150684931507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126.13150684931507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126.13150684931507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126.13150684931507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126.13150684931507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126.13150684931507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126.13150684931507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126.13150684931507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126.13150684931507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126.13150684931507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126.13150684931507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126.13150684931507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126.13150684931507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126.13150684931507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126.13150684931507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126.13150684931507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126.13150684931507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126.13150684931507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126.13150684931507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126.13150684931507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126.13150684931507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126.13150684931507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126.13150684931507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126.13150684931507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126.13150684931507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126.13150684931507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126.13150684931507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126.13150684931507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126.13150684931507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126.13150684931507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126.13150684931507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126.13150684931507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126.13150684931507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126.13150684931507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126.13150684931507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126.13150684931507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126.13150684931507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126.13150684931507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126.13150684931507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126.13150684931507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126.13150684931507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126.13150684931507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126.13150684931507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126.13150684931507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126.13150684931507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126.13150684931507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126.13150684931507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126.13150684931507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126.13150684931507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126.13150684931507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126.13150684931507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126.13150684931507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126.13150684931507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126.13150684931507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126.13150684931507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126.13150684931507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126.13150684931507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126.13150684931507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126.13150684931507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126.13150684931507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126.13150684931507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126.13150684931507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126.13150684931507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126.13150684931507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126.13150684931507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126.13150684931507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126.13150684931507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126.13150684931507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126.13150684931507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126.13150684931507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126.13150684931507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126.13150684931507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126.13150684931507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126.13150684931507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126.13150684931507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126.13150684931507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126.13150684931507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126.13150684931507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126.13150684931507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126.13150684931507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126.13150684931507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126.13150684931507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126.13150684931507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126.13150684931507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126.13150684931507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126.13150684931507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126.13150684931507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126.13150684931507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126.13150684931507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126.13150684931507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126.13150684931507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126.13150684931507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126.13150684931507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126.13150684931507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126.13150684931507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126.13150684931507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126.13150684931507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126.13150684931507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126.13150684931507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126.13150684931507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126.13150684931507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126.13150684931507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126.13150684931507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126.13150684931507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126.13150684931507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126.13150684931507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126.13150684931507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126.13150684931507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126.13150684931507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126.13150684931507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126.13150684931507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126.13150684931507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126.13150684931507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126.13150684931507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126.13150684931507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126.13150684931507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126.13150684931507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126.13150684931507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126.13150684931507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126.13150684931507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126.13150684931507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126.13150684931507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126.13150684931507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126.13150684931507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126.13150684931507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126.13150684931507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126.13150684931507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126.13150684931507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126.13150684931507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126.13150684931507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126.13150684931507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126.13150684931507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126.13150684931507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126.13150684931507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126.13150684931507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126.13150684931507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126.13150684931507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126.13150684931507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126.13150684931507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126.13150684931507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126.13150684931507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126.13150684931507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126.13150684931507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126.13150684931507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126.13150684931507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126.13150684931507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126.13150684931507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126.13150684931507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126.13150684931507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126.13150684931507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126.13150684931507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126.13150684931507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126.13150684931507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126.13150684931507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126.13150684931507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126.13150684931507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126.13150684931507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126.13150684931507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126.13150684931507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126.13150684931507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126.13150684931507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126.13150684931507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126.13150684931507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126.13150684931507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126.13150684931507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126.13150684931507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126.13150684931507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126.13150684931507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126.13150684931507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126.13150684931507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126.13150684931507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126.13150684931507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126.13150684931507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126.13150684931507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126.13150684931507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126.13150684931507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126.13150684931507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126.13150684931507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126.13150684931507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126.13150684931507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126.13150684931507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126.13150684931507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126.13150684931507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126.13150684931507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126.13150684931507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126.13150684931507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126.13150684931507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126.13150684931507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126.13150684931507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126.13150684931507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126.13150684931507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126.13150684931507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126.13150684931507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126.13150684931507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126.13150684931507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126.13150684931507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126.13150684931507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126.13150684931507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126.13150684931507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126.13150684931507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126.13150684931507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126.13150684931507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126.13150684931507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126.13150684931507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126.13150684931507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126.13150684931507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126.13150684931507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126.13150684931507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126.13150684931507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126.13150684931507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126.13150684931507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126.13150684931507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126.13150684931507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126.13150684931507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126.13150684931507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126.13150684931507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126.13150684931507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126.13150684931507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126.13150684931507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126.13150684931507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126.13150684931507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126.13150684931507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126.13150684931507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126.13150684931507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126.13150684931507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126.13150684931507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126.13150684931507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126.13150684931507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126.13150684931507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126.13150684931507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126.13150684931507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126.13150684931507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126.13150684931507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126.13150684931507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126.13150684931507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126.13150684931507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126.13150684931507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126.13150684931507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126.13150684931507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126.13150684931507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126.13150684931507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126.13150684931507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126.13150684931507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126.13150684931507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126.13150684931507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126.13150684931507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126.13150684931507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126.13150684931507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126.13150684931507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126.13150684931507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126.13150684931507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126.13150684931507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126.13150684931507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126.13150684931507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126.13150684931507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126.13150684931507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126.13150684931507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126.13150684931507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126.13150684931507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126.13150684931507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126.13150684931507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126.13150684931507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126.13150684931507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126.13150684931507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126.13150684931507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126.13150684931507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126.13150684931507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126.13150684931507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126.13150684931507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126.13150684931507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126.13150684931507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126.13150684931507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126.13150684931507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126.13150684931507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126.13150684931507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126.13150684931507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126.13150684931507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126.13150684931507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126.13150684931507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126.13150684931507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126.13150684931507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126.13150684931507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126.13150684931507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126.13150684931507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126.13150684931507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126.13150684931507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126.13150684931507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126.13150684931507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126.13150684931507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126.13150684931507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126.13150684931507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126.13150684931507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126.13150684931507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126.13150684931507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126.13150684931507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126.13150684931507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126.13150684931507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126.13150684931507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126.13150684931507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126.13150684931507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126.13150684931507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126.13150684931507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126.13150684931507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126.13150684931507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126.13150684931507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126.13150684931507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126.13150684931507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126.13150684931507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126.13150684931507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126.13150684931507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126.13150684931507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126.13150684931507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126.13150684931507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126.13150684931507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126.13150684931507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126.13150684931507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126.13150684931507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126.13150684931507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126.13150684931507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126.13150684931507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126.13150684931507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126.13150684931507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126.13150684931507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126.13150684931507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126.13150684931507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126.13150684931507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126.13150684931507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126.13150684931507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126.13150684931507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126.13150684931507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126.13150684931507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126.13150684931507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126.13150684931507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126.13150684931507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126.13150684931507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126.13150684931507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126.13150684931507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126.13150684931507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126.13150684931507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126.13150684931507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126.13150684931507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126.13150684931507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126.13150684931507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126.13150684931507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126.13150684931507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126.13150684931507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126.13150684931507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126.13150684931507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126.13150684931507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126.13150684931507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126.13150684931507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126.13150684931507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126.13150684931507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126.13150684931507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126.13150684931507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126.13150684931507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126.13150684931507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126.13150684931507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126.13150684931507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126.13150684931507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126.13150684931507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126.13150684931507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126.13150684931507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126.13150684931507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126.13150684931507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126.13150684931507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126.13150684931507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126.13150684931507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126.13150684931507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126.13150684931507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126.13150684931507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126.13150684931507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126.13150684931507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126.13150684931507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126.13150684931507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126.13150684931507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126.13150684931507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126.13150684931507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126.13150684931507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126.13150684931507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126.13150684931507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126.13150684931507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126.13150684931507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126.13150684931507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126.13150684931507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126.13150684931507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126.13150684931507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126.13150684931507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126.13150684931507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126.13150684931507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126.13150684931507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126.13150684931507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126.13150684931507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126.13150684931507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126.13150684931507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126.13150684931507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126.13150684931507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126.13150684931507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126.13150684931507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126.13150684931507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126.13150684931507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126.13150684931507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126.13150684931507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126.13150684931507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126.13150684931507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126.13150684931507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126.13150684931507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126.13150684931507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126.13150684931507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126.13150684931507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126.13150684931507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126.13150684931507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126.13150684931507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126.13150684931507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126.13150684931507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126.13150684931507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126.13150684931507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126.13150684931507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126.13150684931507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126.13150684931507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126.13150684931507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126.13150684931507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126.13150684931507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126.13150684931507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126.13150684931507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126.13150684931507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126.13150684931507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126.13150684931507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126.13150684931507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126.13150684931507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126.13150684931507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126.13150684931507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126.13150684931507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126.13150684931507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126.13150684931507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126.13150684931507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126.13150684931507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126.13150684931507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126.13150684931507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126.13150684931507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126.13150684931507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126.13150684931507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126.13150684931507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126.13150684931507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126.13150684931507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126.13150684931507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126.13150684931507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126.13150684931507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126.13150684931507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126.13150684931507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126.13150684931507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126.13150684931507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126.13150684931507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126.13150684931507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126.13150684931507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126.13150684931507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126.13150684931507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126.13150684931507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126.13150684931507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126.13150684931507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126.13150684931507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126.13150684931507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126.13150684931507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126.13150684931507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126.13150684931507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126.13150684931507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126.13150684931507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126.13150684931507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126.13150684931507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126.13150684931507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126.13150684931507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126.13150684931507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126.13150684931507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126.13150684931507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126.13150684931507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126.13150684931507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126.13150684931507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126.13150684931507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126.13150684931507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126.13150684931507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126.13150684931507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126.13150684931507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126.13150684931507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126.13150684931507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126.13150684931507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126.13150684931507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126.13150684931507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126.13150684931507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126.13150684931507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126.13150684931507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126.13150684931507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126.13150684931507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126.13150684931507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126.13150684931507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126.13150684931507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126.13150684931507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126.13150684931507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126.13150684931507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126.13150684931507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126.13150684931507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126.13150684931507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126.13150684931507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126.13150684931507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126.13150684931507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126.13150684931507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126.13150684931507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126.13150684931507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126.13150684931507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126.13150684931507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126.13150684931507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126.13150684931507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126.13150684931507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126.13150684931507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126.13150684931507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126.13150684931507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126.13150684931507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126.13150684931507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126.13150684931507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126.13150684931507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126.13150684931507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126.13150684931507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126.13150684931507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126.13150684931507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126.13150684931507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126.13150684931507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126.13150684931507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126.13150684931507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126.13150684931507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126.13150684931507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126.13150684931507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126.13150684931507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126.13150684931507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126.13150684931507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126.13150684931507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126.13150684931507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126.13150684931507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126.13150684931507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126.13150684931507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126.13150684931507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126.13150684931507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126.13150684931507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126.13150684931507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126.13150684931507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126.13150684931507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126.13150684931507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126.13150684931507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126.13150684931507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126.13150684931507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126.13150684931507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126.13150684931507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126.13150684931507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126.13150684931507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126.13150684931507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126.13150684931507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126.13150684931507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126.13150684931507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126.13150684931507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126.13150684931507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126.13150684931507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126.13150684931507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126.13150684931507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126.13150684931507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126.13150684931507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126.13150684931507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126.13150684931507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126.13150684931507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126.13150684931507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126.13150684931507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126.13150684931507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126.13150684931507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126.13150684931507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126.13150684931507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126.13150684931507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126.13150684931507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126.13150684931507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126.13150684931507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126.13150684931507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126.13150684931507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126.13150684931507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126.13150684931507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126.13150684931507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126.13150684931507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126.13150684931507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126.13150684931507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126.13150684931507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126.13150684931507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126.13150684931507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126.13150684931507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126.13150684931507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126.13150684931507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126.13150684931507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126.13150684931507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126.13150684931507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126.13150684931507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126.13150684931507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126.13150684931507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126.13150684931507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126.13150684931507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126.13150684931507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126.13150684931507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126.13150684931507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126.13150684931507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126.13150684931507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126.13150684931507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126.13150684931507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126.13150684931507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126.13150684931507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126.13150684931507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126.13150684931507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126.13150684931507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126.13150684931507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126.13150684931507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126.13150684931507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126.13150684931507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126.13150684931507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126.13150684931507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126.13150684931507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126.13150684931507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126.13150684931507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126.13150684931507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126.13150684931507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126.13150684931507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126.13150684931507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126.13150684931507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126.13150684931507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126.13150684931507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126.13150684931507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126.13150684931507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126.13150684931507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126.13150684931507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126.13150684931507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126.13150684931507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126.13150684931507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126.13150684931507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126.13150684931507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126.13150684931507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126.13150684931507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126.13150684931507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126.13150684931507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126.13150684931507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126.13150684931507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126.13150684931507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126.13150684931507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126.13150684931507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126.13150684931507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126.13150684931507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126.13150684931507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126.13150684931507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126.13150684931507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126.13150684931507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126.13150684931507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126.13150684931507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126.13150684931507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126.13150684931507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126.13150684931507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126.13150684931507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126.13150684931507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126.13150684931507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126.13150684931507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126.13150684931507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126.13150684931507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126.13150684931507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126.13150684931507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126.13150684931507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126.13150684931507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126.13150684931507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126.13150684931507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126.13150684931507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126.13150684931507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126.13150684931507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126.13150684931507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126.13150684931507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126.13150684931507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126.13150684931507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126.13150684931507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126.13150684931507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126.13150684931507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126.13150684931507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126.13150684931507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126.13150684931507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126.13150684931507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126.13150684931507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126.13150684931507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126.13150684931507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126.13150684931507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126.13150684931507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126.13150684931507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126.13150684931507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126.13150684931507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126.13150684931507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126.13150684931507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126.13150684931507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126.13150684931507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126.13150684931507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126.13150684931507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126.13150684931507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126.13150684931507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126.13150684931507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126.13150684931507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126.13150684931507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126.13150684931507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126.13150684931507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126.13150684931507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126.13150684931507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126.13150684931507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126.13150684931507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126.13150684931507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126.13150684931507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126.13150684931507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126.13150684931507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126.13150684931507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126.13150684931507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126.13150684931507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126.13150684931507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126.13150684931507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126.13150684931507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126.13150684931507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126.13150684931507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126.13150684931507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126.13150684931507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126.13150684931507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126.13150684931507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126.13150684931507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126.13150684931507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126.13150684931507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126.13150684931507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126.13150684931507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126.13150684931507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126.13150684931507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126.13150684931507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126.13150684931507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126.13150684931507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126.13150684931507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126.13150684931507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126.13150684931507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126.13150684931507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126.13150684931507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126.13150684931507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126.13150684931507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126.13150684931507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126.13150684931507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126.13150684931507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126.13150684931507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126.13150684931507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126.13150684931507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126.13150684931507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126.13150684931507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126.13150684931507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126.13150684931507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126.13150684931507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126.13150684931507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126.13150684931507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126.13150684931507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126.13150684931507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126.13150684931507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126.13150684931507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126.13150684931507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126.13150684931507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126.13150684931507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126.13150684931507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126.13150684931507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126.13150684931507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126.13150684931507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126.13150684931507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126.13150684931507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126.13150684931507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126.13150684931507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126.13150684931507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126.13150684931507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126.13150684931507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126.13150684931507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126.13150684931507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126.13150684931507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126.13150684931507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126.13150684931507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126.13150684931507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126.13150684931507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126.13150684931507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126.13150684931507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126.13150684931507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126.13150684931507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126.13150684931507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126.13150684931507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126.13150684931507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126.13150684931507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126.13150684931507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126.13150684931507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126.13150684931507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126.13150684931507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126.13150684931507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126.13150684931507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126.13150684931507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126.13150684931507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126.13150684931507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126.13150684931507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126.13150684931507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126.13150684931507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126.13150684931507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126.13150684931507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126.13150684931507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126.13150684931507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126.13150684931507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126.13150684931507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126.13150684931507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126.13150684931507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126.13150684931507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126.13150684931507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126.13150684931507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126.13150684931507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126.13150684931507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126.13150684931507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126.13150684931507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126.13150684931507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126.13150684931507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126.13150684931507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126.13150684931507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126.13150684931507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126.13150684931507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126.13150684931507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126.13150684931507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126.13150684931507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126.13150684931507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126.13150684931507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126.13150684931507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126.13150684931507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126.13150684931507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126.13150684931507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126.13150684931507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126.13150684931507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126.13150684931507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126.13150684931507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126.13150684931507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126.13150684931507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126.13150684931507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126.13150684931507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126.13150684931507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126.13150684931507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126.13150684931507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126.13150684931507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126.13150684931507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126.13150684931507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126.13150684931507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126.13150684931507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126.13150684931507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126.13150684931507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126.13150684931507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126.13150684931507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126.13150684931507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126.13150684931507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126.13150684931507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126.13150684931507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126.13150684931507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126.13150684931507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126.13150684931507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126.13150684931507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126.13150684931507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126.13150684931507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126.13150684931507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126.13150684931507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126.13150684931507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126.13150684931507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126.13150684931507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126.13150684931507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126.13150684931507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126.13150684931507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126.13150684931507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126.13150684931507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126.13150684931507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126.13150684931507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126.13150684931507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126.13150684931507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126.13150684931507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126.13150684931507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126.13150684931507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126.13150684931507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126.13150684931507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126.13150684931507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126.13150684931507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126.13150684931507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126.13150684931507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126.13150684931507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126.13150684931507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126.13150684931507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126.13150684931507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126.13150684931507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126.13150684931507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126.13150684931507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126.13150684931507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126.13150684931507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126.13150684931507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126.13150684931507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126.13150684931507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126.13150684931507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126.13150684931507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126.13150684931507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126.13150684931507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126.13150684931507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126.13150684931507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126.13150684931507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126.13150684931507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126.13150684931507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126.13150684931507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126.13150684931507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126.13150684931507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126.13150684931507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126.13150684931507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126.13150684931507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126.13150684931507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126.13150684931507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126.13150684931507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126.13150684931507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126.13150684931507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126.13150684931507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126.13150684931507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126.13150684931507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126.13150684931507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126.13150684931507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126.13150684931507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126.13150684931507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126.13150684931507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126.13150684931507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126.13150684931507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126.13150684931507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126.13150684931507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126.13150684931507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126.13150684931507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126.13150684931507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126.13150684931507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126.13150684931507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126.13150684931507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126.13150684931507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126.13150684931507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126.13150684931507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126.13150684931507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126.13150684931507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126.13150684931507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126.13150684931507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126.13150684931507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126.13150684931507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126.13150684931507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126.13150684931507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126.13150684931507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126.13150684931507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126.13150684931507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126.13150684931507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126.13150684931507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126.13150684931507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126.13150684931507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126.13150684931507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126.13150684931507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126.13150684931507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126.13150684931507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126.13150684931507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126.13150684931507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126.13150684931507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126.13150684931507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126.13150684931507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126.13150684931507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126.13150684931507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126.13150684931507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126.13150684931507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126.13150684931507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126.13150684931507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126.13150684931507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126.13150684931507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126.13150684931507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126.13150684931507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126.13150684931507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126.13150684931507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126.13150684931507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126.13150684931507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126.13150684931507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126.13150684931507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126.13150684931507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126.13150684931507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126.13150684931507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126.13150684931507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126.13150684931507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126.13150684931507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126.13150684931507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126.13150684931507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126.13150684931507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126.13150684931507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126.13150684931507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126.13150684931507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126.13150684931507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126.13150684931507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126.13150684931507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126.13150684931507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126.13150684931507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126.13150684931507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126.13150684931507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126.13150684931507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126.13150684931507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126.13150684931507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126.13150684931507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126.13150684931507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126.13150684931507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126.13150684931507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126.13150684931507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126.13150684931507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126.13150684931507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126.13150684931507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126.13150684931507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126.13150684931507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126.13150684931507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126.13150684931507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126.13150684931507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126.13150684931507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126.13150684931507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126.13150684931507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126.13150684931507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126.13150684931507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126.13150684931507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126.13150684931507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126.13150684931507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126.13150684931507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126.13150684931507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126.13150684931507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126.13150684931507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126.13150684931507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126.13150684931507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126.13150684931507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126.13150684931507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126.13150684931507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126.13150684931507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126.13150684931507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126.13150684931507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126.13150684931507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126.13150684931507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126.13150684931507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126.13150684931507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126.13150684931507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126.13150684931507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126.13150684931507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126.13150684931507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126.13150684931507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126.13150684931507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126.13150684931507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126.13150684931507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126.13150684931507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126.13150684931507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126.13150684931507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126.13150684931507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126.13150684931507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126.13150684931507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126.13150684931507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126.13150684931507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126.13150684931507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126.13150684931507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126.13150684931507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126.13150684931507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126.13150684931507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126.13150684931507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126.13150684931507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126.13150684931507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126.13150684931507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126.13150684931507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126.13150684931507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126.13150684931507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126.13150684931507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126.13150684931507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126.13150684931507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126.13150684931507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126.13150684931507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126.13150684931507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126.13150684931507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126.13150684931507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126.13150684931507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126.13150684931507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126.13150684931507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126.13150684931507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126.13150684931507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126.13150684931507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126.13150684931507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126.13150684931507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126.13150684931507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126.13150684931507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126.13150684931507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126.13150684931507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126.13150684931507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126.13150684931507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126.13150684931507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126.13150684931507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126.13150684931507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126.13150684931507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126.13150684931507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126.13150684931507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126.13150684931507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126.13150684931507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126.13150684931507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126.13150684931507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126.13150684931507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126.13150684931507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126.13150684931507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126.13150684931507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126.13150684931507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126.13150684931507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126.13150684931507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126.13150684931507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126.13150684931507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126.13150684931507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126.13150684931507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126.13150684931507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126.13150684931507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126.13150684931507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126.13150684931507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126.13150684931507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126.13150684931507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126.13150684931507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126.13150684931507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126.13150684931507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126.13150684931507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126.13150684931507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126.13150684931507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126.13150684931507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126.13150684931507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126.13150684931507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126.13150684931507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126.13150684931507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126.13150684931507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126.13150684931507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126.13150684931507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126.13150684931507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126.13150684931507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126.13150684931507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126.13150684931507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126.13150684931507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126.13150684931507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126.13150684931507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126.13150684931507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126.13150684931507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126.13150684931507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126.13150684931507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126.13150684931507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126.13150684931507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126.13150684931507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126.13150684931507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126.13150684931507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126.13150684931507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126.13150684931507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126.13150684931507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126.13150684931507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126.13150684931507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126.13150684931507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126.13150684931507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126.13150684931507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126.13150684931507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126.13150684931507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126.13150684931507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126.13150684931507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126.13150684931507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126.13150684931507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126.13150684931507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126.13150684931507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126.13150684931507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126.13150684931507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126.13150684931507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126.13150684931507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126.13150684931507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126.13150684931507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126.13150684931507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126.13150684931507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126.13150684931507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126.13150684931507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126.13150684931507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126.13150684931507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126.13150684931507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126.13150684931507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126.13150684931507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126.13150684931507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126.13150684931507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126.13150684931507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126.13150684931507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126.13150684931507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126.13150684931507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126.13150684931507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126.13150684931507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126.13150684931507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126.13150684931507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126.13150684931507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126.13150684931507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126.13150684931507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126.13150684931507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126.13150684931507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126.13150684931507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126.13150684931507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126.13150684931507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126.13150684931507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126.13150684931507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126.13150684931507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126.13150684931507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126.13150684931507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126.13150684931507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126.13150684931507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126.13150684931507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126.13150684931507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126.13150684931507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126.13150684931507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126.13150684931507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126.13150684931507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126.13150684931507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126.13150684931507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126.13150684931507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126.13150684931507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126.13150684931507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126.13150684931507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126.13150684931507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126.13150684931507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126.13150684931507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126.13150684931507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126.13150684931507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126.13150684931507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126.13150684931507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126.13150684931507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126.13150684931507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126.13150684931507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126.13150684931507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126.13150684931507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126.13150684931507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126.13150684931507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126.13150684931507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126.13150684931507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126.13150684931507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126.13150684931507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126.13150684931507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126.13150684931507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126.13150684931507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126.13150684931507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126.13150684931507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126.13150684931507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126.13150684931507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126.13150684931507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126.13150684931507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126.13150684931507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126.13150684931507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126.13150684931507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126.13150684931507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126.13150684931507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126.13150684931507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126.13150684931507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126.13150684931507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126.13150684931507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126.13150684931507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126.13150684931507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126.13150684931507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126.13150684931507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126.13150684931507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126.13150684931507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126.13150684931507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126.13150684931507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126.13150684931507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126.13150684931507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126.13150684931507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126.13150684931507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126.13150684931507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126.13150684931507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126.13150684931507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126.13150684931507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126.13150684931507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126.13150684931507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126.13150684931507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126.13150684931507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126.13150684931507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126.13150684931507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126.13150684931507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126.13150684931507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126.13150684931507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126.13150684931507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126.13150684931507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126.13150684931507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126.13150684931507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126.13150684931507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126.13150684931507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126.13150684931507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126.13150684931507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126.13150684931507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126.13150684931507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126.13150684931507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126.13150684931507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126.13150684931507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126.13150684931507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126.13150684931507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126.13150684931507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126.13150684931507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126.13150684931507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126.13150684931507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126.13150684931507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126.13150684931507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126.13150684931507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126.13150684931507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126.13150684931507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126.13150684931507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126.13150684931507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126.13150684931507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126.13150684931507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126.13150684931507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126.13150684931507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126.13150684931507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126.13150684931507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126.13150684931507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126.13150684931507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126.13150684931507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126.13150684931507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126.13150684931507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126.13150684931507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126.13150684931507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126.13150684931507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126.13150684931507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126.13150684931507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126.13150684931507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126.13150684931507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126.13150684931507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126.13150684931507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126.13150684931507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126.13150684931507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126.13150684931507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126.13150684931507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126.13150684931507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126.13150684931507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126.13150684931507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126.13150684931507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126.13150684931507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126.13150684931507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126.13150684931507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126.13150684931507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126.13150684931507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126.13150684931507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126.13150684931507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126.13150684931507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126.13150684931507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126.13150684931507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126.13150684931507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126.13150684931507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126.13150684931507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126.13150684931507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126.13150684931507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126.13150684931507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126.13150684931507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126.13150684931507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126.13150684931507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126.13150684931507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126.13150684931507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126.13150684931507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126.13150684931507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126.13150684931507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126.13150684931507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126.13150684931507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126.13150684931507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126.13150684931507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126.13150684931507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126.13150684931507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126.13150684931507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126.13150684931507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126.13150684931507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126.13150684931507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126.13150684931507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126.13150684931507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126.13150684931507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126.13150684931507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126.13150684931507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126.13150684931507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126.13150684931507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126.13150684931507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126.13150684931507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126.13150684931507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126.13150684931507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126.13150684931507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126.13150684931507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126.13150684931507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126.13150684931507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126.13150684931507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126.13150684931507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126.13150684931507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126.13150684931507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126.13150684931507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126.13150684931507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126.13150684931507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126.13150684931507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126.13150684931507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126.13150684931507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126.13150684931507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126.13150684931507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126.13150684931507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126.13150684931507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126.13150684931507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126.13150684931507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126.13150684931507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126.13150684931507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126.13150684931507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126.13150684931507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126.13150684931507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126.13150684931507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126.13150684931507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126.13150684931507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126.13150684931507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126.13150684931507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126.13150684931507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126.13150684931507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126.13150684931507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126.13150684931507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126.13150684931507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126.13150684931507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126.13150684931507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126.13150684931507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126.13150684931507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126.13150684931507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126.13150684931507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126.13150684931507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126.13150684931507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126.13150684931507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126.13150684931507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126.13150684931507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126.13150684931507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126.13150684931507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126.13150684931507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126.13150684931507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126.13150684931507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126.13150684931507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126.13150684931507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126.13150684931507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126.13150684931507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126.13150684931507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126.13150684931507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126.13150684931507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126.13150684931507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126.13150684931507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126.13150684931507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126.13150684931507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126.13150684931507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126.13150684931507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126.13150684931507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126.13150684931507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126.13150684931507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126.13150684931507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126.13150684931507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126.13150684931507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126.13150684931507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126.13150684931507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126.13150684931507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126.13150684931507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126.13150684931507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126.13150684931507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126.13150684931507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126.13150684931507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126.13150684931507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126.13150684931507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126.13150684931507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126.13150684931507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126.13150684931507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126.13150684931507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126.13150684931507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126.13150684931507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126.13150684931507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126.13150684931507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126.13150684931507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126.13150684931507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126.13150684931507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126.13150684931507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126.13150684931507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126.13150684931507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126.13150684931507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126.13150684931507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126.13150684931507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126.13150684931507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126.13150684931507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126.13150684931507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126.13150684931507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126.13150684931507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126.13150684931507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126.13150684931507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126.13150684931507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126.13150684931507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126.13150684931507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126.13150684931507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126.13150684931507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126.13150684931507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126.13150684931507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126.13150684931507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126.13150684931507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126.13150684931507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126.13150684931507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126.13150684931507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126.13150684931507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126.13150684931507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126.13150684931507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126.13150684931507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126.13150684931507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126.13150684931507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126.13150684931507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126.13150684931507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126.13150684931507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126.13150684931507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126.13150684931507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126.13150684931507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126.13150684931507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126.13150684931507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126.13150684931507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126.13150684931507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126.13150684931507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126.13150684931507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126.13150684931507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126.13150684931507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126.13150684931507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126.13150684931507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126.13150684931507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126.13150684931507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126.13150684931507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126.13150684931507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126.13150684931507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126.13150684931507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126.13150684931507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126.13150684931507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126.13150684931507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126.13150684931507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126.13150684931507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126.13150684931507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126.13150684931507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126.13150684931507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126.13150684931507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126.13150684931507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126.13150684931507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126.13150684931507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126.13150684931507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126.13150684931507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126.13150684931507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126.13150684931507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126.13150684931507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126.13150684931507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126.13150684931507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126.13150684931507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126.13150684931507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126.13150684931507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126.13150684931507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126.13150684931507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126.13150684931507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126.13150684931507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126.13150684931507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126.13150684931507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126.13150684931507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126.13150684931507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126.13150684931507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126.13150684931507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126.13150684931507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126.13150684931507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126.13150684931507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126.13150684931507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126.13150684931507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126.13150684931507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126.13150684931507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126.13150684931507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126.13150684931507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126.13150684931507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126.13150684931507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126.13150684931507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126.13150684931507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126.13150684931507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126.13150684931507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126.13150684931507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126.13150684931507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126.13150684931507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126.13150684931507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126.13150684931507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126.13150684931507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126.13150684931507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126.13150684931507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126.13150684931507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126.13150684931507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126.13150684931507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126.13150684931507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126.13150684931507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126.13150684931507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126.13150684931507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126.13150684931507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126.13150684931507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126.13150684931507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126.13150684931507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126.13150684931507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126.13150684931507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126.13150684931507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126.13150684931507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126.13150684931507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126.13150684931507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126.13150684931507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126.13150684931507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126.13150684931507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126.13150684931507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126.13150684931507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126.13150684931507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126.13150684931507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126.13150684931507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126.13150684931507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126.13150684931507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126.13150684931507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126.13150684931507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126.13150684931507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126.13150684931507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126.13150684931507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126.13150684931507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126.13150684931507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126.13150684931507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126.13150684931507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126.13150684931507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126.13150684931507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126.13150684931507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126.13150684931507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126.13150684931507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126.13150684931507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126.13150684931507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126.13150684931507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126.13150684931507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126.13150684931507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126.13150684931507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126.13150684931507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126.13150684931507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126.13150684931507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126.13150684931507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126.13150684931507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126.13150684931507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126.13150684931507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126.13150684931507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126.13150684931507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126.13150684931507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126.13150684931507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126.13150684931507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126.13150684931507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126.13150684931507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126.13150684931507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126.13150684931507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126.13150684931507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126.13150684931507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126.13150684931507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126.13150684931507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126.13150684931507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126.13150684931507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126.13150684931507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126.13150684931507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126.13150684931507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126.13150684931507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126.13150684931507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126.13150684931507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126.13150684931507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126.13150684931507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126.13150684931507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126.13150684931507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126.13150684931507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126.13150684931507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126.13150684931507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126.13150684931507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126.13150684931507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126.13150684931507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126.13150684931507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126.13150684931507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126.13150684931507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126.13150684931507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126.13150684931507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126.13150684931507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126.13150684931507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126.13150684931507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126.13150684931507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126.13150684931507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126.13150684931507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126.13150684931507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126.13150684931507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126.13150684931507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126.13150684931507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126.13150684931507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126.13150684931507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126.13150684931507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126.13150684931507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126.13150684931507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126.13150684931507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126.13150684931507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126.13150684931507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126.13150684931507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126.13150684931507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126.13150684931507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126.13150684931507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126.13150684931507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126.13150684931507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126.13150684931507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126.13150684931507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126.13150684931507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126.13150684931507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126.13150684931507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126.13150684931507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126.13150684931507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126.13150684931507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126.13150684931507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126.13150684931507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126.13150684931507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126.13150684931507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126.13150684931507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126.13150684931507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126.13150684931507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126.13150684931507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126.13150684931507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126.13150684931507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126.13150684931507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126.13150684931507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126.13150684931507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126.13150684931507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126.13150684931507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126.13150684931507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126.13150684931507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126.13150684931507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126.13150684931507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126.13150684931507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126.13150684931507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126.13150684931507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126.13150684931507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126.13150684931507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126.13150684931507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126.13150684931507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126.13150684931507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126.13150684931507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126.13150684931507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126.13150684931507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126.13150684931507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126.13150684931507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126.13150684931507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126.13150684931507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126.13150684931507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126.13150684931507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126.13150684931507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126.13150684931507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126.13150684931507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126.13150684931507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126.13150684931507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126.13150684931507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126.13150684931507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126.13150684931507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126.13150684931507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126.13150684931507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126.13150684931507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126.13150684931507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126.13150684931507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126.13150684931507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126.13150684931507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126.13150684931507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126.13150684931507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126.13150684931507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126.13150684931507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126.13150684931507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126.13150684931507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126.13150684931507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126.13150684931507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126.13150684931507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126.13150684931507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126.13150684931507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126.13150684931507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126.13150684931507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126.13150684931507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126.13150684931507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126.13150684931507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126.13150684931507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126.13150684931507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126.13150684931507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126.13150684931507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126.13150684931507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126.13150684931507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126.13150684931507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126.13150684931507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126.13150684931507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126.13150684931507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126.13150684931507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126.13150684931507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126.13150684931507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126.13150684931507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126.13150684931507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126.13150684931507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126.13150684931507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126.13150684931507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126.13150684931507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126.13150684931507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126.13150684931507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126.13150684931507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126.13150684931507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126.13150684931507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126.13150684931507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126.13150684931507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126.13150684931507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126.13150684931507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126.13150684931507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126.13150684931507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126.13150684931507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126.13150684931507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126.13150684931507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126.13150684931507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126.13150684931507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126.13150684931507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126.13150684931507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126.13150684931507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126.13150684931507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126.13150684931507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126.13150684931507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126.13150684931507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126.13150684931507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126.13150684931507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126.13150684931507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126.13150684931507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126.13150684931507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126.13150684931507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126.13150684931507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126.13150684931507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126.13150684931507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126.13150684931507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126.13150684931507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126.13150684931507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126.13150684931507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126.13150684931507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126.13150684931507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126.13150684931507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126.13150684931507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126.13150684931507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126.13150684931507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126.13150684931507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126.13150684931507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126.13150684931507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126.13150684931507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126.13150684931507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126.13150684931507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126.13150684931507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126.13150684931507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126.13150684931507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126.13150684931507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126.13150684931507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126.13150684931507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126.13150684931507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126.13150684931507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126.13150684931507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126.13150684931507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126.13150684931507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126.13150684931507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126.13150684931507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126.13150684931507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126.13150684931507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126.13150684931507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126.13150684931507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126.13150684931507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126.13150684931507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126.13150684931507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126.13150684931507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126.13150684931507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126.13150684931507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126.13150684931507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126.13150684931507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126.13150684931507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126.13150684931507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126.13150684931507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126.13150684931507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126.13150684931507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126.13150684931507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126.13150684931507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126.13150684931507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126.13150684931507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126.13150684931507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126.13150684931507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126.13150684931507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126.13150684931507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126.13150684931507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126.13150684931507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126.13150684931507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126.13150684931507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126.13150684931507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126.13150684931507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126.13150684931507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126.13150684931507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126.13150684931507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126.13150684931507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126.13150684931507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126.13150684931507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126.13150684931507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126.13150684931507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126.13150684931507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126.13150684931507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126.13150684931507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126.13150684931507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126.13150684931507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126.13150684931507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126.13150684931507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126.13150684931507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126.13150684931507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126.13150684931507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126.13150684931507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126.13150684931507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126.13150684931507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126.13150684931507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126.13150684931507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126.13150684931507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126.13150684931507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126.13150684931507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126.13150684931507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126.13150684931507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126.13150684931507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126.13150684931507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126.13150684931507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126.13150684931507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126.13150684931507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126.13150684931507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126.13150684931507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126.13150684931507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126.13150684931507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126.13150684931507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126.13150684931507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126.13150684931507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126.13150684931507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126.13150684931507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126.13150684931507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126.13150684931507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126.13150684931507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126.13150684931507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126.13150684931507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126.13150684931507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126.13150684931507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126.13150684931507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126.13150684931507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126.13150684931507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126.13150684931507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126.13150684931507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126.13150684931507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126.13150684931507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126.13150684931507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126.13150684931507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126.13150684931507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126.13150684931507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126.13150684931507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126.13150684931507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126.13150684931507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126.13150684931507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126.13150684931507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126.13150684931507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126.13150684931507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126.13150684931507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126.13150684931507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126.13150684931507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126.13150684931507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126.13150684931507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126.13150684931507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126.13150684931507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126.13150684931507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126.13150684931507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126.13150684931507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126.13150684931507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126.13150684931507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126.13150684931507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126.13150684931507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126.13150684931507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126.13150684931507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126.13150684931507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126.13150684931507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126.13150684931507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126.13150684931507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126.13150684931507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126.13150684931507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126.13150684931507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126.13150684931507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126.13150684931507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126.13150684931507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126.13150684931507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126.13150684931507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126.13150684931507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126.13150684931507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126.13150684931507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126.13150684931507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126.13150684931507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126.13150684931507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126.13150684931507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126.13150684931507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126.13150684931507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126.13150684931507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126.13150684931507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126.13150684931507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126.13150684931507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126.13150684931507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126.13150684931507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126.13150684931507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126.13150684931507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126.13150684931507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126.13150684931507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126.13150684931507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126.13150684931507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126.13150684931507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126.13150684931507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126.13150684931507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126.13150684931507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126.13150684931507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126.13150684931507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126.13150684931507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126.13150684931507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126.13150684931507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126.13150684931507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126.13150684931507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126.13150684931507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126.13150684931507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126.13150684931507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126.13150684931507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126.13150684931507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126.13150684931507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126.13150684931507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126.13150684931507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126.13150684931507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126.13150684931507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126.13150684931507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126.13150684931507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126.13150684931507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126.13150684931507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126.13150684931507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126.13150684931507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126.13150684931507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126.13150684931507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126.13150684931507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126.13150684931507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126.13150684931507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126.13150684931507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126.13150684931507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126.13150684931507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126.13150684931507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126.13150684931507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126.13150684931507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126.13150684931507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126.13150684931507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126.13150684931507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126.13150684931507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126.13150684931507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126.13150684931507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126.13150684931507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126.13150684931507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126.13150684931507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126.13150684931507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126.13150684931507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126.13150684931507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126.13150684931507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126.13150684931507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126.13150684931507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126.13150684931507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126.13150684931507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126.13150684931507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126.13150684931507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126.13150684931507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126.13150684931507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126.13150684931507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126.13150684931507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126.13150684931507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126.13150684931507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126.13150684931507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126.13150684931507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126.13150684931507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126.13150684931507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126.13150684931507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126.13150684931507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126.13150684931507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126.13150684931507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126.13150684931507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126.13150684931507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126.13150684931507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126.13150684931507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126.13150684931507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126.13150684931507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126.13150684931507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126.13150684931507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126.13150684931507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126.13150684931507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126.13150684931507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126.13150684931507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126.13150684931507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126.13150684931507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126.13150684931507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126.13150684931507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126.13150684931507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126.13150684931507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126.13150684931507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126.13150684931507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126.13150684931507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126.13150684931507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126.13150684931507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126.13150684931507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126.13150684931507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126.13150684931507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126.13150684931507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126.13150684931507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126.13150684931507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126.13150684931507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126.13150684931507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126.13150684931507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126.13150684931507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126.13150684931507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126.13150684931507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126.13150684931507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126.13150684931507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126.13150684931507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126.13150684931507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126.13150684931507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126.13150684931507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126.13150684931507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126.13150684931507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126.13150684931507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126.13150684931507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126.13150684931507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126.13150684931507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126.13150684931507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126.13150684931507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126.13150684931507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126.13150684931507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126.13150684931507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126.13150684931507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126.13150684931507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126.13150684931507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126.13150684931507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126.13150684931507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126.13150684931507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126.13150684931507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126.13150684931507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126.13150684931507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126.13150684931507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126.13150684931507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126.13150684931507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126.13150684931507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126.13150684931507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126.13150684931507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126.13150684931507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126.13150684931507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126.13150684931507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126.13150684931507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126.13150684931507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126.13150684931507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126.13150684931507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126.13150684931507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126.13150684931507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126.13150684931507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126.13150684931507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126.13150684931507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126.13150684931507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126.13150684931507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126.13150684931507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126.13150684931507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126.13150684931507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126.13150684931507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126.13150684931507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126.13150684931507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126.13150684931507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126.13150684931507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126.13150684931507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126.13150684931507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126.13150684931507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126.13150684931507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126.13150684931507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126.13150684931507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126.13150684931507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126.13150684931507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126.13150684931507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126.13150684931507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126.13150684931507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126.13150684931507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126.13150684931507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126.13150684931507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126.13150684931507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126.13150684931507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126.13150684931507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126.13150684931507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126.13150684931507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126.13150684931507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126.13150684931507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126.13150684931507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126.13150684931507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126.13150684931507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126.13150684931507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126.13150684931507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126.13150684931507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126.13150684931507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126.13150684931507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126.13150684931507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126.13150684931507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126.13150684931507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126.13150684931507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126.13150684931507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126.13150684931507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126.13150684931507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126.13150684931507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126.13150684931507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126.13150684931507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126.13150684931507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126.13150684931507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126.13150684931507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126.13150684931507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126.13150684931507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126.13150684931507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126.13150684931507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126.13150684931507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126.13150684931507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126.13150684931507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126.13150684931507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126.13150684931507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126.13150684931507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126.13150684931507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126.13150684931507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126.13150684931507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126.13150684931507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126.13150684931507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126.13150684931507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126.13150684931507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126.13150684931507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126.13150684931507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126.13150684931507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126.13150684931507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126.13150684931507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126.13150684931507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126.13150684931507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126.13150684931507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126.13150684931507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126.13150684931507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126.13150684931507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126.13150684931507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126.13150684931507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126.13150684931507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126.13150684931507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126.13150684931507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126.13150684931507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126.13150684931507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126.13150684931507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126.13150684931507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126.13150684931507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126.13150684931507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126.13150684931507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126.13150684931507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126.13150684931507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126.13150684931507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126.13150684931507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126.13150684931507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126.13150684931507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126.13150684931507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126.13150684931507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126.13150684931507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126.13150684931507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126.13150684931507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126.13150684931507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126.13150684931507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126.13150684931507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126.13150684931507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126.13150684931507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126.13150684931507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126.13150684931507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126.13150684931507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126.13150684931507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126.13150684931507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126.13150684931507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126.13150684931507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126.13150684931507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126.13150684931507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126.13150684931507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126.13150684931507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126.13150684931507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126.13150684931507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126.13150684931507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126.13150684931507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126.13150684931507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126.13150684931507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126.13150684931507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126.13150684931507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126.13150684931507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126.13150684931507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126.13150684931507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126.13150684931507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126.13150684931507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126.13150684931507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126.13150684931507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126.13150684931507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126.13150684931507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126.13150684931507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126.13150684931507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126.13150684931507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126.13150684931507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126.13150684931507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126.13150684931507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126.13150684931507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126.13150684931507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126.13150684931507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126.13150684931507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126.13150684931507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126.13150684931507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126.13150684931507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126.13150684931507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126.13150684931507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126.13150684931507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126.13150684931507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126.13150684931507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126.13150684931507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126.13150684931507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126.13150684931507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126.13150684931507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126.13150684931507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126.13150684931507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126.13150684931507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126.13150684931507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126.13150684931507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126.13150684931507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126.13150684931507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126.13150684931507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126.13150684931507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126.13150684931507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126.13150684931507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126.13150684931507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126.13150684931507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126.13150684931507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126.13150684931507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126.13150684931507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126.13150684931507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126.13150684931507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126.13150684931507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126.13150684931507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126.13150684931507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126.13150684931507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126.13150684931507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126.13150684931507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126.13150684931507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126.13150684931507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126.13150684931507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126.13150684931507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126.13150684931507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126.13150684931507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126.13150684931507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126.13150684931507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126.13150684931507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126.13150684931507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126.13150684931507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126.13150684931507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126.13150684931507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126.13150684931507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126.13150684931507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126.13150684931507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126.13150684931507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126.13150684931507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126.13150684931507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126.13150684931507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126.13150684931507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126.13150684931507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126.13150684931507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126.13150684931507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126.13150684931507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126.13150684931507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126.13150684931507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126.13150684931507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126.13150684931507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126.13150684931507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126.13150684931507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126.13150684931507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126.13150684931507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126.13150684931507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126.13150684931507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126.13150684931507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126.13150684931507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126.13150684931507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126.13150684931507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126.13150684931507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126.13150684931507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126.13150684931507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126.13150684931507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126.13150684931507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126.13150684931507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126.13150684931507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126.13150684931507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126.13150684931507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126.13150684931507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126.13150684931507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126.13150684931507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126.13150684931507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126.13150684931507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126.13150684931507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126.13150684931507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126.13150684931507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126.13150684931507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126.13150684931507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126.13150684931507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126.13150684931507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126.13150684931507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126.13150684931507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126.13150684931507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126.13150684931507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126.13150684931507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126.13150684931507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126.13150684931507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126.13150684931507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126.13150684931507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126.13150684931507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126.13150684931507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126.13150684931507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126.13150684931507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126.13150684931507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126.13150684931507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126.13150684931507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126.13150684931507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126.13150684931507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126.13150684931507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126.13150684931507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126.13150684931507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126.13150684931507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126.13150684931507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126.13150684931507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126.13150684931507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126.13150684931507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126.13150684931507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126.13150684931507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126.13150684931507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126.13150684931507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126.13150684931507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126.13150684931507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126.13150684931507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126.13150684931507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126.13150684931507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126.13150684931507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126.13150684931507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126.13150684931507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126.13150684931507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126.13150684931507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126.13150684931507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126.13150684931507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126.13150684931507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126.13150684931507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126.13150684931507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126.13150684931507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126.13150684931507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126.13150684931507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126.13150684931507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126.13150684931507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126.13150684931507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126.13150684931507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126.13150684931507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126.13150684931507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126.13150684931507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126.13150684931507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126.13150684931507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126.13150684931507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126.13150684931507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126.13150684931507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126.13150684931507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126.13150684931507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126.13150684931507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126.13150684931507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126.13150684931507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126.13150684931507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126.13150684931507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126.13150684931507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126.13150684931507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126.13150684931507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126.13150684931507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126.13150684931507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126.13150684931507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126.13150684931507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126.13150684931507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126.13150684931507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126.13150684931507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126.13150684931507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126.13150684931507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126.13150684931507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126.13150684931507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126.13150684931507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126.13150684931507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126.13150684931507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126.13150684931507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126.13150684931507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126.13150684931507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126.13150684931507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126.13150684931507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126.13150684931507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126.13150684931507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126.13150684931507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126.13150684931507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126.13150684931507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126.13150684931507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126.13150684931507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126.13150684931507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126.13150684931507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126.13150684931507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126.13150684931507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126.13150684931507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126.13150684931507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126.13150684931507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126.13150684931507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126.13150684931507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126.13150684931507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126.13150684931507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126.13150684931507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126.13150684931507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126.13150684931507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126.13150684931507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126.13150684931507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126.13150684931507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126.13150684931507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126.13150684931507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126.13150684931507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126.13150684931507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126.13150684931507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126.13150684931507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126.13150684931507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126.13150684931507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126.13150684931507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126.13150684931507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126.13150684931507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126.13150684931507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126.13150684931507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126.13150684931507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126.13150684931507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126.13150684931507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126.13150684931507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126.13150684931507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126.13150684931507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126.13150684931507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126.13150684931507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126.13150684931507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126.13150684931507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126.13150684931507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126.13150684931507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126.13150684931507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126.13150684931507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126.13150684931507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126.13150684931507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126.13150684931507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126.13150684931507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126.13150684931507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126.13150684931507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126.13150684931507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126.13150684931507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126.13150684931507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126.13150684931507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126.13150684931507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126.13150684931507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126.13150684931507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126.13150684931507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126.13150684931507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126.13150684931507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126.13150684931507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126.13150684931507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126.13150684931507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126.13150684931507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126.13150684931507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126.13150684931507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126.13150684931507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126.13150684931507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126.13150684931507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126.13150684931507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126.13150684931507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126.13150684931507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126.13150684931507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126.13150684931507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126.13150684931507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126.13150684931507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126.13150684931507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126.13150684931507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126.13150684931507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126.13150684931507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126.13150684931507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126.13150684931507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126.13150684931507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126.13150684931507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126.13150684931507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126.13150684931507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126.13150684931507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126.13150684931507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126.13150684931507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126.13150684931507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126.13150684931507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126.13150684931507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126.13150684931507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126.13150684931507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126.13150684931507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126.13150684931507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126.13150684931507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126.13150684931507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126.13150684931507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126.13150684931507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126.13150684931507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126.13150684931507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126.13150684931507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126.13150684931507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126.13150684931507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126.13150684931507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126.13150684931507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126.13150684931507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126.13150684931507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126.13150684931507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126.13150684931507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126.13150684931507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126.13150684931507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126.13150684931507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126.13150684931507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126.13150684931507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126.13150684931507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126.13150684931507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126.13150684931507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126.13150684931507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126.13150684931507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126.13150684931507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126.13150684931507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126.13150684931507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126.13150684931507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126.13150684931507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126.13150684931507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126.13150684931507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126.13150684931507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126.13150684931507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126.13150684931507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126.13150684931507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126.13150684931507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126.13150684931507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126.13150684931507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126.13150684931507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126.13150684931507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126.13150684931507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126.13150684931507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126.13150684931507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126.13150684931507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126.13150684931507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126.13150684931507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126.13150684931507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126.13150684931507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126.13150684931507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126.13150684931507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126.13150684931507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126.13150684931507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126.13150684931507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126.13150684931507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126.13150684931507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126.13150684931507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126.13150684931507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126.13150684931507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126.13150684931507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126.13150684931507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126.13150684931507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126.13150684931507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126.13150684931507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126.13150684931507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126.13150684931507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126.13150684931507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126.13150684931507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126.13150684931507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126.13150684931507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126.13150684931507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126.13150684931507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126.13150684931507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126.13150684931507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126.13150684931507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126.13150684931507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126.13150684931507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126.13150684931507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126.13150684931507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126.13150684931507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126.13150684931507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126.13150684931507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126.13150684931507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126.13150684931507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126.13150684931507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126.13150684931507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126.13150684931507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126.13150684931507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126.13150684931507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126.13150684931507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126.13150684931507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126.13150684931507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126.13150684931507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126.13150684931507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126.13150684931507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126.13150684931507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126.13150684931507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126.13150684931507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126.13150684931507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126.13150684931507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126.13150684931507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126.13150684931507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126.13150684931507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126.13150684931507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126.13150684931507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126.13150684931507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126.13150684931507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126.13150684931507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126.13150684931507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126.13150684931507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126.13150684931507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126.13150684931507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126.13150684931507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126.13150684931507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126.13150684931507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126.13150684931507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126.13150684931507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126.13150684931507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126.13150684931507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126.13150684931507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126.13150684931507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126.13150684931507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126.13150684931507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126.13150684931507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126.13150684931507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126.13150684931507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126.13150684931507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126.13150684931507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126.13150684931507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126.13150684931507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126.13150684931507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126.13150684931507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126.13150684931507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126.13150684931507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126.13150684931507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126.13150684931507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126.13150684931507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126.13150684931507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126.13150684931507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126.13150684931507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126.13150684931507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126.13150684931507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126.13150684931507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126.13150684931507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126.13150684931507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126.13150684931507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126.13150684931507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126.13150684931507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126.13150684931507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126.13150684931507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126.13150684931507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126.13150684931507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126.13150684931507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126.13150684931507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126.13150684931507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126.13150684931507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126.13150684931507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126.13150684931507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126.13150684931507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126.13150684931507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126.13150684931507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126.13150684931507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126.13150684931507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126.13150684931507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126.13150684931507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126.13150684931507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126.13150684931507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126.13150684931507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126.13150684931507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126.13150684931507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126.13150684931507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126.13150684931507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126.13150684931507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126.13150684931507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126.13150684931507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126.13150684931507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126.13150684931507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126.13150684931507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126.13150684931507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126.13150684931507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126.13150684931507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126.13150684931507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126.13150684931507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126.13150684931507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126.13150684931507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126.13150684931507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126.13150684931507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126.13150684931507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126.13150684931507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126.13150684931507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126.13150684931507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126.13150684931507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126.13150684931507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126.13150684931507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126.13150684931507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126.13150684931507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126.13150684931507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126.13150684931507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126.13150684931507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126.13150684931507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126.13150684931507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126.13150684931507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126.13150684931507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126.13150684931507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126.13150684931507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126.13150684931507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126.13150684931507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126.13150684931507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126.13150684931507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126.13150684931507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126.13150684931507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126.13150684931507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126.13150684931507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126.13150684931507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126.13150684931507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126.13150684931507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126.13150684931507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126.13150684931507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126.13150684931507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126.13150684931507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126.13150684931507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126.13150684931507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126.13150684931507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126.13150684931507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126.13150684931507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126.13150684931507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126.13150684931507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126.13150684931507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126.13150684931507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126.13150684931507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126.13150684931507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126.13150684931507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126.13150684931507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126.13150684931507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126.13150684931507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126.13150684931507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126.13150684931507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126.13150684931507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126.13150684931507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126.13150684931507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126.13150684931507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126.13150684931507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126.13150684931507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126.13150684931507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126.13150684931507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126.13150684931507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126.13150684931507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126.13150684931507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126.13150684931507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126.13150684931507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126.13150684931507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126.13150684931507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126.13150684931507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126.13150684931507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126.13150684931507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126.13150684931507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126.13150684931507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126.13150684931507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126.13150684931507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126.13150684931507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126.13150684931507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126.13150684931507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126.13150684931507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126.13150684931507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126.13150684931507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126.13150684931507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126.13150684931507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126.13150684931507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126.13150684931507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126.13150684931507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126.13150684931507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126.13150684931507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126.13150684931507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126.13150684931507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126.13150684931507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126.13150684931507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126.13150684931507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126.13150684931507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126.13150684931507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126.13150684931507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126.13150684931507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126.13150684931507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126.13150684931507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126.13150684931507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126.13150684931507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126.13150684931507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126.13150684931507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126.13150684931507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126.13150684931507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126.13150684931507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126.13150684931507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126.13150684931507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126.13150684931507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126.13150684931507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126.13150684931507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126.13150684931507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126.13150684931507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126.13150684931507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126.13150684931507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126.13150684931507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126.13150684931507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126.13150684931507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126.13150684931507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126.13150684931507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126.13150684931507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126.13150684931507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126.13150684931507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126.13150684931507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126.13150684931507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126.13150684931507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126.13150684931507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126.13150684931507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126.13150684931507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126.13150684931507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126.13150684931507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126.13150684931507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126.13150684931507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126.13150684931507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126.13150684931507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126.13150684931507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126.13150684931507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126.13150684931507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126.13150684931507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126.13150684931507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126.13150684931507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126.13150684931507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126.13150684931507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126.13150684931507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126.13150684931507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126.13150684931507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126.13150684931507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126.13150684931507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126.13150684931507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126.13150684931507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126.13150684931507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126.13150684931507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126.13150684931507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126.13150684931507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126.13150684931507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126.13150684931507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126.13150684931507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126.13150684931507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126.13150684931507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126.13150684931507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126.13150684931507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126.13150684931507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126.13150684931507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126.13150684931507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126.13150684931507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126.13150684931507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126.13150684931507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126.13150684931507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126.13150684931507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126.13150684931507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126.13150684931507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126.13150684931507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126.13150684931507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126.13150684931507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126.13150684931507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126.13150684931507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126.13150684931507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126.13150684931507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126.13150684931507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126.13150684931507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126.13150684931507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126.13150684931507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126.13150684931507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126.13150684931507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126.13150684931507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126.13150684931507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126.13150684931507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126.13150684931507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126.13150684931507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126.13150684931507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126.13150684931507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126.13150684931507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126.13150684931507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126.13150684931507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126.13150684931507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126.13150684931507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126.13150684931507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126.13150684931507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126.13150684931507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126.13150684931507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126.13150684931507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126.13150684931507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126.13150684931507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126.13150684931507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126.13150684931507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126.13150684931507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126.13150684931507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126.13150684931507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126.13150684931507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126.13150684931507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126.13150684931507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126.13150684931507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126.13150684931507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126.13150684931507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126.13150684931507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126.13150684931507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126.13150684931507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126.13150684931507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126.13150684931507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126.13150684931507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126.13150684931507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126.13150684931507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126.13150684931507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126.13150684931507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126.13150684931507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126.13150684931507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126.13150684931507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126.13150684931507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126.13150684931507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126.13150684931507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126.13150684931507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126.13150684931507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126.13150684931507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126.13150684931507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126.13150684931507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126.13150684931507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126.13150684931507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126.13150684931507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126.13150684931507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126.13150684931507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126.13150684931507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126.13150684931507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126.13150684931507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126.13150684931507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126.13150684931507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126.13150684931507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126.13150684931507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126.13150684931507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126.13150684931507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126.13150684931507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126.13150684931507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126.13150684931507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126.13150684931507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126.13150684931507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126.13150684931507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126.13150684931507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126.13150684931507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126.13150684931507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126.13150684931507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126.13150684931507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126.13150684931507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126.13150684931507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126.13150684931507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126.13150684931507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126.13150684931507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126.13150684931507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126.13150684931507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126.13150684931507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126.13150684931507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126.13150684931507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126.13150684931507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126.13150684931507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126.13150684931507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126.13150684931507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126.13150684931507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126.13150684931507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126.13150684931507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126.13150684931507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126.13150684931507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126.13150684931507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126.13150684931507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126.13150684931507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126.13150684931507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126.13150684931507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126.13150684931507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126.13150684931507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126.13150684931507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126.13150684931507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126.13150684931507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126.13150684931507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126.13150684931507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126.13150684931507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126.13150684931507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126.13150684931507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126.13150684931507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126.13150684931507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126.13150684931507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126.13150684931507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126.13150684931507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126.13150684931507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126.13150684931507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126.13150684931507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126.13150684931507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126.13150684931507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126.13150684931507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126.13150684931507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126.13150684931507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126.13150684931507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126.13150684931507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126.13150684931507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126.13150684931507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126.13150684931507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126.13150684931507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126.13150684931507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126.13150684931507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126.13150684931507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126.13150684931507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126.13150684931507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126.13150684931507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126.13150684931507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126.13150684931507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126.13150684931507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126.13150684931507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126.13150684931507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126.13150684931507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126.13150684931507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126.13150684931507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126.13150684931507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126.13150684931507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126.13150684931507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126.13150684931507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126.13150684931507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126.13150684931507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126.13150684931507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126.13150684931507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126.13150684931507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126.13150684931507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126.13150684931507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126.13150684931507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126.13150684931507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126.13150684931507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126.13150684931507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126.13150684931507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126.13150684931507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126.13150684931507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126.13150684931507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126.13150684931507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126.13150684931507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126.13150684931507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126.13150684931507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126.13150684931507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126.13150684931507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126.13150684931507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126.13150684931507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126.13150684931507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126.13150684931507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126.13150684931507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126.13150684931507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126.13150684931507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126.13150684931507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126.13150684931507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126.13150684931507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126.13150684931507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126.13150684931507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126.13150684931507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126.13150684931507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126.13150684931507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126.13150684931507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126.13150684931507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126.13150684931507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126.13150684931507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126.13150684931507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126.13150684931507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126.13150684931507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126.13150684931507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126.13150684931507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126.13150684931507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126.13150684931507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126.13150684931507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126.13150684931507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126.13150684931507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126.13150684931507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126.13150684931507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126.13150684931507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126.13150684931507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126.13150684931507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126.13150684931507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126.13150684931507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126.13150684931507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126.13150684931507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126.13150684931507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126.13150684931507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126.13150684931507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126.13150684931507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126.13150684931507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126.13150684931507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126.13150684931507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126.13150684931507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126.13150684931507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126.13150684931507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126.13150684931507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126.13150684931507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126.13150684931507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126.13150684931507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126.13150684931507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126.13150684931507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126.13150684931507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126.13150684931507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126.13150684931507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126.13150684931507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126.13150684931507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126.13150684931507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126.13150684931507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126.13150684931507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126.13150684931507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126.13150684931507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126.13150684931507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126.13150684931507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126.13150684931507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126.13150684931507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126.13150684931507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126.13150684931507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126.13150684931507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126.13150684931507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126.13150684931507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126.13150684931507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126.13150684931507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126.13150684931507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126.13150684931507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126.13150684931507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126.13150684931507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126.13150684931507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126.13150684931507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126.13150684931507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126.13150684931507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126.13150684931507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126.13150684931507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126.13150684931507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126.13150684931507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126.13150684931507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126.13150684931507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126.13150684931507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126.13150684931507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126.13150684931507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126.13150684931507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126.13150684931507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126.13150684931507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126.13150684931507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126.13150684931507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126.13150684931507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126.13150684931507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126.13150684931507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126.13150684931507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126.13150684931507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126.13150684931507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126.13150684931507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126.13150684931507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126.13150684931507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126.13150684931507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126.13150684931507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126.13150684931507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126.13150684931507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126.13150684931507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126.13150684931507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126.13150684931507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126.13150684931507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126.13150684931507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126.13150684931507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126.13150684931507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126.13150684931507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126.13150684931507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126.13150684931507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126.13150684931507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126.13150684931507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126.13150684931507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126.13150684931507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126.13150684931507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126.13150684931507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126.13150684931507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126.13150684931507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126.13150684931507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126.13150684931507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126.13150684931507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126.13150684931507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126.13150684931507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126.13150684931507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126.13150684931507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126.13150684931507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126.13150684931507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126.13150684931507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126.13150684931507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126.13150684931507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126.13150684931507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126.13150684931507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126.13150684931507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126.13150684931507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126.13150684931507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126.13150684931507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126.13150684931507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126.13150684931507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126.13150684931507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126.13150684931507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126.13150684931507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126.13150684931507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126.13150684931507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126.13150684931507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126.13150684931507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126.13150684931507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126.13150684931507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126.13150684931507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126.13150684931507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126.13150684931507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126.13150684931507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126.13150684931507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126.13150684931507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126.13150684931507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126.13150684931507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126.13150684931507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126.13150684931507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126.13150684931507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126.13150684931507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126.13150684931507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126.13150684931507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126.13150684931507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126.13150684931507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126.13150684931507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126.13150684931507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126.13150684931507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126.13150684931507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126.13150684931507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126.13150684931507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126.13150684931507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126.13150684931507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126.13150684931507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126.13150684931507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126.13150684931507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126.13150684931507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126.13150684931507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126.13150684931507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126.13150684931507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126.13150684931507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126.13150684931507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126.13150684931507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126.13150684931507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126.13150684931507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126.13150684931507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126.13150684931507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126.13150684931507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126.13150684931507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126.13150684931507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126.13150684931507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126.13150684931507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126.13150684931507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126.13150684931507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126.13150684931507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126.13150684931507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126.13150684931507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126.13150684931507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126.13150684931507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126.13150684931507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126.13150684931507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126.13150684931507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126.13150684931507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126.13150684931507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126.13150684931507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126.13150684931507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126.13150684931507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126.13150684931507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126.13150684931507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126.13150684931507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126.13150684931507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126.13150684931507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126.13150684931507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126.13150684931507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126.13150684931507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126.13150684931507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126.13150684931507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126.13150684931507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126.13150684931507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126.13150684931507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126.13150684931507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126.13150684931507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126.13150684931507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126.13150684931507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126.13150684931507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126.13150684931507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126.13150684931507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126.13150684931507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126.13150684931507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126.13150684931507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126.13150684931507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126.13150684931507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126.13150684931507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126.13150684931507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126.13150684931507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126.13150684931507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126.13150684931507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126.13150684931507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126.13150684931507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126.13150684931507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126.13150684931507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126.13150684931507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126.13150684931507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126.13150684931507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126.13150684931507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126.13150684931507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126.13150684931507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126.13150684931507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126.13150684931507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126.13150684931507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126.13150684931507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126.13150684931507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126.13150684931507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126.13150684931507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126.13150684931507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126.13150684931507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126.13150684931507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126.13150684931507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126.13150684931507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126.13150684931507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126.13150684931507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126.13150684931507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126.13150684931507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126.13150684931507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126.13150684931507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126.13150684931507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126.13150684931507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126.13150684931507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126.13150684931507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126.13150684931507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126.13150684931507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126.13150684931507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126.13150684931507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126.13150684931507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126.13150684931507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126.13150684931507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126.13150684931507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126.13150684931507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126.13150684931507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126.13150684931507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126.13150684931507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126.13150684931507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126.13150684931507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126.13150684931507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126.13150684931507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126.13150684931507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126.13150684931507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126.13150684931507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126.13150684931507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126.13150684931507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126.13150684931507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126.13150684931507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126.13150684931507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126.13150684931507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126.13150684931507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126.13150684931507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126.13150684931507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126.13150684931507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126.13150684931507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126.13150684931507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126.13150684931507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126.13150684931507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126.13150684931507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126.13150684931507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126.13150684931507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126.13150684931507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126.13150684931507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126.13150684931507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126.13150684931507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126.13150684931507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126.13150684931507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126.13150684931507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126.13150684931507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126.13150684931507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126.13150684931507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126.13150684931507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126.13150684931507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126.13150684931507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126.13150684931507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126.13150684931507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126.13150684931507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126.13150684931507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126.13150684931507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126.13150684931507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126.13150684931507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126.13150684931507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126.13150684931507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126.13150684931507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126.13150684931507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126.13150684931507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126.13150684931507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126.13150684931507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126.13150684931507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126.13150684931507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126.13150684931507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126.13150684931507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126.13150684931507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126.13150684931507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126.13150684931507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126.13150684931507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126.13150684931507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126.13150684931507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126.13150684931507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126.13150684931507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126.13150684931507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126.13150684931507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126.13150684931507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126.13150684931507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126.13150684931507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126.13150684931507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126.13150684931507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126.13150684931507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126.13150684931507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126.13150684931507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126.13150684931507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126.13150684931507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126.13150684931507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126.13150684931507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126.13150684931507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126.13150684931507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126.13150684931507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126.13150684931507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126.13150684931507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126.13150684931507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126.13150684931507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126.13150684931507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126.13150684931507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126.13150684931507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126.13150684931507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126.13150684931507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126.13150684931507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126.13150684931507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126.13150684931507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126.13150684931507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126.13150684931507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126.13150684931507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126.13150684931507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126.13150684931507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126.13150684931507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126.13150684931507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126.13150684931507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126.13150684931507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126.13150684931507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126.13150684931507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126.13150684931507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126.13150684931507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126.13150684931507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126.13150684931507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126.13150684931507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126.13150684931507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126.13150684931507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126.13150684931507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126.13150684931507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126.13150684931507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126.13150684931507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126.13150684931507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126.13150684931507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126.13150684931507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126.13150684931507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126.13150684931507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126.13150684931507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126.13150684931507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126.13150684931507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126.13150684931507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126.13150684931507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126.13150684931507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126.13150684931507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126.13150684931507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126.13150684931507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126.13150684931507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126.13150684931507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126.13150684931507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126.13150684931507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126.13150684931507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126.13150684931507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126.13150684931507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126.13150684931507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126.13150684931507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126.13150684931507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126.13150684931507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126.13150684931507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126.13150684931507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126.13150684931507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126.13150684931507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126.13150684931507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126.13150684931507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126.13150684931507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126.13150684931507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126.13150684931507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126.13150684931507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126.13150684931507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126.13150684931507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126.13150684931507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126.13150684931507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126.13150684931507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126.13150684931507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126.13150684931507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126.13150684931507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126.13150684931507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126.13150684931507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126.13150684931507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126.13150684931507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126.13150684931507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126.13150684931507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126.13150684931507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126.13150684931507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126.13150684931507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126.13150684931507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126.13150684931507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126.13150684931507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126.13150684931507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126.13150684931507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126.13150684931507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126.13150684931507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126.13150684931507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126.13150684931507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126.13150684931507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126.13150684931507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126.13150684931507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126.13150684931507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126.13150684931507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126.13150684931507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126.13150684931507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126.13150684931507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126.13150684931507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126.13150684931507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126.13150684931507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126.13150684931507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126.13150684931507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126.13150684931507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126.13150684931507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126.13150684931507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126.13150684931507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126.13150684931507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126.13150684931507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126.13150684931507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126.13150684931507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126.13150684931507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126.13150684931507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126.13150684931507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126.13150684931507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126.13150684931507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126.13150684931507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126.13150684931507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126.13150684931507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126.13150684931507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126.13150684931507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126.13150684931507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126.13150684931507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126.13150684931507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126.13150684931507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126.13150684931507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126.13150684931507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126.13150684931507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126.13150684931507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126.13150684931507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126.13150684931507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126.13150684931507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126.13150684931507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126.13150684931507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126.13150684931507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126.13150684931507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126.13150684931507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126.13150684931507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126.13150684931507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126.13150684931507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126.13150684931507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126.13150684931507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126.13150684931507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126.13150684931507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126.13150684931507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126.13150684931507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720" zoomScale="80" zoomScaleNormal="80" workbookViewId="0">
      <selection activeCell="K2750" sqref="K2750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ADOLECENTE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ADULTO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ADOLECENTE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ADOLECENTE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46029</v>
      </c>
      <c r="D2697" s="122">
        <f>YEAR(REGISTROS[[#This Row],[FECHA]])</f>
        <v>2026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46029</v>
      </c>
      <c r="D2698" s="122">
        <f>YEAR(REGISTROS[[#This Row],[FECHA]])</f>
        <v>2026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46029</v>
      </c>
      <c r="D2699" s="122">
        <f>YEAR(REGISTROS[[#This Row],[FECHA]])</f>
        <v>2026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46029</v>
      </c>
      <c r="D2700" s="122">
        <f>YEAR(REGISTROS[[#This Row],[FECHA]])</f>
        <v>2026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46030</v>
      </c>
      <c r="D2701" s="122">
        <f>YEAR(REGISTROS[[#This Row],[FECHA]])</f>
        <v>2026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46030</v>
      </c>
      <c r="D2702" s="122">
        <f>YEAR(REGISTROS[[#This Row],[FECHA]])</f>
        <v>2026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46030</v>
      </c>
      <c r="D2703" s="122">
        <f>YEAR(REGISTROS[[#This Row],[FECHA]])</f>
        <v>2026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46030</v>
      </c>
      <c r="D2704" s="122">
        <f>YEAR(REGISTROS[[#This Row],[FECHA]])</f>
        <v>2026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>
        <f t="shared" si="113"/>
        <v>3302</v>
      </c>
      <c r="C2705" s="122">
        <v>46031</v>
      </c>
      <c r="D2705" s="122">
        <f>YEAR(REGISTROS[[#This Row],[FECHA]])</f>
        <v>2026</v>
      </c>
      <c r="E2705" s="112">
        <f>MONTH(REGISTROS[[#This Row],[FECHA]])</f>
        <v>1</v>
      </c>
      <c r="F2705" t="s">
        <v>5314</v>
      </c>
      <c r="G2705" s="11" t="str">
        <f ca="1">VLOOKUP(EXAMENES!F2705,PACIENTE[[APELLIDO / NOMBRE]:[GRUPO ETARIO]],4,0)</f>
        <v>ADULTO</v>
      </c>
      <c r="H2705" s="10" t="s">
        <v>27</v>
      </c>
      <c r="I2705" s="10" t="s">
        <v>5</v>
      </c>
      <c r="J2705" s="46">
        <f>VLOOKUP(REGISTROS[[#This Row],[TIPO DE EXAMEN ]],SERVICIOS[],2,0)</f>
        <v>20</v>
      </c>
      <c r="K2705" s="10" t="s">
        <v>67</v>
      </c>
      <c r="L2705" s="10">
        <v>1311634669</v>
      </c>
      <c r="M2705" s="10"/>
      <c r="N2705" s="10"/>
    </row>
    <row r="2706" spans="1:14" x14ac:dyDescent="0.25">
      <c r="A2706" s="110">
        <f t="shared" si="113"/>
        <v>2696</v>
      </c>
      <c r="B2706" s="45">
        <f t="shared" si="113"/>
        <v>3303</v>
      </c>
      <c r="C2706" s="122">
        <v>46031</v>
      </c>
      <c r="D2706" s="122">
        <f>YEAR(REGISTROS[[#This Row],[FECHA]])</f>
        <v>2026</v>
      </c>
      <c r="E2706" s="112">
        <f>MONTH(REGISTROS[[#This Row],[FECHA]])</f>
        <v>1</v>
      </c>
      <c r="F2706" t="s">
        <v>5316</v>
      </c>
      <c r="G2706" s="11" t="str">
        <f ca="1">VLOOKUP(EXAMENES!F2706,PACIENTE[[APELLIDO / NOMBRE]:[GRUPO ETARIO]],4,0)</f>
        <v>ADULTO</v>
      </c>
      <c r="H2706" s="10" t="s">
        <v>140</v>
      </c>
      <c r="I2706" s="10" t="s">
        <v>5</v>
      </c>
      <c r="J2706" s="46">
        <f>VLOOKUP(REGISTROS[[#This Row],[TIPO DE EXAMEN ]],SERVICIOS[],2,0)</f>
        <v>20</v>
      </c>
      <c r="K2706" s="10" t="s">
        <v>68</v>
      </c>
      <c r="L2706" s="10">
        <v>803102862</v>
      </c>
      <c r="M2706" s="10"/>
      <c r="N2706" s="10"/>
    </row>
    <row r="2707" spans="1:14" x14ac:dyDescent="0.25">
      <c r="A2707" s="110">
        <f t="shared" si="113"/>
        <v>2697</v>
      </c>
      <c r="B2707" s="45">
        <f t="shared" si="113"/>
        <v>3304</v>
      </c>
      <c r="C2707" s="122">
        <v>46031</v>
      </c>
      <c r="D2707" s="122">
        <f>YEAR(REGISTROS[[#This Row],[FECHA]])</f>
        <v>2026</v>
      </c>
      <c r="E2707" s="112">
        <f>MONTH(REGISTROS[[#This Row],[FECHA]])</f>
        <v>1</v>
      </c>
      <c r="F2707" t="s">
        <v>5317</v>
      </c>
      <c r="G2707" s="11" t="str">
        <f ca="1">VLOOKUP(EXAMENES!F2707,PACIENTE[[APELLIDO / NOMBRE]:[GRUPO ETARIO]],4,0)</f>
        <v>ADULTO</v>
      </c>
      <c r="H2707" s="10" t="s">
        <v>201</v>
      </c>
      <c r="I2707" s="10" t="s">
        <v>5</v>
      </c>
      <c r="J2707" s="46">
        <f>VLOOKUP(REGISTROS[[#This Row],[TIPO DE EXAMEN ]],SERVICIOS[],2,0)</f>
        <v>20</v>
      </c>
      <c r="K2707" s="10" t="s">
        <v>67</v>
      </c>
      <c r="L2707" s="10">
        <v>1317115887</v>
      </c>
      <c r="M2707" s="10"/>
      <c r="N2707" s="10"/>
    </row>
    <row r="2708" spans="1:14" x14ac:dyDescent="0.25">
      <c r="A2708" s="110">
        <f t="shared" si="113"/>
        <v>2698</v>
      </c>
      <c r="B2708" s="45">
        <f t="shared" si="113"/>
        <v>3305</v>
      </c>
      <c r="C2708" s="122">
        <v>46031</v>
      </c>
      <c r="D2708" s="122">
        <f>YEAR(REGISTROS[[#This Row],[FECHA]])</f>
        <v>2026</v>
      </c>
      <c r="E2708" s="112">
        <f>MONTH(REGISTROS[[#This Row],[FECHA]])</f>
        <v>1</v>
      </c>
      <c r="F2708" t="s">
        <v>492</v>
      </c>
      <c r="G2708" s="11" t="str">
        <f ca="1">VLOOKUP(EXAMENES!F2708,PACIENTE[[APELLIDO / NOMBRE]:[GRUPO ETARIO]],4,0)</f>
        <v>ADULTO</v>
      </c>
      <c r="H2708" s="10" t="s">
        <v>161</v>
      </c>
      <c r="I2708" s="10" t="s">
        <v>20</v>
      </c>
      <c r="J2708" s="46">
        <f>VLOOKUP(REGISTROS[[#This Row],[TIPO DE EXAMEN ]],SERVICIOS[],2,0)</f>
        <v>10</v>
      </c>
      <c r="K2708" s="10" t="s">
        <v>67</v>
      </c>
      <c r="L2708" s="10">
        <v>706411501</v>
      </c>
      <c r="M2708" s="10"/>
      <c r="N2708" s="10"/>
    </row>
    <row r="2709" spans="1:14" x14ac:dyDescent="0.25">
      <c r="A2709" s="110">
        <f t="shared" si="113"/>
        <v>2699</v>
      </c>
      <c r="B2709" s="45">
        <f t="shared" si="113"/>
        <v>3306</v>
      </c>
      <c r="C2709" s="122">
        <v>46031</v>
      </c>
      <c r="D2709" s="122">
        <f>YEAR(REGISTROS[[#This Row],[FECHA]])</f>
        <v>2026</v>
      </c>
      <c r="E2709" s="112">
        <f>MONTH(REGISTROS[[#This Row],[FECHA]])</f>
        <v>1</v>
      </c>
      <c r="F2709" t="s">
        <v>5319</v>
      </c>
      <c r="G2709" s="11" t="str">
        <f ca="1">VLOOKUP(EXAMENES!F2709,PACIENTE[[APELLIDO / NOMBRE]:[GRUPO ETARIO]],4,0)</f>
        <v>ADOLECENTE</v>
      </c>
      <c r="H2709" s="10" t="s">
        <v>161</v>
      </c>
      <c r="I2709" s="10" t="s">
        <v>5</v>
      </c>
      <c r="J2709" s="46">
        <f>VLOOKUP(REGISTROS[[#This Row],[TIPO DE EXAMEN ]],SERVICIOS[],2,0)</f>
        <v>20</v>
      </c>
      <c r="K2709" s="10" t="s">
        <v>67</v>
      </c>
      <c r="L2709" s="10">
        <v>1313827188</v>
      </c>
      <c r="M2709" s="10"/>
      <c r="N2709" s="10"/>
    </row>
    <row r="2710" spans="1:14" x14ac:dyDescent="0.25">
      <c r="A2710" s="110">
        <f t="shared" si="113"/>
        <v>2700</v>
      </c>
      <c r="B2710" s="45">
        <f t="shared" si="113"/>
        <v>3307</v>
      </c>
      <c r="C2710" s="122">
        <v>46031</v>
      </c>
      <c r="D2710" s="122">
        <f>YEAR(REGISTROS[[#This Row],[FECHA]])</f>
        <v>2026</v>
      </c>
      <c r="E2710" s="112">
        <f>MONTH(REGISTROS[[#This Row],[FECHA]])</f>
        <v>1</v>
      </c>
      <c r="F2710" t="s">
        <v>3332</v>
      </c>
      <c r="G2710" s="11" t="str">
        <f ca="1">VLOOKUP(EXAMENES!F2710,PACIENTE[[APELLIDO / NOMBRE]:[GRUPO ETARIO]],4,0)</f>
        <v>ADULTO</v>
      </c>
      <c r="H2710" s="10" t="s">
        <v>1778</v>
      </c>
      <c r="I2710" s="10" t="s">
        <v>20</v>
      </c>
      <c r="J2710" s="46">
        <f>VLOOKUP(REGISTROS[[#This Row],[TIPO DE EXAMEN ]],SERVICIOS[],2,0)</f>
        <v>10</v>
      </c>
      <c r="K2710" s="10" t="s">
        <v>67</v>
      </c>
      <c r="L2710" s="10">
        <v>1312988148</v>
      </c>
      <c r="M2710" s="10"/>
      <c r="N2710" s="10"/>
    </row>
    <row r="2711" spans="1:14" x14ac:dyDescent="0.25">
      <c r="A2711" s="110">
        <f t="shared" si="113"/>
        <v>2701</v>
      </c>
      <c r="B2711" s="45">
        <f t="shared" si="113"/>
        <v>3308</v>
      </c>
      <c r="C2711" s="122">
        <v>46031</v>
      </c>
      <c r="D2711" s="122">
        <f>YEAR(REGISTROS[[#This Row],[FECHA]])</f>
        <v>2026</v>
      </c>
      <c r="E2711" s="112">
        <f>MONTH(REGISTROS[[#This Row],[FECHA]])</f>
        <v>1</v>
      </c>
      <c r="F2711" t="s">
        <v>5321</v>
      </c>
      <c r="G2711" s="11" t="str">
        <f ca="1">VLOOKUP(EXAMENES!F2711,PACIENTE[[APELLIDO / NOMBRE]:[GRUPO ETARIO]],4,0)</f>
        <v>ADULTO</v>
      </c>
      <c r="H2711" s="10" t="s">
        <v>117</v>
      </c>
      <c r="I2711" s="10" t="s">
        <v>20</v>
      </c>
      <c r="J2711" s="46">
        <f>VLOOKUP(REGISTROS[[#This Row],[TIPO DE EXAMEN ]],SERVICIOS[],2,0)</f>
        <v>10</v>
      </c>
      <c r="K2711" s="10" t="s">
        <v>68</v>
      </c>
      <c r="L2711" s="10">
        <v>1317287934</v>
      </c>
      <c r="M2711" s="10"/>
      <c r="N2711" s="10"/>
    </row>
    <row r="2712" spans="1:14" x14ac:dyDescent="0.25">
      <c r="A2712" s="110">
        <f t="shared" si="113"/>
        <v>2702</v>
      </c>
      <c r="B2712" s="45">
        <f t="shared" si="113"/>
        <v>3309</v>
      </c>
      <c r="C2712" s="122">
        <v>46032</v>
      </c>
      <c r="D2712" s="122">
        <f>YEAR(REGISTROS[[#This Row],[FECHA]])</f>
        <v>2026</v>
      </c>
      <c r="E2712" s="112">
        <f>MONTH(REGISTROS[[#This Row],[FECHA]])</f>
        <v>1</v>
      </c>
      <c r="F2712" t="s">
        <v>5323</v>
      </c>
      <c r="G2712" s="11" t="str">
        <f ca="1">VLOOKUP(EXAMENES!F2712,PACIENTE[[APELLIDO / NOMBRE]:[GRUPO ETARIO]],4,0)</f>
        <v>ADULTO</v>
      </c>
      <c r="H2712" s="10" t="s">
        <v>27</v>
      </c>
      <c r="I2712" s="10" t="s">
        <v>20</v>
      </c>
      <c r="J2712" s="46">
        <f>VLOOKUP(REGISTROS[[#This Row],[TIPO DE EXAMEN ]],SERVICIOS[],2,0)</f>
        <v>10</v>
      </c>
      <c r="K2712" s="10" t="s">
        <v>67</v>
      </c>
      <c r="L2712" s="10">
        <v>1305549527</v>
      </c>
      <c r="M2712" s="10"/>
      <c r="N2712" s="10"/>
    </row>
    <row r="2713" spans="1:14" x14ac:dyDescent="0.25">
      <c r="A2713" s="110">
        <f t="shared" si="113"/>
        <v>2703</v>
      </c>
      <c r="B2713" s="45">
        <f t="shared" si="113"/>
        <v>3310</v>
      </c>
      <c r="C2713" s="122">
        <v>46032</v>
      </c>
      <c r="D2713" s="122">
        <f>YEAR(REGISTROS[[#This Row],[FECHA]])</f>
        <v>2026</v>
      </c>
      <c r="E2713" s="112">
        <f>MONTH(REGISTROS[[#This Row],[FECHA]])</f>
        <v>1</v>
      </c>
      <c r="F2713" t="s">
        <v>5325</v>
      </c>
      <c r="G2713" s="11" t="str">
        <f ca="1">VLOOKUP(EXAMENES!F2713,PACIENTE[[APELLIDO / NOMBRE]:[GRUPO ETARIO]],4,0)</f>
        <v>ADULTO</v>
      </c>
      <c r="H2713" s="10" t="s">
        <v>1782</v>
      </c>
      <c r="I2713" s="10" t="s">
        <v>5</v>
      </c>
      <c r="J2713" s="46">
        <f>VLOOKUP(REGISTROS[[#This Row],[TIPO DE EXAMEN ]],SERVICIOS[],2,0)</f>
        <v>20</v>
      </c>
      <c r="K2713" s="10" t="s">
        <v>68</v>
      </c>
      <c r="L2713" s="10">
        <v>1317117099</v>
      </c>
      <c r="M2713" s="10"/>
      <c r="N2713" s="10"/>
    </row>
    <row r="2714" spans="1:14" x14ac:dyDescent="0.25">
      <c r="A2714" s="110">
        <f t="shared" si="113"/>
        <v>2704</v>
      </c>
      <c r="B2714" s="45">
        <f t="shared" si="113"/>
        <v>3311</v>
      </c>
      <c r="C2714" s="122">
        <v>46032</v>
      </c>
      <c r="D2714" s="122">
        <f>YEAR(REGISTROS[[#This Row],[FECHA]])</f>
        <v>2026</v>
      </c>
      <c r="E2714" s="112">
        <f>MONTH(REGISTROS[[#This Row],[FECHA]])</f>
        <v>1</v>
      </c>
      <c r="F2714" t="s">
        <v>5327</v>
      </c>
      <c r="G2714" s="11" t="str">
        <f ca="1">VLOOKUP(EXAMENES!F2714,PACIENTE[[APELLIDO / NOMBRE]:[GRUPO ETARIO]],4,0)</f>
        <v>NIÑO</v>
      </c>
      <c r="H2714" s="10" t="s">
        <v>1772</v>
      </c>
      <c r="I2714" s="10" t="s">
        <v>5</v>
      </c>
      <c r="J2714" s="46">
        <f>VLOOKUP(REGISTROS[[#This Row],[TIPO DE EXAMEN ]],SERVICIOS[],2,0)</f>
        <v>20</v>
      </c>
      <c r="K2714" s="10" t="s">
        <v>68</v>
      </c>
      <c r="L2714" s="10">
        <v>1310940737</v>
      </c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>
        <f t="shared" si="114"/>
        <v>3312</v>
      </c>
      <c r="C2715" s="122">
        <v>46032</v>
      </c>
      <c r="D2715" s="122">
        <f>YEAR(REGISTROS[[#This Row],[FECHA]])</f>
        <v>2026</v>
      </c>
      <c r="E2715" s="112">
        <f>MONTH(REGISTROS[[#This Row],[FECHA]])</f>
        <v>1</v>
      </c>
      <c r="F2715" t="s">
        <v>5180</v>
      </c>
      <c r="G2715" s="11" t="str">
        <f ca="1">VLOOKUP(EXAMENES!F2715,PACIENTE[[APELLIDO / NOMBRE]:[GRUPO ETARIO]],4,0)</f>
        <v>ADULTO</v>
      </c>
      <c r="H2715" s="10" t="s">
        <v>161</v>
      </c>
      <c r="I2715" s="10" t="s">
        <v>72</v>
      </c>
      <c r="J2715" s="46">
        <f>VLOOKUP(REGISTROS[[#This Row],[TIPO DE EXAMEN ]],SERVICIOS[],2,0)</f>
        <v>10</v>
      </c>
      <c r="K2715" s="10" t="s">
        <v>68</v>
      </c>
      <c r="L2715" s="10">
        <v>1316021524</v>
      </c>
      <c r="M2715" s="10"/>
      <c r="N2715" s="10"/>
    </row>
    <row r="2716" spans="1:14" x14ac:dyDescent="0.25">
      <c r="A2716" s="110">
        <f t="shared" si="114"/>
        <v>2706</v>
      </c>
      <c r="B2716" s="45">
        <f t="shared" si="114"/>
        <v>3313</v>
      </c>
      <c r="C2716" s="122">
        <v>46032</v>
      </c>
      <c r="D2716" s="122">
        <f>YEAR(REGISTROS[[#This Row],[FECHA]])</f>
        <v>2026</v>
      </c>
      <c r="E2716" s="112">
        <f>MONTH(REGISTROS[[#This Row],[FECHA]])</f>
        <v>1</v>
      </c>
      <c r="F2716" t="s">
        <v>5329</v>
      </c>
      <c r="G2716" s="11" t="str">
        <f ca="1">VLOOKUP(EXAMENES!F2716,PACIENTE[[APELLIDO / NOMBRE]:[GRUPO ETARIO]],4,0)</f>
        <v>ADULTO</v>
      </c>
      <c r="H2716" s="10" t="s">
        <v>27</v>
      </c>
      <c r="I2716" s="10" t="s">
        <v>20</v>
      </c>
      <c r="J2716" s="46">
        <f>VLOOKUP(REGISTROS[[#This Row],[TIPO DE EXAMEN ]],SERVICIOS[],2,0)</f>
        <v>10</v>
      </c>
      <c r="K2716" s="10" t="s">
        <v>67</v>
      </c>
      <c r="L2716" s="10">
        <v>1112769979</v>
      </c>
      <c r="M2716" s="10"/>
      <c r="N2716" s="10"/>
    </row>
    <row r="2717" spans="1:14" x14ac:dyDescent="0.25">
      <c r="A2717" s="110">
        <f t="shared" si="114"/>
        <v>2707</v>
      </c>
      <c r="B2717" s="45">
        <f t="shared" si="114"/>
        <v>3314</v>
      </c>
      <c r="C2717" s="122">
        <v>46032</v>
      </c>
      <c r="D2717" s="122">
        <f>YEAR(REGISTROS[[#This Row],[FECHA]])</f>
        <v>2026</v>
      </c>
      <c r="E2717" s="112">
        <f>MONTH(REGISTROS[[#This Row],[FECHA]])</f>
        <v>1</v>
      </c>
      <c r="F2717" t="s">
        <v>5331</v>
      </c>
      <c r="G2717" s="11" t="str">
        <f ca="1">VLOOKUP(EXAMENES!F2717,PACIENTE[[APELLIDO / NOMBRE]:[GRUPO ETARIO]],4,0)</f>
        <v>ADULTO</v>
      </c>
      <c r="H2717" s="10" t="s">
        <v>1783</v>
      </c>
      <c r="I2717" s="10" t="s">
        <v>5</v>
      </c>
      <c r="J2717" s="46">
        <f>VLOOKUP(REGISTROS[[#This Row],[TIPO DE EXAMEN ]],SERVICIOS[],2,0)</f>
        <v>20</v>
      </c>
      <c r="K2717" s="10" t="s">
        <v>67</v>
      </c>
      <c r="L2717" s="10">
        <v>1313047878</v>
      </c>
      <c r="M2717" s="10"/>
      <c r="N2717" s="10"/>
    </row>
    <row r="2718" spans="1:14" x14ac:dyDescent="0.25">
      <c r="A2718" s="110">
        <f t="shared" si="114"/>
        <v>2708</v>
      </c>
      <c r="B2718" s="45">
        <f t="shared" si="114"/>
        <v>3315</v>
      </c>
      <c r="C2718" s="122">
        <v>46032</v>
      </c>
      <c r="D2718" s="122">
        <f>YEAR(REGISTROS[[#This Row],[FECHA]])</f>
        <v>2026</v>
      </c>
      <c r="E2718" s="112">
        <f>MONTH(REGISTROS[[#This Row],[FECHA]])</f>
        <v>1</v>
      </c>
      <c r="F2718" t="s">
        <v>5333</v>
      </c>
      <c r="G2718" s="11" t="str">
        <f ca="1">VLOOKUP(EXAMENES!F2718,PACIENTE[[APELLIDO / NOMBRE]:[GRUPO ETARIO]],4,0)</f>
        <v>ADULTO</v>
      </c>
      <c r="H2718" s="10" t="s">
        <v>1783</v>
      </c>
      <c r="I2718" s="10" t="s">
        <v>20</v>
      </c>
      <c r="J2718" s="46">
        <f>VLOOKUP(REGISTROS[[#This Row],[TIPO DE EXAMEN ]],SERVICIOS[],2,0)</f>
        <v>10</v>
      </c>
      <c r="K2718" s="10" t="s">
        <v>67</v>
      </c>
      <c r="L2718" s="10">
        <v>851276055</v>
      </c>
      <c r="M2718" s="10"/>
      <c r="N2718" s="10"/>
    </row>
    <row r="2719" spans="1:14" x14ac:dyDescent="0.25">
      <c r="A2719" s="110">
        <f t="shared" si="114"/>
        <v>2709</v>
      </c>
      <c r="B2719" s="45">
        <f t="shared" si="114"/>
        <v>3316</v>
      </c>
      <c r="C2719" s="122">
        <v>46032</v>
      </c>
      <c r="D2719" s="122">
        <f>YEAR(REGISTROS[[#This Row],[FECHA]])</f>
        <v>2026</v>
      </c>
      <c r="E2719" s="112">
        <f>MONTH(REGISTROS[[#This Row],[FECHA]])</f>
        <v>1</v>
      </c>
      <c r="F2719" t="s">
        <v>5335</v>
      </c>
      <c r="G2719" s="11" t="str">
        <f ca="1">VLOOKUP(EXAMENES!F2719,PACIENTE[[APELLIDO / NOMBRE]:[GRUPO ETARIO]],4,0)</f>
        <v>ADULTO</v>
      </c>
      <c r="H2719" s="10" t="s">
        <v>161</v>
      </c>
      <c r="I2719" s="10" t="s">
        <v>5</v>
      </c>
      <c r="J2719" s="46">
        <f>VLOOKUP(REGISTROS[[#This Row],[TIPO DE EXAMEN ]],SERVICIOS[],2,0)</f>
        <v>20</v>
      </c>
      <c r="K2719" s="10" t="s">
        <v>67</v>
      </c>
      <c r="L2719" s="10">
        <v>1313956789</v>
      </c>
      <c r="M2719" s="10"/>
      <c r="N2719" s="10"/>
    </row>
    <row r="2720" spans="1:14" x14ac:dyDescent="0.25">
      <c r="A2720" s="110">
        <f t="shared" si="114"/>
        <v>2710</v>
      </c>
      <c r="B2720" s="45">
        <f t="shared" si="114"/>
        <v>3317</v>
      </c>
      <c r="C2720" s="122">
        <v>46032</v>
      </c>
      <c r="D2720" s="122">
        <f>YEAR(REGISTROS[[#This Row],[FECHA]])</f>
        <v>2026</v>
      </c>
      <c r="E2720" s="112">
        <f>MONTH(REGISTROS[[#This Row],[FECHA]])</f>
        <v>1</v>
      </c>
      <c r="F2720" t="s">
        <v>5337</v>
      </c>
      <c r="G2720" s="11" t="str">
        <f ca="1">VLOOKUP(EXAMENES!F2720,PACIENTE[[APELLIDO / NOMBRE]:[GRUPO ETARIO]],4,0)</f>
        <v>ADOLECENTE</v>
      </c>
      <c r="H2720" s="10" t="s">
        <v>27</v>
      </c>
      <c r="I2720" s="10" t="s">
        <v>5</v>
      </c>
      <c r="J2720" s="46">
        <f>VLOOKUP(REGISTROS[[#This Row],[TIPO DE EXAMEN ]],SERVICIOS[],2,0)</f>
        <v>20</v>
      </c>
      <c r="K2720" s="10" t="s">
        <v>67</v>
      </c>
      <c r="L2720" s="10">
        <v>924100423</v>
      </c>
      <c r="M2720" s="10"/>
      <c r="N2720" s="10"/>
    </row>
    <row r="2721" spans="1:14" x14ac:dyDescent="0.25">
      <c r="A2721" s="110">
        <f t="shared" si="114"/>
        <v>2711</v>
      </c>
      <c r="B2721" s="45">
        <f t="shared" si="114"/>
        <v>3318</v>
      </c>
      <c r="C2721" s="122">
        <v>46032</v>
      </c>
      <c r="D2721" s="122">
        <f>YEAR(REGISTROS[[#This Row],[FECHA]])</f>
        <v>2026</v>
      </c>
      <c r="E2721" s="112">
        <f>MONTH(REGISTROS[[#This Row],[FECHA]])</f>
        <v>1</v>
      </c>
      <c r="F2721" t="s">
        <v>5339</v>
      </c>
      <c r="G2721" s="11" t="str">
        <f ca="1">VLOOKUP(EXAMENES!F2721,PACIENTE[[APELLIDO / NOMBRE]:[GRUPO ETARIO]],4,0)</f>
        <v>ADULTO</v>
      </c>
      <c r="H2721" s="10" t="s">
        <v>161</v>
      </c>
      <c r="I2721" s="10" t="s">
        <v>5</v>
      </c>
      <c r="J2721" s="46">
        <f>VLOOKUP(REGISTROS[[#This Row],[TIPO DE EXAMEN ]],SERVICIOS[],2,0)</f>
        <v>20</v>
      </c>
      <c r="K2721" s="10" t="s">
        <v>67</v>
      </c>
      <c r="L2721" s="10">
        <v>1313425223</v>
      </c>
      <c r="M2721" s="10"/>
      <c r="N2721" s="10"/>
    </row>
    <row r="2722" spans="1:14" x14ac:dyDescent="0.25">
      <c r="A2722" s="110">
        <f t="shared" si="114"/>
        <v>2712</v>
      </c>
      <c r="B2722" s="45">
        <f t="shared" si="114"/>
        <v>3319</v>
      </c>
      <c r="C2722" s="122">
        <v>46034</v>
      </c>
      <c r="D2722" s="122">
        <f>YEAR(REGISTROS[[#This Row],[FECHA]])</f>
        <v>2026</v>
      </c>
      <c r="E2722" s="112">
        <f>MONTH(REGISTROS[[#This Row],[FECHA]])</f>
        <v>1</v>
      </c>
      <c r="F2722" t="s">
        <v>5341</v>
      </c>
      <c r="G2722" s="11" t="str">
        <f ca="1">VLOOKUP(EXAMENES!F2722,PACIENTE[[APELLIDO / NOMBRE]:[GRUPO ETARIO]],4,0)</f>
        <v>ADULTO</v>
      </c>
      <c r="H2722" s="10" t="s">
        <v>27</v>
      </c>
      <c r="I2722" s="10" t="s">
        <v>20</v>
      </c>
      <c r="J2722" s="46">
        <f>VLOOKUP(REGISTROS[[#This Row],[TIPO DE EXAMEN ]],SERVICIOS[],2,0)</f>
        <v>10</v>
      </c>
      <c r="K2722" s="10" t="s">
        <v>67</v>
      </c>
      <c r="L2722" s="10">
        <v>922109400</v>
      </c>
      <c r="M2722" s="10"/>
      <c r="N2722" s="10"/>
    </row>
    <row r="2723" spans="1:14" x14ac:dyDescent="0.25">
      <c r="A2723" s="110">
        <f t="shared" si="114"/>
        <v>2713</v>
      </c>
      <c r="B2723" s="45">
        <f t="shared" si="114"/>
        <v>3320</v>
      </c>
      <c r="C2723" s="122">
        <v>45669</v>
      </c>
      <c r="D2723" s="122">
        <f>YEAR(REGISTROS[[#This Row],[FECHA]])</f>
        <v>2025</v>
      </c>
      <c r="E2723" s="112">
        <f>MONTH(REGISTROS[[#This Row],[FECHA]])</f>
        <v>1</v>
      </c>
      <c r="F2723" t="s">
        <v>5343</v>
      </c>
      <c r="G2723" s="11" t="str">
        <f ca="1">VLOOKUP(EXAMENES!F2723,PACIENTE[[APELLIDO / NOMBRE]:[GRUPO ETARIO]],4,0)</f>
        <v>ADULTO</v>
      </c>
      <c r="H2723" s="10" t="s">
        <v>27</v>
      </c>
      <c r="I2723" s="10" t="s">
        <v>5</v>
      </c>
      <c r="J2723" s="46">
        <f>VLOOKUP(REGISTROS[[#This Row],[TIPO DE EXAMEN ]],SERVICIOS[],2,0)</f>
        <v>20</v>
      </c>
      <c r="K2723" s="10" t="s">
        <v>67</v>
      </c>
      <c r="L2723" s="10">
        <v>1350773329</v>
      </c>
      <c r="M2723" s="10"/>
      <c r="N2723" s="10"/>
    </row>
    <row r="2724" spans="1:14" x14ac:dyDescent="0.25">
      <c r="A2724" s="110">
        <f t="shared" si="114"/>
        <v>2714</v>
      </c>
      <c r="B2724" s="45">
        <f t="shared" si="114"/>
        <v>3321</v>
      </c>
      <c r="C2724" s="122">
        <v>46034</v>
      </c>
      <c r="D2724" s="122">
        <f>YEAR(REGISTROS[[#This Row],[FECHA]])</f>
        <v>2026</v>
      </c>
      <c r="E2724" s="112">
        <f>MONTH(REGISTROS[[#This Row],[FECHA]])</f>
        <v>1</v>
      </c>
      <c r="F2724" t="s">
        <v>5345</v>
      </c>
      <c r="G2724" s="11" t="str">
        <f ca="1">VLOOKUP(EXAMENES!F2724,PACIENTE[[APELLIDO / NOMBRE]:[GRUPO ETARIO]],4,0)</f>
        <v>ADOLECENTE</v>
      </c>
      <c r="H2724" s="10" t="s">
        <v>161</v>
      </c>
      <c r="I2724" s="10" t="s">
        <v>5</v>
      </c>
      <c r="J2724" s="46">
        <f>VLOOKUP(REGISTROS[[#This Row],[TIPO DE EXAMEN ]],SERVICIOS[],2,0)</f>
        <v>20</v>
      </c>
      <c r="K2724" s="10" t="s">
        <v>67</v>
      </c>
      <c r="L2724" s="10">
        <v>1313984609</v>
      </c>
      <c r="M2724" s="10"/>
      <c r="N2724" s="10"/>
    </row>
    <row r="2725" spans="1:14" x14ac:dyDescent="0.25">
      <c r="A2725" s="110">
        <f t="shared" si="114"/>
        <v>2715</v>
      </c>
      <c r="B2725" s="45">
        <f t="shared" si="114"/>
        <v>3322</v>
      </c>
      <c r="C2725" s="122">
        <v>46034</v>
      </c>
      <c r="D2725" s="122">
        <f>YEAR(REGISTROS[[#This Row],[FECHA]])</f>
        <v>2026</v>
      </c>
      <c r="E2725" s="112">
        <f>MONTH(REGISTROS[[#This Row],[FECHA]])</f>
        <v>1</v>
      </c>
      <c r="F2725" t="s">
        <v>5347</v>
      </c>
      <c r="G2725" s="11" t="str">
        <f ca="1">VLOOKUP(EXAMENES!F2725,PACIENTE[[APELLIDO / NOMBRE]:[GRUPO ETARIO]],4,0)</f>
        <v>ADULTO</v>
      </c>
      <c r="H2725" s="10" t="s">
        <v>201</v>
      </c>
      <c r="I2725" s="10" t="s">
        <v>5</v>
      </c>
      <c r="J2725" s="46">
        <f>VLOOKUP(REGISTROS[[#This Row],[TIPO DE EXAMEN ]],SERVICIOS[],2,0)</f>
        <v>20</v>
      </c>
      <c r="K2725" s="10" t="s">
        <v>67</v>
      </c>
      <c r="L2725" s="10">
        <v>1311442469</v>
      </c>
      <c r="M2725" s="10"/>
      <c r="N2725" s="10"/>
    </row>
    <row r="2726" spans="1:14" x14ac:dyDescent="0.25">
      <c r="A2726" s="110">
        <f t="shared" si="114"/>
        <v>2716</v>
      </c>
      <c r="B2726" s="45">
        <f t="shared" si="114"/>
        <v>3323</v>
      </c>
      <c r="C2726" s="122">
        <v>46034</v>
      </c>
      <c r="D2726" s="122">
        <f>YEAR(REGISTROS[[#This Row],[FECHA]])</f>
        <v>2026</v>
      </c>
      <c r="E2726" s="112">
        <f>MONTH(REGISTROS[[#This Row],[FECHA]])</f>
        <v>1</v>
      </c>
      <c r="F2726" t="s">
        <v>5349</v>
      </c>
      <c r="G2726" s="11" t="str">
        <f ca="1">VLOOKUP(EXAMENES!F2726,PACIENTE[[APELLIDO / NOMBRE]:[GRUPO ETARIO]],4,0)</f>
        <v>ADULTO</v>
      </c>
      <c r="H2726" s="10" t="s">
        <v>1782</v>
      </c>
      <c r="I2726" s="10" t="s">
        <v>5</v>
      </c>
      <c r="J2726" s="46">
        <f>VLOOKUP(REGISTROS[[#This Row],[TIPO DE EXAMEN ]],SERVICIOS[],2,0)</f>
        <v>20</v>
      </c>
      <c r="K2726" s="10" t="s">
        <v>67</v>
      </c>
      <c r="L2726" s="10">
        <v>2000118618</v>
      </c>
      <c r="M2726" s="10"/>
      <c r="N2726" s="10"/>
    </row>
    <row r="2727" spans="1:14" x14ac:dyDescent="0.25">
      <c r="A2727" s="110">
        <f t="shared" si="114"/>
        <v>2717</v>
      </c>
      <c r="B2727" s="45">
        <f t="shared" si="114"/>
        <v>3324</v>
      </c>
      <c r="C2727" s="122">
        <v>46034</v>
      </c>
      <c r="D2727" s="122">
        <f>YEAR(REGISTROS[[#This Row],[FECHA]])</f>
        <v>2026</v>
      </c>
      <c r="E2727" s="112">
        <f>MONTH(REGISTROS[[#This Row],[FECHA]])</f>
        <v>1</v>
      </c>
      <c r="F2727" t="s">
        <v>5351</v>
      </c>
      <c r="G2727" s="11" t="str">
        <f ca="1">VLOOKUP(EXAMENES!F2727,PACIENTE[[APELLIDO / NOMBRE]:[GRUPO ETARIO]],4,0)</f>
        <v>TERCERA EDAD</v>
      </c>
      <c r="H2727" s="10" t="s">
        <v>1778</v>
      </c>
      <c r="I2727" s="10" t="s">
        <v>20</v>
      </c>
      <c r="J2727" s="46">
        <f>VLOOKUP(REGISTROS[[#This Row],[TIPO DE EXAMEN ]],SERVICIOS[],2,0)</f>
        <v>10</v>
      </c>
      <c r="K2727" s="10" t="s">
        <v>67</v>
      </c>
      <c r="L2727" s="10">
        <v>701694960</v>
      </c>
      <c r="M2727" s="10"/>
      <c r="N2727" s="10"/>
    </row>
    <row r="2728" spans="1:14" x14ac:dyDescent="0.25">
      <c r="A2728" s="110">
        <f t="shared" si="114"/>
        <v>2718</v>
      </c>
      <c r="B2728" s="45">
        <f t="shared" si="114"/>
        <v>3325</v>
      </c>
      <c r="C2728" s="122">
        <v>46034</v>
      </c>
      <c r="D2728" s="122">
        <f>YEAR(REGISTROS[[#This Row],[FECHA]])</f>
        <v>2026</v>
      </c>
      <c r="E2728" s="112">
        <f>MONTH(REGISTROS[[#This Row],[FECHA]])</f>
        <v>1</v>
      </c>
      <c r="F2728" t="s">
        <v>5353</v>
      </c>
      <c r="G2728" s="11" t="str">
        <f ca="1">VLOOKUP(EXAMENES!F2728,PACIENTE[[APELLIDO / NOMBRE]:[GRUPO ETARIO]],4,0)</f>
        <v>ADOLECENTE</v>
      </c>
      <c r="H2728" s="10" t="s">
        <v>3805</v>
      </c>
      <c r="I2728" s="10" t="s">
        <v>5</v>
      </c>
      <c r="J2728" s="46">
        <f>VLOOKUP(REGISTROS[[#This Row],[TIPO DE EXAMEN ]],SERVICIOS[],2,0)</f>
        <v>20</v>
      </c>
      <c r="K2728" s="10" t="s">
        <v>67</v>
      </c>
      <c r="L2728" s="10">
        <v>1752313005</v>
      </c>
      <c r="M2728" s="10"/>
      <c r="N2728" s="10"/>
    </row>
    <row r="2729" spans="1:14" x14ac:dyDescent="0.25">
      <c r="A2729" s="110">
        <f t="shared" si="114"/>
        <v>2719</v>
      </c>
      <c r="B2729" s="45">
        <f t="shared" si="114"/>
        <v>3326</v>
      </c>
      <c r="C2729" s="122">
        <v>46034</v>
      </c>
      <c r="D2729" s="122">
        <f>YEAR(REGISTROS[[#This Row],[FECHA]])</f>
        <v>2026</v>
      </c>
      <c r="E2729" s="112">
        <f>MONTH(REGISTROS[[#This Row],[FECHA]])</f>
        <v>1</v>
      </c>
      <c r="F2729" t="s">
        <v>5355</v>
      </c>
      <c r="G2729" s="11" t="str">
        <f ca="1">VLOOKUP(EXAMENES!F2729,PACIENTE[[APELLIDO / NOMBRE]:[GRUPO ETARIO]],4,0)</f>
        <v>ADULTO</v>
      </c>
      <c r="H2729" s="10" t="s">
        <v>117</v>
      </c>
      <c r="I2729" s="10" t="s">
        <v>20</v>
      </c>
      <c r="J2729" s="46">
        <f>VLOOKUP(REGISTROS[[#This Row],[TIPO DE EXAMEN ]],SERVICIOS[],2,0)</f>
        <v>10</v>
      </c>
      <c r="K2729" s="10" t="s">
        <v>67</v>
      </c>
      <c r="L2729" s="10">
        <v>1311189953</v>
      </c>
      <c r="M2729" s="10"/>
      <c r="N2729" s="10"/>
    </row>
    <row r="2730" spans="1:14" x14ac:dyDescent="0.25">
      <c r="A2730" s="110">
        <f t="shared" si="114"/>
        <v>2720</v>
      </c>
      <c r="B2730" s="45">
        <f t="shared" si="114"/>
        <v>3327</v>
      </c>
      <c r="C2730" s="122">
        <v>46035</v>
      </c>
      <c r="D2730" s="122">
        <f>YEAR(REGISTROS[[#This Row],[FECHA]])</f>
        <v>2026</v>
      </c>
      <c r="E2730" s="112">
        <f>MONTH(REGISTROS[[#This Row],[FECHA]])</f>
        <v>1</v>
      </c>
      <c r="F2730" t="s">
        <v>5357</v>
      </c>
      <c r="G2730" s="11" t="str">
        <f ca="1">VLOOKUP(EXAMENES!F2730,PACIENTE[[APELLIDO / NOMBRE]:[GRUPO ETARIO]],4,0)</f>
        <v>ADULTO</v>
      </c>
      <c r="H2730" s="10" t="s">
        <v>201</v>
      </c>
      <c r="I2730" s="10" t="s">
        <v>5</v>
      </c>
      <c r="J2730" s="46">
        <f>VLOOKUP(REGISTROS[[#This Row],[TIPO DE EXAMEN ]],SERVICIOS[],2,0)</f>
        <v>20</v>
      </c>
      <c r="K2730" s="10" t="s">
        <v>67</v>
      </c>
      <c r="L2730" s="10">
        <v>1305543363</v>
      </c>
      <c r="M2730" s="10"/>
      <c r="N2730" s="10"/>
    </row>
    <row r="2731" spans="1:14" x14ac:dyDescent="0.25">
      <c r="A2731" s="110">
        <f t="shared" si="114"/>
        <v>2721</v>
      </c>
      <c r="B2731" s="45">
        <f t="shared" si="114"/>
        <v>3328</v>
      </c>
      <c r="C2731" s="122">
        <v>46035</v>
      </c>
      <c r="D2731" s="122">
        <f>YEAR(REGISTROS[[#This Row],[FECHA]])</f>
        <v>2026</v>
      </c>
      <c r="E2731" s="112">
        <f>MONTH(REGISTROS[[#This Row],[FECHA]])</f>
        <v>1</v>
      </c>
      <c r="F2731" t="s">
        <v>5359</v>
      </c>
      <c r="G2731" s="11" t="str">
        <f ca="1">VLOOKUP(EXAMENES!F2731,PACIENTE[[APELLIDO / NOMBRE]:[GRUPO ETARIO]],4,0)</f>
        <v>ADOLECENTE</v>
      </c>
      <c r="H2731" s="10" t="s">
        <v>161</v>
      </c>
      <c r="I2731" s="10" t="s">
        <v>5</v>
      </c>
      <c r="J2731" s="46">
        <f>VLOOKUP(REGISTROS[[#This Row],[TIPO DE EXAMEN ]],SERVICIOS[],2,0)</f>
        <v>20</v>
      </c>
      <c r="K2731" s="10" t="s">
        <v>67</v>
      </c>
      <c r="L2731" s="10">
        <v>1317184347</v>
      </c>
      <c r="M2731" s="10"/>
      <c r="N2731" s="10"/>
    </row>
    <row r="2732" spans="1:14" x14ac:dyDescent="0.25">
      <c r="A2732" s="110">
        <f t="shared" si="114"/>
        <v>2722</v>
      </c>
      <c r="B2732" s="45">
        <f t="shared" si="114"/>
        <v>3329</v>
      </c>
      <c r="C2732" s="122">
        <v>46035</v>
      </c>
      <c r="D2732" s="122">
        <f>YEAR(REGISTROS[[#This Row],[FECHA]])</f>
        <v>2026</v>
      </c>
      <c r="E2732" s="112">
        <f>MONTH(REGISTROS[[#This Row],[FECHA]])</f>
        <v>1</v>
      </c>
      <c r="F2732" t="s">
        <v>3228</v>
      </c>
      <c r="G2732" s="11" t="str">
        <f ca="1">VLOOKUP(EXAMENES!F2732,PACIENTE[[APELLIDO / NOMBRE]:[GRUPO ETARIO]],4,0)</f>
        <v>ADULTO</v>
      </c>
      <c r="H2732" s="10" t="s">
        <v>117</v>
      </c>
      <c r="I2732" s="10" t="s">
        <v>20</v>
      </c>
      <c r="J2732" s="46">
        <f>VLOOKUP(REGISTROS[[#This Row],[TIPO DE EXAMEN ]],SERVICIOS[],2,0)</f>
        <v>10</v>
      </c>
      <c r="K2732" s="10" t="s">
        <v>67</v>
      </c>
      <c r="L2732" s="10">
        <v>802220244</v>
      </c>
      <c r="M2732" s="10"/>
      <c r="N2732" s="10"/>
    </row>
    <row r="2733" spans="1:14" x14ac:dyDescent="0.25">
      <c r="A2733" s="110">
        <f t="shared" si="114"/>
        <v>2723</v>
      </c>
      <c r="B2733" s="45">
        <f t="shared" si="114"/>
        <v>3330</v>
      </c>
      <c r="C2733" s="122">
        <v>46035</v>
      </c>
      <c r="D2733" s="122">
        <f>YEAR(REGISTROS[[#This Row],[FECHA]])</f>
        <v>2026</v>
      </c>
      <c r="E2733" s="112">
        <f>MONTH(REGISTROS[[#This Row],[FECHA]])</f>
        <v>1</v>
      </c>
      <c r="F2733" t="s">
        <v>5361</v>
      </c>
      <c r="G2733" s="11" t="str">
        <f ca="1">VLOOKUP(EXAMENES!F2733,PACIENTE[[APELLIDO / NOMBRE]:[GRUPO ETARIO]],4,0)</f>
        <v>ADULTO</v>
      </c>
      <c r="H2733" s="10" t="s">
        <v>161</v>
      </c>
      <c r="I2733" s="10" t="s">
        <v>20</v>
      </c>
      <c r="J2733" s="46">
        <f>VLOOKUP(REGISTROS[[#This Row],[TIPO DE EXAMEN ]],SERVICIOS[],2,0)</f>
        <v>10</v>
      </c>
      <c r="K2733" s="10" t="s">
        <v>67</v>
      </c>
      <c r="L2733" s="10">
        <v>1315196301</v>
      </c>
      <c r="M2733" s="10"/>
      <c r="N2733" s="10"/>
    </row>
    <row r="2734" spans="1:14" x14ac:dyDescent="0.25">
      <c r="A2734" s="110">
        <f t="shared" si="114"/>
        <v>2724</v>
      </c>
      <c r="B2734" s="45">
        <f t="shared" si="114"/>
        <v>3331</v>
      </c>
      <c r="C2734" s="122">
        <v>46035</v>
      </c>
      <c r="D2734" s="122">
        <f>YEAR(REGISTROS[[#This Row],[FECHA]])</f>
        <v>2026</v>
      </c>
      <c r="E2734" s="112">
        <f>MONTH(REGISTROS[[#This Row],[FECHA]])</f>
        <v>1</v>
      </c>
      <c r="F2734" t="s">
        <v>5363</v>
      </c>
      <c r="G2734" s="11" t="str">
        <f ca="1">VLOOKUP(EXAMENES!F2734,PACIENTE[[APELLIDO / NOMBRE]:[GRUPO ETARIO]],4,0)</f>
        <v>ADOLECENTE</v>
      </c>
      <c r="H2734" s="10" t="s">
        <v>2293</v>
      </c>
      <c r="I2734" s="10" t="s">
        <v>5</v>
      </c>
      <c r="J2734" s="46">
        <f>VLOOKUP(REGISTROS[[#This Row],[TIPO DE EXAMEN ]],SERVICIOS[],2,0)</f>
        <v>20</v>
      </c>
      <c r="K2734" s="10" t="s">
        <v>67</v>
      </c>
      <c r="L2734" s="10">
        <v>1311885493</v>
      </c>
      <c r="M2734" s="10"/>
      <c r="N2734" s="10"/>
    </row>
    <row r="2735" spans="1:14" x14ac:dyDescent="0.25">
      <c r="A2735" s="110">
        <f t="shared" si="114"/>
        <v>2725</v>
      </c>
      <c r="B2735" s="45">
        <f t="shared" si="114"/>
        <v>3332</v>
      </c>
      <c r="C2735" s="122">
        <v>46035</v>
      </c>
      <c r="D2735" s="122">
        <f>YEAR(REGISTROS[[#This Row],[FECHA]])</f>
        <v>2026</v>
      </c>
      <c r="E2735" s="112">
        <f>MONTH(REGISTROS[[#This Row],[FECHA]])</f>
        <v>1</v>
      </c>
      <c r="F2735" t="s">
        <v>5365</v>
      </c>
      <c r="G2735" s="11" t="str">
        <f ca="1">VLOOKUP(EXAMENES!F2735,PACIENTE[[APELLIDO / NOMBRE]:[GRUPO ETARIO]],4,0)</f>
        <v>ADOLECENTE</v>
      </c>
      <c r="H2735" s="10" t="s">
        <v>161</v>
      </c>
      <c r="I2735" s="10" t="s">
        <v>5</v>
      </c>
      <c r="J2735" s="46">
        <f>VLOOKUP(REGISTROS[[#This Row],[TIPO DE EXAMEN ]],SERVICIOS[],2,0)</f>
        <v>20</v>
      </c>
      <c r="K2735" s="10" t="s">
        <v>68</v>
      </c>
      <c r="L2735" s="10">
        <v>1311633620</v>
      </c>
      <c r="M2735" s="10"/>
      <c r="N2735" s="10"/>
    </row>
    <row r="2736" spans="1:14" x14ac:dyDescent="0.25">
      <c r="A2736" s="110">
        <f t="shared" si="114"/>
        <v>2726</v>
      </c>
      <c r="B2736" s="45">
        <f t="shared" si="114"/>
        <v>3333</v>
      </c>
      <c r="C2736" s="122">
        <v>46036</v>
      </c>
      <c r="D2736" s="122">
        <f>YEAR(REGISTROS[[#This Row],[FECHA]])</f>
        <v>2026</v>
      </c>
      <c r="E2736" s="112">
        <f>MONTH(REGISTROS[[#This Row],[FECHA]])</f>
        <v>1</v>
      </c>
      <c r="F2736" t="s">
        <v>5367</v>
      </c>
      <c r="G2736" s="11" t="str">
        <f ca="1">VLOOKUP(EXAMENES!F2736,PACIENTE[[APELLIDO / NOMBRE]:[GRUPO ETARIO]],4,0)</f>
        <v>ADULTO</v>
      </c>
      <c r="H2736" s="10" t="s">
        <v>1777</v>
      </c>
      <c r="I2736" s="10" t="s">
        <v>20</v>
      </c>
      <c r="J2736" s="46">
        <f>VLOOKUP(REGISTROS[[#This Row],[TIPO DE EXAMEN ]],SERVICIOS[],2,0)</f>
        <v>10</v>
      </c>
      <c r="K2736" s="10" t="s">
        <v>67</v>
      </c>
      <c r="L2736" s="10">
        <v>1313947549</v>
      </c>
      <c r="M2736" s="10"/>
      <c r="N2736" s="10"/>
    </row>
    <row r="2737" spans="1:14" x14ac:dyDescent="0.25">
      <c r="A2737" s="110">
        <f t="shared" si="114"/>
        <v>2727</v>
      </c>
      <c r="B2737" s="45">
        <f t="shared" si="114"/>
        <v>3334</v>
      </c>
      <c r="C2737" s="122">
        <v>46036</v>
      </c>
      <c r="D2737" s="122">
        <f>YEAR(REGISTROS[[#This Row],[FECHA]])</f>
        <v>2026</v>
      </c>
      <c r="E2737" s="112">
        <f>MONTH(REGISTROS[[#This Row],[FECHA]])</f>
        <v>1</v>
      </c>
      <c r="F2737" t="s">
        <v>5369</v>
      </c>
      <c r="G2737" s="11" t="str">
        <f ca="1">VLOOKUP(EXAMENES!F2737,PACIENTE[[APELLIDO / NOMBRE]:[GRUPO ETARIO]],4,0)</f>
        <v>ADOLECENTE</v>
      </c>
      <c r="H2737" s="10" t="s">
        <v>27</v>
      </c>
      <c r="I2737" s="10" t="s">
        <v>5</v>
      </c>
      <c r="J2737" s="46">
        <f>VLOOKUP(REGISTROS[[#This Row],[TIPO DE EXAMEN ]],SERVICIOS[],2,0)</f>
        <v>20</v>
      </c>
      <c r="K2737" s="10" t="s">
        <v>67</v>
      </c>
      <c r="L2737" s="10">
        <v>1313093989</v>
      </c>
      <c r="M2737" s="10"/>
      <c r="N2737" s="10"/>
    </row>
    <row r="2738" spans="1:14" x14ac:dyDescent="0.25">
      <c r="A2738" s="110">
        <f t="shared" si="114"/>
        <v>2728</v>
      </c>
      <c r="B2738" s="45">
        <f t="shared" si="114"/>
        <v>3335</v>
      </c>
      <c r="C2738" s="122">
        <v>46036</v>
      </c>
      <c r="D2738" s="122">
        <f>YEAR(REGISTROS[[#This Row],[FECHA]])</f>
        <v>2026</v>
      </c>
      <c r="E2738" s="112">
        <f>MONTH(REGISTROS[[#This Row],[FECHA]])</f>
        <v>1</v>
      </c>
      <c r="F2738" t="s">
        <v>5371</v>
      </c>
      <c r="G2738" s="11" t="str">
        <f ca="1">VLOOKUP(EXAMENES!F2738,PACIENTE[[APELLIDO / NOMBRE]:[GRUPO ETARIO]],4,0)</f>
        <v>ADOLECENTE</v>
      </c>
      <c r="H2738" s="10" t="s">
        <v>27</v>
      </c>
      <c r="I2738" s="10" t="s">
        <v>5</v>
      </c>
      <c r="J2738" s="46">
        <f>VLOOKUP(REGISTROS[[#This Row],[TIPO DE EXAMEN ]],SERVICIOS[],2,0)</f>
        <v>20</v>
      </c>
      <c r="K2738" s="10" t="s">
        <v>67</v>
      </c>
      <c r="L2738" s="10">
        <v>1313093989</v>
      </c>
      <c r="M2738" s="10"/>
      <c r="N2738" s="10"/>
    </row>
    <row r="2739" spans="1:14" x14ac:dyDescent="0.25">
      <c r="A2739" s="110">
        <f t="shared" si="114"/>
        <v>2729</v>
      </c>
      <c r="B2739" s="45">
        <f t="shared" si="114"/>
        <v>3336</v>
      </c>
      <c r="C2739" s="122">
        <v>46036</v>
      </c>
      <c r="D2739" s="122">
        <f>YEAR(REGISTROS[[#This Row],[FECHA]])</f>
        <v>2026</v>
      </c>
      <c r="E2739" s="112">
        <f>MONTH(REGISTROS[[#This Row],[FECHA]])</f>
        <v>1</v>
      </c>
      <c r="F2739" t="s">
        <v>5372</v>
      </c>
      <c r="G2739" s="11" t="str">
        <f ca="1">VLOOKUP(EXAMENES!F2739,PACIENTE[[APELLIDO / NOMBRE]:[GRUPO ETARIO]],4,0)</f>
        <v>ADULTO</v>
      </c>
      <c r="H2739" s="10" t="s">
        <v>27</v>
      </c>
      <c r="I2739" s="10" t="s">
        <v>5</v>
      </c>
      <c r="J2739" s="46">
        <f>VLOOKUP(REGISTROS[[#This Row],[TIPO DE EXAMEN ]],SERVICIOS[],2,0)</f>
        <v>20</v>
      </c>
      <c r="K2739" s="10" t="s">
        <v>67</v>
      </c>
      <c r="L2739" s="10">
        <v>1313093989</v>
      </c>
      <c r="M2739" s="10"/>
      <c r="N2739" s="10"/>
    </row>
    <row r="2740" spans="1:14" x14ac:dyDescent="0.25">
      <c r="A2740" s="110">
        <f t="shared" si="114"/>
        <v>2730</v>
      </c>
      <c r="B2740" s="45">
        <f t="shared" si="114"/>
        <v>3337</v>
      </c>
      <c r="C2740" s="122">
        <v>46036</v>
      </c>
      <c r="D2740" s="122">
        <f>YEAR(REGISTROS[[#This Row],[FECHA]])</f>
        <v>2026</v>
      </c>
      <c r="E2740" s="112">
        <f>MONTH(REGISTROS[[#This Row],[FECHA]])</f>
        <v>1</v>
      </c>
      <c r="F2740" t="s">
        <v>5373</v>
      </c>
      <c r="G2740" s="11" t="str">
        <f ca="1">VLOOKUP(EXAMENES!F2740,PACIENTE[[APELLIDO / NOMBRE]:[GRUPO ETARIO]],4,0)</f>
        <v>ADULTO</v>
      </c>
      <c r="H2740" s="10" t="s">
        <v>1782</v>
      </c>
      <c r="I2740" s="10" t="s">
        <v>5</v>
      </c>
      <c r="J2740" s="46">
        <f>VLOOKUP(REGISTROS[[#This Row],[TIPO DE EXAMEN ]],SERVICIOS[],2,0)</f>
        <v>20</v>
      </c>
      <c r="K2740" s="10" t="s">
        <v>67</v>
      </c>
      <c r="L2740" s="10">
        <v>1316701448</v>
      </c>
      <c r="M2740" s="10"/>
      <c r="N2740" s="10"/>
    </row>
    <row r="2741" spans="1:14" x14ac:dyDescent="0.25">
      <c r="A2741" s="110">
        <f t="shared" si="114"/>
        <v>2731</v>
      </c>
      <c r="B2741" s="45">
        <f t="shared" si="114"/>
        <v>3338</v>
      </c>
      <c r="C2741" s="122">
        <v>46036</v>
      </c>
      <c r="D2741" s="122">
        <f>YEAR(REGISTROS[[#This Row],[FECHA]])</f>
        <v>2026</v>
      </c>
      <c r="E2741" s="112">
        <f>MONTH(REGISTROS[[#This Row],[FECHA]])</f>
        <v>1</v>
      </c>
      <c r="F2741" t="s">
        <v>1832</v>
      </c>
      <c r="G2741" s="11" t="str">
        <f ca="1">VLOOKUP(EXAMENES!F2741,PACIENTE[[APELLIDO / NOMBRE]:[GRUPO ETARIO]],4,0)</f>
        <v>ADULTO</v>
      </c>
      <c r="H2741" s="10" t="s">
        <v>161</v>
      </c>
      <c r="I2741" s="10" t="s">
        <v>20</v>
      </c>
      <c r="J2741" s="46">
        <f>VLOOKUP(REGISTROS[[#This Row],[TIPO DE EXAMEN ]],SERVICIOS[],2,0)</f>
        <v>10</v>
      </c>
      <c r="K2741" s="10" t="s">
        <v>67</v>
      </c>
      <c r="L2741" s="10">
        <v>1316567385</v>
      </c>
      <c r="M2741" s="10"/>
      <c r="N2741" s="10"/>
    </row>
    <row r="2742" spans="1:14" x14ac:dyDescent="0.25">
      <c r="A2742" s="110">
        <f t="shared" si="114"/>
        <v>2732</v>
      </c>
      <c r="B2742" s="45">
        <f t="shared" si="114"/>
        <v>3339</v>
      </c>
      <c r="C2742" s="122">
        <v>46036</v>
      </c>
      <c r="D2742" s="122">
        <f>YEAR(REGISTROS[[#This Row],[FECHA]])</f>
        <v>2026</v>
      </c>
      <c r="E2742" s="112">
        <f>MONTH(REGISTROS[[#This Row],[FECHA]])</f>
        <v>1</v>
      </c>
      <c r="F2742" t="s">
        <v>5375</v>
      </c>
      <c r="G2742" s="11" t="str">
        <f ca="1">VLOOKUP(EXAMENES!F2742,PACIENTE[[APELLIDO / NOMBRE]:[GRUPO ETARIO]],4,0)</f>
        <v>ADOLECENTE</v>
      </c>
      <c r="H2742" s="10" t="s">
        <v>117</v>
      </c>
      <c r="I2742" s="10" t="s">
        <v>5</v>
      </c>
      <c r="J2742" s="46">
        <f>VLOOKUP(REGISTROS[[#This Row],[TIPO DE EXAMEN ]],SERVICIOS[],2,0)</f>
        <v>20</v>
      </c>
      <c r="K2742" s="10" t="s">
        <v>67</v>
      </c>
      <c r="L2742" s="10">
        <v>1350070460</v>
      </c>
      <c r="M2742" s="10"/>
      <c r="N2742" s="10"/>
    </row>
    <row r="2743" spans="1:14" x14ac:dyDescent="0.25">
      <c r="A2743" s="110">
        <f t="shared" si="114"/>
        <v>2733</v>
      </c>
      <c r="B2743" s="45">
        <f t="shared" si="114"/>
        <v>3340</v>
      </c>
      <c r="C2743" s="122">
        <v>46036</v>
      </c>
      <c r="D2743" s="122">
        <f>YEAR(REGISTROS[[#This Row],[FECHA]])</f>
        <v>2026</v>
      </c>
      <c r="E2743" s="112">
        <f>MONTH(REGISTROS[[#This Row],[FECHA]])</f>
        <v>1</v>
      </c>
      <c r="F2743" t="s">
        <v>5377</v>
      </c>
      <c r="G2743" s="11" t="str">
        <f ca="1">VLOOKUP(EXAMENES!F2743,PACIENTE[[APELLIDO / NOMBRE]:[GRUPO ETARIO]],4,0)</f>
        <v>ADULTO</v>
      </c>
      <c r="H2743" s="10" t="s">
        <v>27</v>
      </c>
      <c r="I2743" s="10" t="s">
        <v>5</v>
      </c>
      <c r="J2743" s="46">
        <f>VLOOKUP(REGISTROS[[#This Row],[TIPO DE EXAMEN ]],SERVICIOS[],2,0)</f>
        <v>20</v>
      </c>
      <c r="K2743" s="10" t="s">
        <v>67</v>
      </c>
      <c r="L2743" s="10">
        <v>1312984949</v>
      </c>
      <c r="M2743" s="10"/>
      <c r="N2743" s="10"/>
    </row>
    <row r="2744" spans="1:14" x14ac:dyDescent="0.25">
      <c r="A2744" s="110">
        <f t="shared" si="114"/>
        <v>2734</v>
      </c>
      <c r="B2744" s="45">
        <f t="shared" si="114"/>
        <v>3341</v>
      </c>
      <c r="C2744" s="122">
        <v>46037</v>
      </c>
      <c r="D2744" s="122">
        <f>YEAR(REGISTROS[[#This Row],[FECHA]])</f>
        <v>2026</v>
      </c>
      <c r="E2744" s="112">
        <f>MONTH(REGISTROS[[#This Row],[FECHA]])</f>
        <v>1</v>
      </c>
      <c r="F2744" t="s">
        <v>3210</v>
      </c>
      <c r="G2744" s="11" t="str">
        <f ca="1">VLOOKUP(EXAMENES!F2744,PACIENTE[[APELLIDO / NOMBRE]:[GRUPO ETARIO]],4,0)</f>
        <v>ADOLECENTE</v>
      </c>
      <c r="H2744" s="10" t="s">
        <v>27</v>
      </c>
      <c r="I2744" s="10" t="s">
        <v>5</v>
      </c>
      <c r="J2744" s="46">
        <f>VLOOKUP(REGISTROS[[#This Row],[TIPO DE EXAMEN ]],SERVICIOS[],2,0)</f>
        <v>20</v>
      </c>
      <c r="K2744" s="10" t="s">
        <v>67</v>
      </c>
      <c r="L2744" s="10">
        <v>1313451021</v>
      </c>
      <c r="M2744" s="10"/>
      <c r="N2744" s="10"/>
    </row>
    <row r="2745" spans="1:14" x14ac:dyDescent="0.25">
      <c r="A2745" s="110">
        <f t="shared" si="114"/>
        <v>2735</v>
      </c>
      <c r="B2745" s="45">
        <f t="shared" si="114"/>
        <v>3342</v>
      </c>
      <c r="C2745" s="122">
        <v>46037</v>
      </c>
      <c r="D2745" s="122">
        <f>YEAR(REGISTROS[[#This Row],[FECHA]])</f>
        <v>2026</v>
      </c>
      <c r="E2745" s="112">
        <f>MONTH(REGISTROS[[#This Row],[FECHA]])</f>
        <v>1</v>
      </c>
      <c r="F2745" t="s">
        <v>5379</v>
      </c>
      <c r="G2745" s="11" t="str">
        <f ca="1">VLOOKUP(EXAMENES!F2745,PACIENTE[[APELLIDO / NOMBRE]:[GRUPO ETARIO]],4,0)</f>
        <v>ADULTO</v>
      </c>
      <c r="H2745" s="10" t="s">
        <v>1778</v>
      </c>
      <c r="I2745" s="10" t="s">
        <v>5</v>
      </c>
      <c r="J2745" s="46">
        <f>VLOOKUP(REGISTROS[[#This Row],[TIPO DE EXAMEN ]],SERVICIOS[],2,0)</f>
        <v>20</v>
      </c>
      <c r="K2745" s="10" t="s">
        <v>68</v>
      </c>
      <c r="L2745" s="10">
        <v>1315053601</v>
      </c>
      <c r="M2745" s="10"/>
      <c r="N2745" s="10"/>
    </row>
    <row r="2746" spans="1:14" x14ac:dyDescent="0.25">
      <c r="A2746" s="110">
        <f t="shared" si="114"/>
        <v>2736</v>
      </c>
      <c r="B2746" s="45">
        <f t="shared" si="114"/>
        <v>3343</v>
      </c>
      <c r="C2746" s="122">
        <v>46037</v>
      </c>
      <c r="D2746" s="122">
        <f>YEAR(REGISTROS[[#This Row],[FECHA]])</f>
        <v>2026</v>
      </c>
      <c r="E2746" s="112">
        <f>MONTH(REGISTROS[[#This Row],[FECHA]])</f>
        <v>1</v>
      </c>
      <c r="F2746" t="s">
        <v>1938</v>
      </c>
      <c r="G2746" s="11" t="str">
        <f ca="1">VLOOKUP(EXAMENES!F2746,PACIENTE[[APELLIDO / NOMBRE]:[GRUPO ETARIO]],4,0)</f>
        <v>ADULTO</v>
      </c>
      <c r="H2746" s="10" t="s">
        <v>161</v>
      </c>
      <c r="I2746" s="10" t="s">
        <v>20</v>
      </c>
      <c r="J2746" s="46">
        <f>VLOOKUP(REGISTROS[[#This Row],[TIPO DE EXAMEN ]],SERVICIOS[],2,0)</f>
        <v>10</v>
      </c>
      <c r="K2746" s="10" t="s">
        <v>67</v>
      </c>
      <c r="L2746" s="10">
        <v>1315199842</v>
      </c>
      <c r="M2746" s="10"/>
      <c r="N2746" s="10"/>
    </row>
    <row r="2747" spans="1:14" x14ac:dyDescent="0.25">
      <c r="A2747" s="110">
        <f t="shared" si="114"/>
        <v>2737</v>
      </c>
      <c r="B2747" s="45">
        <f t="shared" si="114"/>
        <v>3344</v>
      </c>
      <c r="C2747" s="122">
        <v>46037</v>
      </c>
      <c r="D2747" s="122">
        <f>YEAR(REGISTROS[[#This Row],[FECHA]])</f>
        <v>2026</v>
      </c>
      <c r="E2747" s="112">
        <f>MONTH(REGISTROS[[#This Row],[FECHA]])</f>
        <v>1</v>
      </c>
      <c r="F2747" t="s">
        <v>5382</v>
      </c>
      <c r="G2747" s="11" t="str">
        <f ca="1">VLOOKUP(EXAMENES!F2747,PACIENTE[[APELLIDO / NOMBRE]:[GRUPO ETARIO]],4,0)</f>
        <v>ADULTO</v>
      </c>
      <c r="H2747" s="10" t="s">
        <v>117</v>
      </c>
      <c r="I2747" s="10" t="s">
        <v>20</v>
      </c>
      <c r="J2747" s="46">
        <f>VLOOKUP(REGISTROS[[#This Row],[TIPO DE EXAMEN ]],SERVICIOS[],2,0)</f>
        <v>10</v>
      </c>
      <c r="K2747" s="10" t="s">
        <v>67</v>
      </c>
      <c r="L2747" s="10">
        <v>1103871586</v>
      </c>
      <c r="M2747" s="10"/>
      <c r="N2747" s="10"/>
    </row>
    <row r="2748" spans="1:14" x14ac:dyDescent="0.25">
      <c r="A2748" s="110">
        <f t="shared" si="114"/>
        <v>2738</v>
      </c>
      <c r="B2748" s="45">
        <f t="shared" si="114"/>
        <v>3345</v>
      </c>
      <c r="C2748" s="122">
        <v>46037</v>
      </c>
      <c r="D2748" s="122">
        <f>YEAR(REGISTROS[[#This Row],[FECHA]])</f>
        <v>2026</v>
      </c>
      <c r="E2748" s="112">
        <f>MONTH(REGISTROS[[#This Row],[FECHA]])</f>
        <v>1</v>
      </c>
      <c r="F2748" t="s">
        <v>5383</v>
      </c>
      <c r="G2748" s="11" t="str">
        <f ca="1">VLOOKUP(EXAMENES!F2748,PACIENTE[[APELLIDO / NOMBRE]:[GRUPO ETARIO]],4,0)</f>
        <v>ADULTO</v>
      </c>
      <c r="H2748" s="10" t="s">
        <v>161</v>
      </c>
      <c r="I2748" s="10" t="s">
        <v>5</v>
      </c>
      <c r="J2748" s="46">
        <f>VLOOKUP(REGISTROS[[#This Row],[TIPO DE EXAMEN ]],SERVICIOS[],2,0)</f>
        <v>20</v>
      </c>
      <c r="K2748" s="10" t="s">
        <v>67</v>
      </c>
      <c r="L2748" s="10">
        <v>2352129643</v>
      </c>
      <c r="M2748" s="10"/>
      <c r="N2748" s="10"/>
    </row>
    <row r="2749" spans="1:14" x14ac:dyDescent="0.25">
      <c r="A2749" s="110">
        <f t="shared" si="114"/>
        <v>2739</v>
      </c>
      <c r="B2749" s="45">
        <f t="shared" si="114"/>
        <v>3346</v>
      </c>
      <c r="C2749" s="122">
        <v>46037</v>
      </c>
      <c r="D2749" s="122">
        <f>YEAR(REGISTROS[[#This Row],[FECHA]])</f>
        <v>2026</v>
      </c>
      <c r="E2749" s="112">
        <f>MONTH(REGISTROS[[#This Row],[FECHA]])</f>
        <v>1</v>
      </c>
      <c r="F2749" t="s">
        <v>5384</v>
      </c>
      <c r="G2749" s="11" t="str">
        <f ca="1">VLOOKUP(EXAMENES!F2749,PACIENTE[[APELLIDO / NOMBRE]:[GRUPO ETARIO]],4,0)</f>
        <v>TERCERA EDAD</v>
      </c>
      <c r="H2749" s="10" t="s">
        <v>117</v>
      </c>
      <c r="I2749" s="10" t="s">
        <v>20</v>
      </c>
      <c r="J2749" s="46">
        <f>VLOOKUP(REGISTROS[[#This Row],[TIPO DE EXAMEN ]],SERVICIOS[],2,0)</f>
        <v>10</v>
      </c>
      <c r="K2749" s="10" t="s">
        <v>67</v>
      </c>
      <c r="L2749" s="10">
        <v>1302066160</v>
      </c>
      <c r="M2749" s="10"/>
      <c r="N2749" s="10"/>
    </row>
    <row r="2750" spans="1:14" x14ac:dyDescent="0.25">
      <c r="A2750" s="110">
        <f t="shared" si="114"/>
        <v>2740</v>
      </c>
      <c r="B2750" s="45">
        <f t="shared" si="114"/>
        <v>3347</v>
      </c>
      <c r="C2750" s="122">
        <v>46038</v>
      </c>
      <c r="D2750" s="122">
        <f>YEAR(REGISTROS[[#This Row],[FECHA]])</f>
        <v>2026</v>
      </c>
      <c r="E2750" s="112">
        <f>MONTH(REGISTROS[[#This Row],[FECHA]])</f>
        <v>1</v>
      </c>
      <c r="F2750" t="s">
        <v>5386</v>
      </c>
      <c r="G2750" s="11" t="str">
        <f ca="1">VLOOKUP(EXAMENES!F2750,PACIENTE[[APELLIDO / NOMBRE]:[GRUPO ETARIO]],4,0)</f>
        <v>ADULTO</v>
      </c>
      <c r="H2750" s="10" t="s">
        <v>161</v>
      </c>
      <c r="I2750" s="10" t="s">
        <v>20</v>
      </c>
      <c r="J2750" s="46">
        <f>VLOOKUP(REGISTROS[[#This Row],[TIPO DE EXAMEN ]],SERVICIOS[],2,0)</f>
        <v>10</v>
      </c>
      <c r="K2750" s="10" t="s">
        <v>68</v>
      </c>
      <c r="L2750" s="10">
        <v>850555798</v>
      </c>
      <c r="M2750" s="10"/>
      <c r="N2750" s="10"/>
    </row>
    <row r="2751" spans="1:14" x14ac:dyDescent="0.25">
      <c r="A2751" s="110">
        <f t="shared" si="114"/>
        <v>2741</v>
      </c>
      <c r="B2751" s="45">
        <f t="shared" si="114"/>
        <v>3348</v>
      </c>
      <c r="C2751" s="122">
        <v>46038</v>
      </c>
      <c r="D2751" s="122">
        <f>YEAR(REGISTROS[[#This Row],[FECHA]])</f>
        <v>2026</v>
      </c>
      <c r="E2751" s="112">
        <f>MONTH(REGISTROS[[#This Row],[FECHA]])</f>
        <v>1</v>
      </c>
      <c r="F2751" t="s">
        <v>5388</v>
      </c>
      <c r="G2751" s="11" t="str">
        <f ca="1">VLOOKUP(EXAMENES!F2751,PACIENTE[[APELLIDO / NOMBRE]:[GRUPO ETARIO]],4,0)</f>
        <v>ADULTO</v>
      </c>
      <c r="H2751" s="10" t="s">
        <v>161</v>
      </c>
      <c r="I2751" s="10" t="s">
        <v>5</v>
      </c>
      <c r="J2751" s="46">
        <f>VLOOKUP(REGISTROS[[#This Row],[TIPO DE EXAMEN ]],SERVICIOS[],2,0)</f>
        <v>20</v>
      </c>
      <c r="K2751" s="10" t="s">
        <v>68</v>
      </c>
      <c r="L2751" s="10">
        <v>1317322392</v>
      </c>
      <c r="M2751" s="10"/>
      <c r="N2751" s="10"/>
    </row>
    <row r="2752" spans="1:14" x14ac:dyDescent="0.25">
      <c r="A2752" s="110">
        <f t="shared" si="114"/>
        <v>2742</v>
      </c>
      <c r="B2752" s="45">
        <f t="shared" si="114"/>
        <v>3349</v>
      </c>
      <c r="C2752" s="122">
        <v>46038</v>
      </c>
      <c r="D2752" s="122">
        <f>YEAR(REGISTROS[[#This Row],[FECHA]])</f>
        <v>2026</v>
      </c>
      <c r="E2752" s="112">
        <f>MONTH(REGISTROS[[#This Row],[FECHA]])</f>
        <v>1</v>
      </c>
      <c r="F2752" t="s">
        <v>5390</v>
      </c>
      <c r="G2752" s="11" t="str">
        <f ca="1">VLOOKUP(EXAMENES!F2752,PACIENTE[[APELLIDO / NOMBRE]:[GRUPO ETARIO]],4,0)</f>
        <v>ADULTO</v>
      </c>
      <c r="H2752" s="10" t="s">
        <v>117</v>
      </c>
      <c r="I2752" s="10" t="s">
        <v>5</v>
      </c>
      <c r="J2752" s="46">
        <f>VLOOKUP(REGISTROS[[#This Row],[TIPO DE EXAMEN ]],SERVICIOS[],2,0)</f>
        <v>20</v>
      </c>
      <c r="K2752" s="10" t="s">
        <v>68</v>
      </c>
      <c r="L2752" s="10">
        <v>1313987735</v>
      </c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5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37200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7795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1030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46025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80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70</v>
      </c>
      <c r="D100" s="182">
        <f>C100*2</f>
        <v>140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140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347</v>
      </c>
      <c r="C11" s="17">
        <f>COUNTIFS(REGISTROS[DR. SOLICITANTE],ESTADISTICA[[#This Row],[MEDICO ]],REGISTROS[[TIPO DE EXAMEN ]],"RX PERIAPICAL")</f>
        <v>116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482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22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37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4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7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242</v>
      </c>
      <c r="C17" s="17">
        <f>COUNTIFS(REGISTROS[DR. SOLICITANTE],ESTADISTICA[[#This Row],[MEDICO ]],REGISTROS[[TIPO DE EXAMEN ]],"RX PERIAPICAL")</f>
        <v>212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44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44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86</v>
      </c>
      <c r="C23" s="17">
        <f>COUNTIFS(REGISTROS[DR. SOLICITANTE],ESTADISTICA[[#This Row],[MEDICO ]],REGISTROS[[TIPO DE EXAMEN ]],"RX PERIAPICAL")</f>
        <v>17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104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38</v>
      </c>
      <c r="C25" s="17">
        <f>COUNTIFS(REGISTROS[DR. SOLICITANTE],ESTADISTICA[[#This Row],[MEDICO ]],REGISTROS[[TIPO DE EXAMEN ]],"RX PERIAPICAL")</f>
        <v>30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8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20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431</v>
      </c>
      <c r="C41" s="17">
        <f>COUNTIFS(REGISTROS[DR. SOLICITANTE],ESTADISTICA[[#This Row],[MEDICO ]],REGISTROS[[TIPO DE EXAMEN ]],"RX PERIAPICAL")</f>
        <v>156</v>
      </c>
      <c r="D41" s="17">
        <f>COUNTIFS(REGISTROS[DR. SOLICITANTE],ESTADISTICA[[#This Row],[MEDICO ]],REGISTROS[[TIPO DE EXAMEN ]],"RX PARCIAL")</f>
        <v>49</v>
      </c>
      <c r="E41" s="85">
        <f>ESTADISTICA[[#This Row],[RX PANORAMICA]]+ESTADISTICA[[#This Row],[RX PERIAPICAL ]]+ESTADISTICA[[#This Row],[RX PARCIAL]]</f>
        <v>636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18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23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26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37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20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28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1660</v>
      </c>
      <c r="C103" s="224">
        <f>SUM(ESTADISTICA[[RX PERIAPICAL ]])</f>
        <v>729</v>
      </c>
      <c r="D103" s="225">
        <f>SUM(ESTADISTICA[RX PARCIAL])</f>
        <v>99</v>
      </c>
      <c r="E103" s="226">
        <f>SUM(ESTADISTICA[TOTAL])</f>
        <v>2488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2026-01-16T22:16:04Z</dcterms:modified>
</cp:coreProperties>
</file>