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D1551" i="3"/>
  <c r="E1551" i="3" s="1"/>
  <c r="G1551" i="1" s="1"/>
  <c r="D1552" i="3"/>
  <c r="E1552" i="3" s="1"/>
  <c r="G1552" i="1" s="1"/>
  <c r="D1553" i="3"/>
  <c r="E1553" i="3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D1563" i="3"/>
  <c r="E1563" i="3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D1574" i="3"/>
  <c r="E1574" i="3" s="1"/>
  <c r="D1575" i="3"/>
  <c r="E1575" i="3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D1581" i="3"/>
  <c r="E1581" i="3" s="1"/>
  <c r="D1582" i="3"/>
  <c r="E1582" i="3" s="1"/>
  <c r="D1583" i="3"/>
  <c r="E1583" i="3" s="1"/>
  <c r="G1583" i="1" s="1"/>
  <c r="D1584" i="3"/>
  <c r="E1584" i="3" s="1"/>
  <c r="G1584" i="1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G1550" i="1"/>
  <c r="J1550" i="1"/>
  <c r="E1551" i="1"/>
  <c r="J1551" i="1"/>
  <c r="E1552" i="1"/>
  <c r="J1552" i="1"/>
  <c r="E1553" i="1"/>
  <c r="G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G1562" i="1"/>
  <c r="J1562" i="1"/>
  <c r="E1563" i="1"/>
  <c r="G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G1573" i="1"/>
  <c r="J1573" i="1"/>
  <c r="E1574" i="1"/>
  <c r="G1574" i="1"/>
  <c r="J1574" i="1"/>
  <c r="E1575" i="1"/>
  <c r="G1575" i="1"/>
  <c r="J1575" i="1"/>
  <c r="E1576" i="1"/>
  <c r="J1576" i="1"/>
  <c r="E1577" i="1"/>
  <c r="J1577" i="1"/>
  <c r="E1578" i="1"/>
  <c r="J1578" i="1"/>
  <c r="E1579" i="1"/>
  <c r="J1579" i="1"/>
  <c r="E1580" i="1"/>
  <c r="G1580" i="1"/>
  <c r="J1580" i="1"/>
  <c r="E1581" i="1"/>
  <c r="G1581" i="1"/>
  <c r="J1581" i="1"/>
  <c r="E1582" i="1"/>
  <c r="G1582" i="1"/>
  <c r="J1582" i="1"/>
  <c r="E1583" i="1"/>
  <c r="J1583" i="1"/>
  <c r="E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<sst xmlns="http://schemas.openxmlformats.org/spreadsheetml/2006/main" count="23315" uniqueCount="3271">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</sst>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162</c:v>
                </c:pt>
                <c:pt idx="1">
                  <c:v>11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89</c:v>
                </c:pt>
                <c:pt idx="6">
                  <c:v>158</c:v>
                </c:pt>
                <c:pt idx="7">
                  <c:v>0</c:v>
                </c:pt>
                <c:pt idx="8">
                  <c:v>0</c:v>
                </c:pt>
                <c:pt idx="9">
                  <c:v>22</c:v>
                </c:pt>
                <c:pt idx="10">
                  <c:v>1</c:v>
                </c:pt>
                <c:pt idx="11">
                  <c:v>1</c:v>
                </c:pt>
                <c:pt idx="12">
                  <c:v>46</c:v>
                </c:pt>
                <c:pt idx="13">
                  <c:v>0</c:v>
                </c:pt>
                <c:pt idx="14">
                  <c:v>20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241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11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23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162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89</c:v>
                      </c:pt>
                      <c:pt idx="6">
                        <c:v>158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46</c:v>
                      </c:pt>
                      <c:pt idx="13">
                        <c:v>0</c:v>
                      </c:pt>
                      <c:pt idx="14">
                        <c:v>20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241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43</c:v>
                      </c:pt>
                      <c:pt idx="6">
                        <c:v>126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232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133</c:v>
                      </c:pt>
                      <c:pt idx="6">
                        <c:v>293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22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55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15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16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23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64" zoomScaleNormal="100" workbookViewId="0">
      <selection activeCell="G1586" sqref="G1586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27.657534246575342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59.646575342465752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26.950684931506849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47.657534246575345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2.2328767123287672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14.123287671232877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19.665753424657535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17.112328767123287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14.019178082191781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71.68767123287671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39.465753424657535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27.523287671232875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26.312328767123287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35.345205479452055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53.517808219178079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19.726027397260275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27.205479452054796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24.802739726027397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5.9205479452054792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36.284931506849318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9.4438356164383563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31.323287671232876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6.838356164383562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27.315068493150687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19.983561643835618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14.706849315068494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74.810958904109583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19.87123287671233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43.945205479452056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25.531506849315068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43.526027397260272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33.465753424657535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31.945205479452056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32.717808219178082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17.668493150684931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21.090410958904108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52.008219178082193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11.402739726027397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23.408219178082192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27.06027397260274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15.361643835616439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31.410958904109588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61.632876712328766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22.693150684931506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26.950684931506849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18.073972602739726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38.076712328767123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77.92602739726027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20.81917808219178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26.153424657534245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6.3287671232876717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44.638356164383559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30.55890410958904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43.583561643835615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23.041095890410958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67.235616438356161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18.476712328767125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65.238356164383561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50.356164383561641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17.345205479452055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23.632876712328766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25.583561643835615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33.87945205479452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30.460273972602739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31.331506849315069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28.202739726027396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49.093150684931508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33.449315068493149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16.704109589041096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22.704109589041096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55.016438356164386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18.80821917808219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17.18904109589041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14.580821917808219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23.553424657534247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48.832876712328769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14.69041095890411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12.624657534246575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14.24931506849315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30.813698630136987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23.841095890410958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8.8191780821917813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40.180821917808217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12.301369863013699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20.734246575342464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49.991780821917807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12.778082191780822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15.63013698630137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25.602739726027398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33.449315068493149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32.720547945205482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23.695890410958903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54.339726027397262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58.197260273972603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21.194520547945206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55.706849315068496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14.805479452054794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74.884931506849313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30.5013698630137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39.520547945205479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14.761643835616438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12.301369863013699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10.594520547945205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15.805479452054794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25.079452054794519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78.578082191780823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29.487671232876714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23.353424657534248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35.005479452054793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25.769863013698629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44.350684931506848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9.3342465753424655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30.731506849315068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22.12876712328767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13.923287671232877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17.720547945205478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25.276712328767122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11.887671232876713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25.616438356164384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21.893150684931506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21.893150684931506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21.709589041095889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16.706849315068492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27.575342465753426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8.6657534246575345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61.893150684931506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31.660273972602738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15.024657534246575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14.528767123287672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48.19178082191781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60.904109589041099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11.657534246575343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23.290410958904111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12.301369863013699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13.835616438356164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32.024657534246572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21.958904109589042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23.704109589041096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32.88219178082192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53.345205479452055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32.476712328767121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50.043835616438358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62.654794520547945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28.542465753424658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17.863013698630137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42.87945205479452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18.041095890410958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24.454794520547946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73.657534246575338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22.301369863013697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29.769863013698629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22.931506849315067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20.350684931506848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50.936986301369863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15.397260273972602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13.528767123287672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27.347945205479451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31.5013698630137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46.531506849315072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13.509589041095891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23.991780821917807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48.19178082191781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76.454794520547949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29.536986301369861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55.805479452054797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21.06027397260274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13.268493150684931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49.194520547945203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39.843835616438355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35.942465753424656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21.13150684931507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18.183561643835617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54.37808219178082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31.87945205479452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13.698630136986301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21.317808219178083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16.205479452054796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29.454794520547946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12.293150684931506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53.646575342465752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21.561643835616437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44.172602739726024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44.172602739726024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25.087671232876712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40.586301369863016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50.419178082191777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54.161643835616438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69.586301369863008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17.312328767123287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28.136986301369863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65.465753424657535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11.901369863013699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45.575342465753423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30.728767123287671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52.602739726027394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48.841095890410962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21.934246575342467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21.906849315068492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15.632876712328768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22.583561643835615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14.780821917808218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17.706849315068492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24.980821917808218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22.076712328767123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23.298630136986301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60.961643835616435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34.290410958904111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14.490410958904109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23.298630136986301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29.175342465753424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56.334246575342469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31.580821917808219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29.517808219178082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18.769863013698629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18.5013698630137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22.07123287671233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14.169863013698631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51.986301369863014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30.895890410958906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9.0027397260273965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27.032876712328768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27.906849315068492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34.353424657534248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17.895890410958906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11.898630136986302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13.191780821917808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15.873972602739727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30.632876712328766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23.550684931506851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42.345205479452055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15.454794520547946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11.306849315068494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42.246575342465754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16.145205479452056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14.194520547945206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20.12876712328767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67.953424657534242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28.583561643835615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23.134246575342466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21.202739726027396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40.838356164383562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3.3205479452054796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14.09041095890411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18.536986301369861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24.101369863013698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38.978082191780821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20.068493150684933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15.736986301369862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13.668493150684931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47.986301369863014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15.863013698630137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29.575342465753426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24.013698630136986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17.221917808219178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29.824657534246576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20.926027397260274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24.079452054794519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21.167123287671235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23.638356164383563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17.597260273972601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17.536986301369861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30.531506849315068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16.767123287671232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27.36986301369863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22.720547945205478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50.967123287671235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21.726027397260275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46.9972602739726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19.909589041095892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9.7972602739726025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21.331506849315069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29.742465753424657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26.86849315068493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33.69041095890411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39.449315068493149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14.06027397260274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25.126027397260273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9.9013698630136986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8.0273972602739718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60.88219178082192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25.701369863013699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10.095890410958905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15.189041095890412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15.158904109589042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23.035616438356165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30.331506849315069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17.063013698630137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8.0602739726027401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18.676712328767124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7.7753424657534245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25.465753424657535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31.350684931506848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26.747945205479454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23.758904109589039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23.405479452054795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11.010958904109589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26.986301369863014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15.652054794520549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21.63013698630137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46.778082191780825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66.0027397260274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14.180821917808219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18.410958904109588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22.912328767123288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72.027397260273972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29.849315068493151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37.635616438356166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13.273972602739725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63.578082191780823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41.402739726027399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14.145205479452056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22.347945205479451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16.898630136986302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17.038356164383561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47.56986301369863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15.32054794520548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25.975342465753425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34.564383561643837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38.528767123287672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18.046575342465754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21.463013698630139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18.778082191780822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16.150684931506849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25.884931506849316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32.964383561643835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24.86849315068493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12.904109589041095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11.547945205479452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30.252054794520546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13.328767123287671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29.345205479452055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39.873972602739727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27.663013698630138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38.972602739726028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13.024657534246575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62.772602739726025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56.30958904109589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14.304109589041095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13.336986301369864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34.298630136986304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19.235616438356164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35.249315068493154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13.131506849315068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14.736986301369862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17.852054794520548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22.693150684931506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39.353424657534248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63.742465753424661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20.224657534246575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17.643835616438356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21.073972602739726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6.5863013698630137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20.723287671232878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5.9452054794520546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54.339726027397262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15.547945205479452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12.084931506849315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15.487671232876712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38.136986301369866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27.098630136986301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20.728767123287671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18.63013698630137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51.660273972602738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9.6438356164383556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24.043835616438358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28.980821917808218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36.62191780821918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30.413698630136988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28.301369863013697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13.695890410958905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40.506849315068493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27.720547945205478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22.219178082191782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57.178082191780824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16.183561643835617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31.81095890410959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15.008219178082191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17.210958904109589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19.353424657534248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77.969863013698628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11.854794520547944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11.495890410958904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22.87945205479452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33.087671232876716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37.597260273972601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55.263013698630139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18.983561643835618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15.920547945205479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35.12054794520548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25.668493150684931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18.098630136986301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59.635616438356166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52.008219178082193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6.8054794520547945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69.841095890410955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65.495890410958907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38.80821917808219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57.556164383561644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24.076712328767123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20.410958904109588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22.273972602739725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28.043835616438358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22.805479452054794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55.967123287671235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25.361643835616437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6.1013698630136988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23.887671232876713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41.602739726027394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35.835616438356162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22.67945205479452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38.402739726027399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39.709589041095889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33.506849315068493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23.295890410958904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29.578082191780823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33.591780821917808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32.509589041095893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18.931506849315067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36.873972602739727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27.520547945205479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44.084931506849315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29.421917808219177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80.550684931506851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54.660273972602738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10.717808219178082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52.276712328767125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12.134246575342466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58.547945205479451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58.547945205479451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30.073972602739726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63.772602739726025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55.558904109589044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21.641095890410959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71.679452054794524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20.93972602739726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15.142465753424657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28.509589041095889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8.4849315068493159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22.219178082191782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27.520547945205479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18.172602739726027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7.8109589041095893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14.328767123287671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54.745205479452054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17.81095890410959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15.347945205479451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20.909589041095892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27.728767123287671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21.049315068493151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13.827397260273973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21.271232876712329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16.509589041095889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26.260273972602739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28.536986301369861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28.194520547945206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65.495890410958907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50.202739726027396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10.216438356164383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22.095890410958905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21.397260273972602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21.863013698630137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24.219178082191782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6.9616438356164387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45.854794520547948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19.123287671232877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49.339726027397262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19.194520547945206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24.290410958904111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38.531506849315072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29.210958904109589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23.224657534246575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23.641095890410959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48.613698630136987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39.463013698630135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64.802739726027397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47.463013698630135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36.112328767123287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25.273972602739725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25.057534246575344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26.621917808219177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46.06849315068493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9.1506849315068486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15.457534246575342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13.668493150684931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15.364383561643836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34.986301369863014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15.536986301369863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53.88219178082192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25.13150684931507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17.758904109589039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29.197260273972603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29.197260273972603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22.80821917808219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20.205479452054796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33.635616438356166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9.536986301369863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19.07123287671233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65.819178082191783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23.515068493150686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19.104109589041094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30.36986301369863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62.438356164383563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15.967123287671233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16.747945205479454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32.153424657534245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25.07123287671233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8.0931506849315067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19.591780821917808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19.797260273972604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64.860273972602741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21.175342465753424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28.4986301369863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30.386301369863013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8.9917808219178088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28.545205479452054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31.512328767123286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25.419178082191781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24.043835616438358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33.421917808219177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59.871232876712327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28.136986301369863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21.364383561643837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57.657534246575345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53.643835616438359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14.967123287671233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19.673972602739727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49.852054794520548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30.205479452054796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29.210958904109589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37.205479452054796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25.597260273972601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33.668493150684931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15.936986301369863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7.4273972602739722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29.005479452054793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5.3506849315068497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33.180821917808217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37.841095890410962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7.1123287671232873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33.827397260273976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33.827397260273976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15.435616438356165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8.6356164383561644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35.027397260273972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13.627397260273973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28.172602739726027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34.202739726027396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34.202739726027396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30.81095890410959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27.638356164383563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36.035616438356165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36.561643835616437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19.18904109589041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44.06849315068493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22.010958904109589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14.819178082191781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13.808219178082192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24.123287671232877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33.054794520547944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26.621917808219177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53.947945205479449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18.816438356164383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63.791780821917811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24.531506849315068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64.145205479452059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19.169863013698631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23.739726027397261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17.67945205479452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22.764383561643836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28.241095890410961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15.183561643835617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28.449315068493149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23.594520547945205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38.849315068493148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77.136986301369859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22.219178082191782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28.520547945205479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22.682191780821917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25.479452054794521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49.660273972602738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28.904109589041095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33.449315068493149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23.706849315068492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16.057534246575344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27.69041095890411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64.235616438356161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19.473972602739725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26.112328767123287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30.720547945205478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24.495890410958904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7.0383561643835613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55.657534246575345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23.345205479452055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45.331506849315069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16.926027397260274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12.739726027397261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19.723287671232878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16.769863013698629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25.372602739726027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24.742465753424657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36.235616438356168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59.906849315068492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37.175342465753424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21.109589041095891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21.81095890410959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17.668493150684931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22.087671232876712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23.857534246575341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7.1643835616438354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57.534246575342465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8.9753424657534246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24.164383561643834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23.547945205479451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68.427397260273978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19.756164383561643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17.641095890410959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16.827397260273973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25.715068493150685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20.142465753424659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24.276712328767122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19.772602739726029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8.9287671232876704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14.082191780821917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31.956164383561642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21.449315068493149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36.736986301369861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34.794520547945204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21.610958904109587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24.693150684931506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7.8904109589041092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22.772602739726029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20.106849315068494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47.021917808219179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15.698630136986301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14.273972602739725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12.816438356164383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21.81917808219178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19.216438356164385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26.75068493150685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30.328767123287673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5.7808219178082192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24.547945205479451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27.443835616438356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76.561643835616437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4.419178082191781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66.520547945205479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7.6712328767123283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27.098630136986301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77.758904109589039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19.106849315068494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15.824657534246576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16.098630136986301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23.271232876712329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17.610958904109587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12.136986301369863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18.243835616438357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34.356164383561641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18.791780821917808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40.167123287671231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15.734246575342466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27.205479452054796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52.334246575342469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33.087671232876716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19.506849315068493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14.531506849315068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7.484931506849315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33.915068493150685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43.112328767123287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25.769863013698629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17.964383561643835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82.734246575342468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31.13150684931507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13.46027397260274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81.717808219178082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81.717808219178082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25.150684931506849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17.643835616438356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56.783561643835618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27.383561643835616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13.704109589041096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20.709589041095889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14.246575342465754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26.723287671232878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36.235616438356168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29.134246575342466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28.438356164383563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34.909589041095892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23.457534246575342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27.550684931506851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60.638356164383559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27.205479452054796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58.106849315068494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29.605479452054794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51.723287671232875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35.920547945205477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14.347945205479451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81.717808219178082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24.276712328767122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8.5205479452054789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17.82191780821918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19.202739726027396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81.717808219178082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50.961643835616435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20.117808219178084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41.161643835616438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31.791780821917808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39.128767123287673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23.534246575342465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26.460273972602739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26.490410958904111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79.69589041095891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35.547945205479451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30.704109589041096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16.660273972602738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29.147945205479452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21.391780821917809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24.709589041095889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37.843835616438355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30.268493150684932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30.958904109589042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44.128767123287673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32.134246575342466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71.764383561643839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20.254794520547946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18.460273972602739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20.920547945205481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27.219178082191782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49.194520547945203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51.873972602739727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22.854794520547944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46.38356164383562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38.876712328767127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36.342465753424655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34.487671232876714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9.7342465753424658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19.254794520547946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21.515068493150686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7.2356164383561641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48.750684931506846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14.210958904109589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23.123287671232877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17.068493150684933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14.827397260273973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22.838356164383562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9.4986301369863018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15.597260273972603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43.56986301369863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13.882191780821918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13.852054794520548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15.005479452054795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45.602739726027394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48.857534246575341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19.561643835616437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13.898630136986302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66.287671232876718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29.638356164383563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8.4054794520547951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34.167123287671231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47.224657534246575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17.81095890410959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28.241095890410961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24.142465753424659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46.56712328767123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12.704109589041096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18.013698630136986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42.246575342465754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21.115068493150684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7.4821917808219176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16.660273972602738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41.802739726027397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12.67945205479452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14.484931506849316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16.665753424657535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20.054794520547944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30.813698630136987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54.42739726027397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30.087671232876712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6.3041095890410963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55.838356164383562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18.758904109589039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51.797260273972604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57.61917808219178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20.342465753424658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28.397260273972602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39.528767123287672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37.049315068493151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11.095890410958905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13.873972602739727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18.827397260273973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27.780821917808218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19.553424657534247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38.531506849315072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23.276712328767122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53.441095890410956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19.12876712328767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23.846575342465755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53.61917808219178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16.331506849315069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15.208219178082192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23.635616438356163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35.657534246575345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14.402739726027397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21.331506849315069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53.441095890410956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18.580821917808219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28.095890410958905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18.567123287671233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61.539726027397258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24.487671232876714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16.608219178082191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51.641095890410959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38.61643835616438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29.693150684931506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35.9972602739726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7.4109589041095889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11.284931506849315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13.178082191780822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16.468493150684932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47.260273972602739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28.520547945205479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52.5013698630137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19.775342465753425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64.37808219178082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36.063013698630137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25.150684931506849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52.728767123287675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22.438356164383563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15.545205479452054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64.397260273972606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13.235616438356164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37.391780821917806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42.701369863013696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22.986301369863014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55.750684931506846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63.857534246575341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53.347945205479455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62.742465753424661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22.098630136986301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43.695890410958903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38.715068493150682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29.991780821917807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12.178082191780822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23.046575342465754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16.509589041095889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37.180821917808217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31.07123287671233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31.832876712328765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16.032876712328768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8.8602739726027391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29.517808219178082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19.608219178082191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36.254794520547946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7.602739726027397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41.246575342465754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13.684931506849315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26.627397260273973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26.073972602739726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17.334246575342465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77.599999999999994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7.4301369863013695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76.980821917808214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28.594520547945205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28.19178082191781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19.761643835616439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19.81917808219178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20.632876712328766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24.649315068493152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22.709589041095889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30.216438356164385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9.5726027397260278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28.17808219178082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29.550684931506851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33.032876712328765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32.936986301369863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14.520547945205479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63.032876712328765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22.69041095890411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20.564383561643837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18.18082191780822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13.002739726027396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59.61643835616438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26.035616438356165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12.490410958904109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51.838356164383562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17.424657534246574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42.827397260273976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23.473972602739725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48.750684931506846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27.520547945205479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22.123287671232877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5.7726027397260271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33.871232876712327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12.67945205479452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17.4986301369863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5.882191780821918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18.964383561643835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16.849315068493151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64.813698630136983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42.019178082191779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18.813698630136987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24.109589041095891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50.92876712328767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25.041095890410958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22.219178082191782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29.767123287671232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47.835616438356162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39.753424657534246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16.717808219178082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12.520547945205479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5.3205479452054796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35.082191780821915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23.723287671232878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24.649315068493152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37.745205479452054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88.271232876712332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14.36986301369863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52.61917808219178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29.693150684931506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18.660273972602738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21.246575342465754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41.972602739726028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28.158904109589042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36.61643835616438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8.4712328767123282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32.263013698630139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38.410958904109592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20.673972602739727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14.016438356164384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14.572602739726028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17.758904109589039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21.832876712328765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24.142465753424659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54.104109589041094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22.671232876712327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35.786301369863011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6.8520547945205479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18.410958904109588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19.449315068493149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76.016438356164386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25.728767123287671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6.5260273972602736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58.375342465753427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22.539726027397261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24.019178082191782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41.887671232876713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12.241095890410959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14.065753424657535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33.438356164383563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42.528767123287672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34.890410958904113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52.794520547945204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5.0821917808219181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12.580821917808219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52.794520547945204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23.38082191780822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26.536986301369861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18.594520547945205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59.263013698630139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25.07123287671233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25.07123287671233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61.493150684931507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15.449315068493151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28.052054794520547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11.920547945205479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15.70958904109589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41.972602739726028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33.682191780821917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62.736986301369861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18.898630136986302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22.676712328767124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51.917808219178085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63.030136986301372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28.063013698630137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27.167123287671235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70.769863013698625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15.643835616438356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8.331506849315069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5.580821917808219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46.032876712328765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38.80821917808219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24.663013698630138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70.920547945205485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65.372602739726034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18.493150684931507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5.9232876712328766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28.208219178082192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24.972602739726028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18.580821917808219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24.509589041095889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22.117808219178084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24.961643835616439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16.926027397260274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34.123287671232873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54.778082191780825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31.260273972602739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22.386301369863013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35.515068493150686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48.553424657534244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25.93972602739726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26.797260273972604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75.273972602739732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6.5260273972602736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27.682191780821917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24.076712328767123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34.863013698630134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35.260273972602739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56.734246575342468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56.542465753424658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18.197260273972603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16.887671232876713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25.18904109589041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17.432876712328767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78.769863013698625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37.758904109589039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5.7726027397260271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64.189041095890417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18.786301369863015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44.887671232876713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44.463013698630135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18.704109589041096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18.378082191780823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49.923287671232877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27.654794520547945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82.578082191780823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36.712328767123289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13.271232876712329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31.972602739726028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18.035616438356165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23.367123287671234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45.484931506849314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15.975342465753425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47.227397260273975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23.931506849315067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27.183561643835617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8.5397260273972595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32.410958904109592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17.512328767123286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23.465753424657535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38.520547945205479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66.356164383561648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22.536986301369861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24.758904109589039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20.904109589041095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39.523287671232879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13.512328767123288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14.498630136986302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36.350684931506848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24.747945205479454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27.909589041095892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36.016438356164386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28.780821917808218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13.079452054794521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25.723287671232878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29.583561643835615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9.4712328767123282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24.405479452054795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6.7643835616438359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31.805479452054794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16.446575342465753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33.452054794520549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33.452054794520549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41.298630136986304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39.909589041095892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25.230136986301371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25.07123287671233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15.898630136986302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22.854794520547944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14.572602739726028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56.643835616438359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56.994520547945207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23.101369863013698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15.260273972602739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42.476712328767121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21.717808219178082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25.873972602739727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46.88219178082192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7.3424657534246576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49.783561643835618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34.082191780821915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57.756164383561647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35.649315068493152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6.9671232876712326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31.339726027397262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21.049315068493151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26.767123287671232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14.06027397260274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14.210958904109589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66.939726027397256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23.553424657534247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19.013698630136986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32.56712328767123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8.3780821917808215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45.747945205479454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49.054794520547944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68.131506849315073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16.635616438356163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22.260273972602739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24.136986301369863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57.863013698630134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14.947945205479453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33.457534246575342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57.594520547945208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24.950684931506849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22.479452054794521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57.863013698630134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18.213698630136985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30.243835616438357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57.539726027397258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24.068493150684933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15.101369863013698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45.441095890410956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37.912328767123284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33.854794520547948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32.328767123287669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14.123287671232877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19.364383561643837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36.698630136986303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16.832876712328765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24.898630136986302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28.55890410958904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53.88219178082192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21.865753424657534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13.931506849315069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24.717808219178082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23.594520547945205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18.057534246575344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16.161643835616438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24.046575342465754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24.904109589041095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24.904109589041095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27.493150684931507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33.460273972602742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40.81095890410959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34.202739726027396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61.715068493150682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30.449315068493149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56.134246575342466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38.361643835616441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42.758904109589039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35.197260273972603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14.323287671232876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42.536986301369865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16.221917808219178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67.515068493150679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70.591780821917808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28.158904109589042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61.734246575342468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44.863013698630134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20.068493150684933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30.347945205479451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28.12054794520548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13.578082191780823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28.915068493150685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13.413698630136986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43.989041095890414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29.386301369863013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19.786301369863015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21.783561643835615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21.791780821917808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16.424657534246574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24.950684931506849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14.117808219178082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36.0027397260274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12.375342465753425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32.027397260273972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18.753424657534246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9.1534246575342468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33.43287671232877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52.082191780821915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18.923287671232877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38.80821917808219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29.490410958904111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70.589041095890408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9.1452054794520556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24.282191780821918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47.860273972602741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75.180821917808217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24.506849315068493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23.002739726027396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16.509589041095889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24.745205479452054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28.621917808219177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50.964383561643835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24.863013698630137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56.402739726027399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17.12054794520548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18.583561643835615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28.920547945205481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31.841095890410958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37.452054794520549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19.490410958904111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11.684931506849315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10.43013698630137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19.175342465753424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48.715068493150682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13.747945205479452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15.04109589041096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26.347945205479451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22.350684931506848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31.728767123287671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20.898630136986302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45.783561643835618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25.268493150684932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41.079452054794523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24.07123287671233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63.463013698630135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13.769863013698631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18.539726027397261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5.7369863013698632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34.972602739726028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37.443835616438356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19.082191780821919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9.6657534246575345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29.61917808219178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32.564383561643837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25.942465753424656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37.884931506849313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14.950684931506849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19.408219178082192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13.12054794520548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44.128767123287673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28.038356164383561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30.098630136986301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35.846575342465755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49.728767123287675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15.704109589041096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20.580821917808219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43.789041095890411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28.717808219178082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30.969863013698632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27.958904109589042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20.709589041095889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58.695890410958903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63.016438356164386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14.558904109589042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14.03013698630137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32.164383561643838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12.895890410958904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43.980821917808221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30.863013698630137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40.646575342465752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19.021917808219179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27.104109589041094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24.468493150684932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18.221917808219178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38.076712328767123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15.189041095890412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49.728767123287675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61.876712328767127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67.92328767123287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74.589041095890408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18.589041095890412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14.972602739726028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91.627397260273966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25.254794520547946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29.073972602739726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14.136986301369863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57.419178082191777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39.128767123287673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4.5698630136986305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35.657534246575345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11.547945205479452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46.926027397260277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15.30958904109589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13.202739726027398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40.216438356164382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12.931506849315069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6.0410958904109586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14.983561643835616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14.158904109589042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33.832876712328769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26.038356164383561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35.778082191780825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36.358904109589041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49.923287671232877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13.854794520547944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39.123287671232873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53.56986301369863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61.838356164383562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50.419178082191777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19.202739726027396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14.476712328767123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19.986301369863014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28.24931506849315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41.093150684931508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6.0273972602739727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19.572602739726026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20.75068493150685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16.30958904109589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15.572602739726028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29.69041095890411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54.887671232876713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32.720547945205482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29.273972602739725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48.010958904109586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41.512328767123286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21.904109589041095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11.07123287671233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24.142465753424659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22.016438356164382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29.457534246575342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43.539726027397258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21.44109589041096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20.580821917808219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29.07123287671233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74.991780821917814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48.657534246575345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48.972602739726028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59.863013698630134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6.6931506849315072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26.838356164383562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24.934246575342467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26.18082191780822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18.676712328767124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48.216438356164382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24.704109589041096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6.5260273972602736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39.813698630136983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17.632876712328766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49.876712328767127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24.901369863013699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54.660273972602738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14.802739726027397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17.038356164383561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23.641095890410959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25.18904109589041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50.728767123287675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13.723287671232876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22.145205479452056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15.347945205479451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31.983561643835618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18.731506849315068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18.813698630136987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66.602739726027394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15.983561643835616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14.534246575342467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9.5232876712328771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19.594520547945205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23.284931506849315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16.268493150684932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10.342465753424657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51.915068493150685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35.654794520547945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18.076712328767123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32.750684931506846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19.389041095890413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16.980821917808218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19.687671232876713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33.326027397260276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33.326027397260276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17.030136986301368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15.849315068493151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16.726027397260275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43.753424657534246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14.24931506849315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29.575342465753426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10.095890410958905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35.175342465753424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29.4986301369863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14.901369863013699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30.906849315068492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26.317808219178083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26.063013698630137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16.830136986301369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6.8356164383561646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19.06027397260274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30.904109589041095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14.558904109589042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31.164383561643834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15.63013698630137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48.452054794520549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18.12054794520548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21.043835616438358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17.326027397260273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13.465753424657533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31.915068493150685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9.4027397260273968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40.260273972602739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15.972602739726028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13.821917808219178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41.115068493150687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11.643835616438356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30.846575342465755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15.504109589041096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43.56986301369863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17.583561643835615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4.7178082191780826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12.931506849315069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34.895890410958906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8.5726027397260278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17.487671232876714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42.095890410958901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29.197260273972603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22.336986301369862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26.901369863013699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67.432876712328763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8.1205479452054803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34.200000000000003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53.558904109589044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30.55890410958904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23.452054794520549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14.676712328767124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29.197260273972603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35.454794520547942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47.904109589041099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22.227397260273971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32.164383561643838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16.898630136986302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8.8273972602739725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10.013698630136986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12.046575342465754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24.901369863013699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22.44109589041096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17.134246575342466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25.084931506849315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31.265753424657536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11.93972602739726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26.413698630136988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48.813698630136983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30.12054794520548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11.446575342465753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10.336986301369864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25.476712328767125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8.6958904109589046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78.646575342465752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53.975342465753428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21.323287671232876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12.419178082191781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23.723287671232878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22.56986301369863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25.989041095890411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15.632876712328768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48.342465753424655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54.589041095890408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14.673972602739726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12.389041095890411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30.682191780821917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59.975342465753428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21.194520547945206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50.69041095890411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32.936986301369863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26.167123287671235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13.139726027397261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17.136986301369863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18.44109589041096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35.219178082191782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19.391780821917809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16.942465753424656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13.764383561643836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14.893150684931507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24.112328767123287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20.654794520547945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35.61917808219178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18.331506849315069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10.27945205479452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13.778082191780822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32.909589041095892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22.652054794520549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34.082191780821915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25.465753424657535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32.991780821917807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17.967123287671232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17.476712328767125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15.695890410958905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20.613698630136987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21.161643835616438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58.698630136986303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14.994520547945205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64.736986301369868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44.912328767123284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16.495890410958904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19.158904109589042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14.789041095890411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13.27945205479452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15.728767123287671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20.556164383561644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7.279452054794521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57.863013698630134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13.106849315068493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17.969863013698632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37.216438356164382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37.101369863013701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25.339726027397262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14.923287671232877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14.602739726027398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7.9972602739726026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20.375342465753423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72.454794520547949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40.5013698630137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57.394520547945206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46.052054794520551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6.7287671232876711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14.208219178082192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40.336986301369862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12.276712328767124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13.547945205479452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47.021917808219179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18.202739726027396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60.852054794520548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9.706849315068494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13.312328767123288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13.312328767123288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14.758904109589041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21.865753424657534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42.575342465753423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12.098630136986301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36.863013698630134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11.745205479452055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15.643835616438356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12.668493150684931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29.769863013698629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16.515068493150686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5.5315068493150683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28.594520547945205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18.139726027397259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14.841095890410958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13.523287671232877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26.115068493150684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33.336986301369862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20.068493150684933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34.717808219178082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77.410958904109592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36.561643835616437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56.180821917808217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51.084931506849315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53.838356164383562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14.764383561643836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57.947945205479449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12.221917808219178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12.915068493150685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28.884931506849316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38.115068493150687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13.043835616438356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12.109589041095891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31.945205479452056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25.413698630136988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61.402739726027399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45.364383561643834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12.912328767123288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14.778082191780822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25.769863013698629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18.44109589041096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42.504109589041093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23.761643835616439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14.197260273972603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34.865753424657534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14.463013698630137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39.887671232876713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32.783561643835618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13.41095890410959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31.145205479452056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14.526027397260274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14.424657534246576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15.556164383561644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15.687671232876712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16.794520547945204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10.260273972602739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67.410958904109592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31.197260273972603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21.747945205479454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 t="str">
        <f t="shared" si="67"/>
        <v/>
      </c>
      <c r="C1587" s="12"/>
      <c r="D1587" s="13">
        <f ca="1">(TODAY()-PACIENTE[[#This Row],[FECHA. DE NACIMIENTO]])/365</f>
        <v>125.4</v>
      </c>
      <c r="E1587" s="14" t="str">
        <f t="shared" ca="1" si="66"/>
        <v>TERCERA EDAD</v>
      </c>
      <c r="F1587" s="14"/>
    </row>
    <row r="1588" spans="1:7" x14ac:dyDescent="0.25">
      <c r="A1588" s="86" t="str">
        <f t="shared" si="67"/>
        <v/>
      </c>
      <c r="C1588" s="12"/>
      <c r="D1588" s="13">
        <f ca="1">(TODAY()-PACIENTE[[#This Row],[FECHA. DE NACIMIENTO]])/365</f>
        <v>125.4</v>
      </c>
      <c r="E1588" s="14" t="str">
        <f t="shared" ca="1" si="66"/>
        <v>TERCERA EDAD</v>
      </c>
      <c r="F1588" s="14"/>
    </row>
    <row r="1589" spans="1:7" x14ac:dyDescent="0.25">
      <c r="A1589" s="86" t="str">
        <f t="shared" si="67"/>
        <v/>
      </c>
      <c r="C1589" s="12"/>
      <c r="D1589" s="13">
        <f ca="1">(TODAY()-PACIENTE[[#This Row],[FECHA. DE NACIMIENTO]])/365</f>
        <v>125.4</v>
      </c>
      <c r="E1589" s="14" t="str">
        <f t="shared" ca="1" si="66"/>
        <v>TERCERA EDAD</v>
      </c>
      <c r="F1589" s="14"/>
    </row>
    <row r="1590" spans="1:7" x14ac:dyDescent="0.25">
      <c r="A1590" s="86" t="str">
        <f t="shared" si="67"/>
        <v/>
      </c>
      <c r="C1590" s="12"/>
      <c r="D1590" s="13">
        <f ca="1">(TODAY()-PACIENTE[[#This Row],[FECHA. DE NACIMIENTO]])/365</f>
        <v>125.4</v>
      </c>
      <c r="E1590" s="14" t="str">
        <f t="shared" ca="1" si="66"/>
        <v>TERCERA EDAD</v>
      </c>
      <c r="F1590" s="14"/>
    </row>
    <row r="1591" spans="1:7" x14ac:dyDescent="0.25">
      <c r="A1591" s="86" t="str">
        <f t="shared" si="67"/>
        <v/>
      </c>
      <c r="C1591" s="12"/>
      <c r="D1591" s="13">
        <f ca="1">(TODAY()-PACIENTE[[#This Row],[FECHA. DE NACIMIENTO]])/365</f>
        <v>125.4</v>
      </c>
      <c r="E1591" s="14" t="str">
        <f t="shared" ca="1" si="66"/>
        <v>TERCERA EDAD</v>
      </c>
      <c r="F1591" s="14"/>
    </row>
    <row r="1592" spans="1:7" x14ac:dyDescent="0.25">
      <c r="A1592" s="86" t="str">
        <f t="shared" si="67"/>
        <v/>
      </c>
      <c r="C1592" s="12"/>
      <c r="D1592" s="13">
        <f ca="1">(TODAY()-PACIENTE[[#This Row],[FECHA. DE NACIMIENTO]])/365</f>
        <v>125.4</v>
      </c>
      <c r="E1592" s="14" t="str">
        <f t="shared" ca="1" si="66"/>
        <v>TERCERA EDAD</v>
      </c>
      <c r="F1592" s="14"/>
    </row>
    <row r="1593" spans="1:7" x14ac:dyDescent="0.25">
      <c r="A1593" s="86" t="str">
        <f t="shared" si="67"/>
        <v/>
      </c>
      <c r="C1593" s="12"/>
      <c r="D1593" s="13">
        <f ca="1">(TODAY()-PACIENTE[[#This Row],[FECHA. DE NACIMIENTO]])/365</f>
        <v>125.4</v>
      </c>
      <c r="E1593" s="14" t="str">
        <f t="shared" ca="1" si="66"/>
        <v>TERCERA EDAD</v>
      </c>
      <c r="F1593" s="14"/>
    </row>
    <row r="1594" spans="1:7" x14ac:dyDescent="0.25">
      <c r="A1594" s="86" t="str">
        <f t="shared" si="67"/>
        <v/>
      </c>
      <c r="C1594" s="12"/>
      <c r="D1594" s="13">
        <f ca="1">(TODAY()-PACIENTE[[#This Row],[FECHA. DE NACIMIENTO]])/365</f>
        <v>125.4</v>
      </c>
      <c r="E1594" s="14" t="str">
        <f t="shared" ca="1" si="66"/>
        <v>TERCERA EDAD</v>
      </c>
      <c r="F1594" s="14"/>
    </row>
    <row r="1595" spans="1:7" x14ac:dyDescent="0.25">
      <c r="A1595" s="86" t="str">
        <f t="shared" si="67"/>
        <v/>
      </c>
      <c r="C1595" s="12"/>
      <c r="D1595" s="13">
        <f ca="1">(TODAY()-PACIENTE[[#This Row],[FECHA. DE NACIMIENTO]])/365</f>
        <v>125.4</v>
      </c>
      <c r="E1595" s="14" t="str">
        <f t="shared" ca="1" si="66"/>
        <v>TERCERA EDAD</v>
      </c>
      <c r="F1595" s="14"/>
    </row>
    <row r="1596" spans="1:7" x14ac:dyDescent="0.25">
      <c r="A1596" s="86" t="str">
        <f t="shared" si="67"/>
        <v/>
      </c>
      <c r="C1596" s="12"/>
      <c r="D1596" s="13">
        <f ca="1">(TODAY()-PACIENTE[[#This Row],[FECHA. DE NACIMIENTO]])/365</f>
        <v>125.4</v>
      </c>
      <c r="E1596" s="14" t="str">
        <f t="shared" ca="1" si="66"/>
        <v>TERCERA EDAD</v>
      </c>
      <c r="F1596" s="14"/>
    </row>
    <row r="1597" spans="1:7" x14ac:dyDescent="0.25">
      <c r="A1597" s="86" t="str">
        <f t="shared" si="67"/>
        <v/>
      </c>
      <c r="C1597" s="12"/>
      <c r="D1597" s="13">
        <f ca="1">(TODAY()-PACIENTE[[#This Row],[FECHA. DE NACIMIENTO]])/365</f>
        <v>125.4</v>
      </c>
      <c r="E1597" s="14" t="str">
        <f t="shared" ca="1" si="66"/>
        <v>TERCERA EDAD</v>
      </c>
      <c r="F1597" s="14"/>
    </row>
    <row r="1598" spans="1:7" x14ac:dyDescent="0.25">
      <c r="A1598" s="86" t="str">
        <f t="shared" si="67"/>
        <v/>
      </c>
      <c r="C1598" s="12"/>
      <c r="D1598" s="13">
        <f ca="1">(TODAY()-PACIENTE[[#This Row],[FECHA. DE NACIMIENTO]])/365</f>
        <v>125.4</v>
      </c>
      <c r="E1598" s="14" t="str">
        <f t="shared" ca="1" si="66"/>
        <v>TERCERA EDAD</v>
      </c>
      <c r="F1598" s="14"/>
    </row>
    <row r="1599" spans="1:7" x14ac:dyDescent="0.25">
      <c r="A1599" s="86" t="str">
        <f t="shared" si="67"/>
        <v/>
      </c>
      <c r="C1599" s="12"/>
      <c r="D1599" s="13">
        <f ca="1">(TODAY()-PACIENTE[[#This Row],[FECHA. DE NACIMIENTO]])/365</f>
        <v>125.4</v>
      </c>
      <c r="E1599" s="14" t="str">
        <f t="shared" ca="1" si="66"/>
        <v>TERCERA EDAD</v>
      </c>
      <c r="F1599" s="14"/>
    </row>
    <row r="1600" spans="1:7" x14ac:dyDescent="0.25">
      <c r="A1600" s="86" t="str">
        <f t="shared" si="67"/>
        <v/>
      </c>
      <c r="C1600" s="12"/>
      <c r="D1600" s="13">
        <f ca="1">(TODAY()-PACIENTE[[#This Row],[FECHA. DE NACIMIENTO]])/365</f>
        <v>125.4</v>
      </c>
      <c r="E1600" s="14" t="str">
        <f t="shared" ca="1" si="66"/>
        <v>TERCERA EDAD</v>
      </c>
      <c r="F1600" s="14"/>
    </row>
    <row r="1601" spans="1:6" x14ac:dyDescent="0.25">
      <c r="A1601" s="86" t="str">
        <f t="shared" si="67"/>
        <v/>
      </c>
      <c r="C1601" s="12"/>
      <c r="D1601" s="13">
        <f ca="1">(TODAY()-PACIENTE[[#This Row],[FECHA. DE NACIMIENTO]])/365</f>
        <v>125.4</v>
      </c>
      <c r="E1601" s="14" t="str">
        <f t="shared" ca="1" si="66"/>
        <v>TERCERA EDAD</v>
      </c>
      <c r="F1601" s="14"/>
    </row>
    <row r="1602" spans="1:6" x14ac:dyDescent="0.25">
      <c r="A1602" s="86" t="str">
        <f t="shared" si="67"/>
        <v/>
      </c>
      <c r="C1602" s="12"/>
      <c r="D1602" s="13">
        <f ca="1">(TODAY()-PACIENTE[[#This Row],[FECHA. DE NACIMIENTO]])/365</f>
        <v>125.4</v>
      </c>
      <c r="E1602" s="14" t="str">
        <f t="shared" ca="1" si="66"/>
        <v>TERCERA EDAD</v>
      </c>
      <c r="F1602" s="14"/>
    </row>
    <row r="1603" spans="1:6" x14ac:dyDescent="0.25">
      <c r="A1603" s="86" t="str">
        <f t="shared" si="67"/>
        <v/>
      </c>
      <c r="C1603" s="12"/>
      <c r="D1603" s="13">
        <f ca="1">(TODAY()-PACIENTE[[#This Row],[FECHA. DE NACIMIENTO]])/365</f>
        <v>125.4</v>
      </c>
      <c r="E1603" s="14" t="str">
        <f t="shared" ca="1" si="66"/>
        <v>TERCERA EDAD</v>
      </c>
      <c r="F1603" s="14"/>
    </row>
    <row r="1604" spans="1:6" x14ac:dyDescent="0.25">
      <c r="A1604" s="86" t="str">
        <f t="shared" si="67"/>
        <v/>
      </c>
      <c r="C1604" s="12"/>
      <c r="D1604" s="13">
        <f ca="1">(TODAY()-PACIENTE[[#This Row],[FECHA. DE NACIMIENTO]])/365</f>
        <v>125.4</v>
      </c>
      <c r="E1604" s="14" t="str">
        <f t="shared" ca="1" si="66"/>
        <v>TERCERA EDAD</v>
      </c>
      <c r="F1604" s="14"/>
    </row>
    <row r="1605" spans="1:6" x14ac:dyDescent="0.25">
      <c r="A1605" s="86" t="str">
        <f t="shared" si="67"/>
        <v/>
      </c>
      <c r="C1605" s="12"/>
      <c r="D1605" s="13">
        <f ca="1">(TODAY()-PACIENTE[[#This Row],[FECHA. DE NACIMIENTO]])/365</f>
        <v>125.4</v>
      </c>
      <c r="E1605" s="14" t="str">
        <f t="shared" ca="1" si="66"/>
        <v>TERCERA EDAD</v>
      </c>
      <c r="F1605" s="14"/>
    </row>
    <row r="1606" spans="1:6" x14ac:dyDescent="0.25">
      <c r="A1606" s="86" t="str">
        <f t="shared" si="67"/>
        <v/>
      </c>
      <c r="C1606" s="12"/>
      <c r="D1606" s="13">
        <f ca="1">(TODAY()-PACIENTE[[#This Row],[FECHA. DE NACIMIENTO]])/365</f>
        <v>125.4</v>
      </c>
      <c r="E1606" s="14" t="str">
        <f t="shared" ca="1" si="66"/>
        <v>TERCERA EDAD</v>
      </c>
      <c r="F1606" s="14"/>
    </row>
    <row r="1607" spans="1:6" x14ac:dyDescent="0.25">
      <c r="A1607" s="86" t="str">
        <f t="shared" si="67"/>
        <v/>
      </c>
      <c r="C1607" s="12"/>
      <c r="D1607" s="13">
        <f ca="1">(TODAY()-PACIENTE[[#This Row],[FECHA. DE NACIMIENTO]])/365</f>
        <v>125.4</v>
      </c>
      <c r="E1607" s="14" t="str">
        <f t="shared" ca="1" si="66"/>
        <v>TERCERA EDAD</v>
      </c>
      <c r="F1607" s="14"/>
    </row>
    <row r="1608" spans="1:6" x14ac:dyDescent="0.25">
      <c r="A1608" s="86" t="str">
        <f t="shared" si="67"/>
        <v/>
      </c>
      <c r="C1608" s="12"/>
      <c r="D1608" s="13">
        <f ca="1">(TODAY()-PACIENTE[[#This Row],[FECHA. DE NACIMIENTO]])/365</f>
        <v>125.4</v>
      </c>
      <c r="E1608" s="14" t="str">
        <f t="shared" ca="1" si="66"/>
        <v>TERCERA EDAD</v>
      </c>
      <c r="F1608" s="14"/>
    </row>
    <row r="1609" spans="1:6" x14ac:dyDescent="0.25">
      <c r="A1609" s="86" t="str">
        <f t="shared" si="67"/>
        <v/>
      </c>
      <c r="C1609" s="12"/>
      <c r="D1609" s="13">
        <f ca="1">(TODAY()-PACIENTE[[#This Row],[FECHA. DE NACIMIENTO]])/365</f>
        <v>125.4</v>
      </c>
      <c r="E1609" s="14" t="str">
        <f t="shared" ca="1" si="66"/>
        <v>TERCERA EDAD</v>
      </c>
      <c r="F1609" s="14"/>
    </row>
    <row r="1610" spans="1:6" x14ac:dyDescent="0.25">
      <c r="A1610" s="86" t="str">
        <f t="shared" si="67"/>
        <v/>
      </c>
      <c r="C1610" s="12"/>
      <c r="D1610" s="13">
        <f ca="1">(TODAY()-PACIENTE[[#This Row],[FECHA. DE NACIMIENTO]])/365</f>
        <v>125.4</v>
      </c>
      <c r="E1610" s="14" t="str">
        <f t="shared" ca="1" si="66"/>
        <v>TERCERA EDAD</v>
      </c>
      <c r="F1610" s="14"/>
    </row>
    <row r="1611" spans="1:6" x14ac:dyDescent="0.25">
      <c r="A1611" s="86" t="str">
        <f t="shared" si="67"/>
        <v/>
      </c>
      <c r="C1611" s="12"/>
      <c r="D1611" s="13">
        <f ca="1">(TODAY()-PACIENTE[[#This Row],[FECHA. DE NACIMIENTO]])/365</f>
        <v>125.4</v>
      </c>
      <c r="E1611" s="14" t="str">
        <f t="shared" ca="1" si="66"/>
        <v>TERCERA EDAD</v>
      </c>
      <c r="F1611" s="14"/>
    </row>
    <row r="1612" spans="1:6" x14ac:dyDescent="0.25">
      <c r="A1612" s="86" t="str">
        <f t="shared" si="67"/>
        <v/>
      </c>
      <c r="C1612" s="12"/>
      <c r="D1612" s="13">
        <f ca="1">(TODAY()-PACIENTE[[#This Row],[FECHA. DE NACIMIENTO]])/365</f>
        <v>125.4</v>
      </c>
      <c r="E1612" s="14" t="str">
        <f t="shared" ca="1" si="66"/>
        <v>TERCERA EDAD</v>
      </c>
      <c r="F1612" s="14"/>
    </row>
    <row r="1613" spans="1:6" x14ac:dyDescent="0.25">
      <c r="A1613" s="86" t="str">
        <f t="shared" si="67"/>
        <v/>
      </c>
      <c r="C1613" s="12"/>
      <c r="D1613" s="13">
        <f ca="1">(TODAY()-PACIENTE[[#This Row],[FECHA. DE NACIMIENTO]])/365</f>
        <v>125.4</v>
      </c>
      <c r="E1613" s="14" t="str">
        <f t="shared" ca="1" si="66"/>
        <v>TERCERA EDAD</v>
      </c>
      <c r="F1613" s="14"/>
    </row>
    <row r="1614" spans="1:6" x14ac:dyDescent="0.25">
      <c r="A1614" s="86" t="str">
        <f t="shared" si="67"/>
        <v/>
      </c>
      <c r="C1614" s="12"/>
      <c r="D1614" s="13">
        <f ca="1">(TODAY()-PACIENTE[[#This Row],[FECHA. DE NACIMIENTO]])/365</f>
        <v>125.4</v>
      </c>
      <c r="E1614" s="14" t="str">
        <f t="shared" ca="1" si="66"/>
        <v>TERCERA EDAD</v>
      </c>
      <c r="F1614" s="14"/>
    </row>
    <row r="1615" spans="1:6" x14ac:dyDescent="0.25">
      <c r="A1615" s="86" t="str">
        <f t="shared" si="67"/>
        <v/>
      </c>
      <c r="C1615" s="12"/>
      <c r="D1615" s="13">
        <f ca="1">(TODAY()-PACIENTE[[#This Row],[FECHA. DE NACIMIENTO]])/365</f>
        <v>125.4</v>
      </c>
      <c r="E1615" s="14" t="str">
        <f t="shared" ca="1" si="66"/>
        <v>TERCERA EDAD</v>
      </c>
      <c r="F1615" s="14"/>
    </row>
    <row r="1616" spans="1:6" x14ac:dyDescent="0.25">
      <c r="A1616" s="86" t="str">
        <f t="shared" si="67"/>
        <v/>
      </c>
      <c r="C1616" s="12"/>
      <c r="D1616" s="13">
        <f ca="1">(TODAY()-PACIENTE[[#This Row],[FECHA. DE NACIMIENTO]])/365</f>
        <v>125.4</v>
      </c>
      <c r="E1616" s="14" t="str">
        <f t="shared" ca="1" si="66"/>
        <v>TERCERA EDAD</v>
      </c>
      <c r="F1616" s="14"/>
    </row>
    <row r="1617" spans="1:6" x14ac:dyDescent="0.25">
      <c r="A1617" s="86" t="str">
        <f t="shared" si="67"/>
        <v/>
      </c>
      <c r="C1617" s="12"/>
      <c r="D1617" s="13">
        <f ca="1">(TODAY()-PACIENTE[[#This Row],[FECHA. DE NACIMIENTO]])/365</f>
        <v>125.4</v>
      </c>
      <c r="E1617" s="14" t="str">
        <f t="shared" ca="1" si="66"/>
        <v>TERCERA EDAD</v>
      </c>
      <c r="F1617" s="14"/>
    </row>
    <row r="1618" spans="1:6" x14ac:dyDescent="0.25">
      <c r="A1618" s="86" t="str">
        <f t="shared" si="67"/>
        <v/>
      </c>
      <c r="C1618" s="12"/>
      <c r="D1618" s="13">
        <f ca="1">(TODAY()-PACIENTE[[#This Row],[FECHA. DE NACIMIENTO]])/365</f>
        <v>125.4</v>
      </c>
      <c r="E1618" s="14" t="str">
        <f t="shared" ca="1" si="66"/>
        <v>TERCERA EDAD</v>
      </c>
      <c r="F1618" s="14"/>
    </row>
    <row r="1619" spans="1:6" x14ac:dyDescent="0.25">
      <c r="A1619" s="86" t="str">
        <f t="shared" si="67"/>
        <v/>
      </c>
      <c r="C1619" s="12"/>
      <c r="D1619" s="13">
        <f ca="1">(TODAY()-PACIENTE[[#This Row],[FECHA. DE NACIMIENTO]])/365</f>
        <v>125.4</v>
      </c>
      <c r="E1619" s="14" t="str">
        <f t="shared" ca="1" si="66"/>
        <v>TERCERA EDAD</v>
      </c>
      <c r="F1619" s="14"/>
    </row>
    <row r="1620" spans="1:6" x14ac:dyDescent="0.25">
      <c r="A1620" s="86" t="str">
        <f t="shared" si="67"/>
        <v/>
      </c>
      <c r="C1620" s="12"/>
      <c r="D1620" s="13">
        <f ca="1">(TODAY()-PACIENTE[[#This Row],[FECHA. DE NACIMIENTO]])/365</f>
        <v>125.4</v>
      </c>
      <c r="E1620" s="14" t="str">
        <f t="shared" ca="1" si="66"/>
        <v>TERCERA EDAD</v>
      </c>
      <c r="F1620" s="14"/>
    </row>
    <row r="1621" spans="1:6" x14ac:dyDescent="0.25">
      <c r="A1621" s="86" t="str">
        <f t="shared" si="67"/>
        <v/>
      </c>
      <c r="C1621" s="12"/>
      <c r="D1621" s="13">
        <f ca="1">(TODAY()-PACIENTE[[#This Row],[FECHA. DE NACIMIENTO]])/365</f>
        <v>125.4</v>
      </c>
      <c r="E1621" s="14" t="str">
        <f t="shared" ref="E1621:E1684" ca="1" si="68">IF(D1621&lt;=11,"NIÑO",IF(D1621&lt;=17,"ADOLECENTE",IF(D1621&lt;=65,"ADULTO",IF(D1621&gt;=65,"TERCERA EDAD",0))))</f>
        <v>TERCERA EDAD</v>
      </c>
      <c r="F1621" s="14"/>
    </row>
    <row r="1622" spans="1:6" x14ac:dyDescent="0.25">
      <c r="A1622" s="86" t="str">
        <f t="shared" si="67"/>
        <v/>
      </c>
      <c r="C1622" s="12"/>
      <c r="D1622" s="13">
        <f ca="1">(TODAY()-PACIENTE[[#This Row],[FECHA. DE NACIMIENTO]])/365</f>
        <v>125.4</v>
      </c>
      <c r="E1622" s="14" t="str">
        <f t="shared" ca="1" si="68"/>
        <v>TERCERA EDAD</v>
      </c>
      <c r="F1622" s="14"/>
    </row>
    <row r="1623" spans="1:6" x14ac:dyDescent="0.25">
      <c r="A1623" s="86" t="str">
        <f t="shared" si="67"/>
        <v/>
      </c>
      <c r="C1623" s="12"/>
      <c r="D1623" s="13">
        <f ca="1">(TODAY()-PACIENTE[[#This Row],[FECHA. DE NACIMIENTO]])/365</f>
        <v>125.4</v>
      </c>
      <c r="E1623" s="14" t="str">
        <f t="shared" ca="1" si="68"/>
        <v>TERCERA EDAD</v>
      </c>
      <c r="F1623" s="14"/>
    </row>
    <row r="1624" spans="1:6" x14ac:dyDescent="0.25">
      <c r="A1624" s="86" t="str">
        <f t="shared" si="67"/>
        <v/>
      </c>
      <c r="C1624" s="12"/>
      <c r="D1624" s="13">
        <f ca="1">(TODAY()-PACIENTE[[#This Row],[FECHA. DE NACIMIENTO]])/365</f>
        <v>125.4</v>
      </c>
      <c r="E1624" s="14" t="str">
        <f t="shared" ca="1" si="68"/>
        <v>TERCERA EDAD</v>
      </c>
      <c r="F1624" s="14"/>
    </row>
    <row r="1625" spans="1:6" x14ac:dyDescent="0.25">
      <c r="A1625" s="86" t="str">
        <f t="shared" si="67"/>
        <v/>
      </c>
      <c r="C1625" s="12"/>
      <c r="D1625" s="13">
        <f ca="1">(TODAY()-PACIENTE[[#This Row],[FECHA. DE NACIMIENTO]])/365</f>
        <v>125.4</v>
      </c>
      <c r="E1625" s="14" t="str">
        <f t="shared" ca="1" si="68"/>
        <v>TERCERA EDAD</v>
      </c>
      <c r="F1625" s="14"/>
    </row>
    <row r="1626" spans="1:6" x14ac:dyDescent="0.25">
      <c r="A1626" s="86" t="str">
        <f t="shared" si="67"/>
        <v/>
      </c>
      <c r="C1626" s="12"/>
      <c r="D1626" s="13">
        <f ca="1">(TODAY()-PACIENTE[[#This Row],[FECHA. DE NACIMIENTO]])/365</f>
        <v>125.4</v>
      </c>
      <c r="E1626" s="14" t="str">
        <f t="shared" ca="1" si="68"/>
        <v>TERCERA EDAD</v>
      </c>
      <c r="F1626" s="14"/>
    </row>
    <row r="1627" spans="1:6" x14ac:dyDescent="0.25">
      <c r="A1627" s="86" t="str">
        <f t="shared" si="67"/>
        <v/>
      </c>
      <c r="C1627" s="12"/>
      <c r="D1627" s="13">
        <f ca="1">(TODAY()-PACIENTE[[#This Row],[FECHA. DE NACIMIENTO]])/365</f>
        <v>125.4</v>
      </c>
      <c r="E1627" s="14" t="str">
        <f t="shared" ca="1" si="68"/>
        <v>TERCERA EDAD</v>
      </c>
      <c r="F1627" s="14"/>
    </row>
    <row r="1628" spans="1:6" x14ac:dyDescent="0.25">
      <c r="A1628" s="86" t="str">
        <f t="shared" si="67"/>
        <v/>
      </c>
      <c r="C1628" s="12"/>
      <c r="D1628" s="13">
        <f ca="1">(TODAY()-PACIENTE[[#This Row],[FECHA. DE NACIMIENTO]])/365</f>
        <v>125.4</v>
      </c>
      <c r="E1628" s="14" t="str">
        <f t="shared" ca="1" si="68"/>
        <v>TERCERA EDAD</v>
      </c>
      <c r="F1628" s="14"/>
    </row>
    <row r="1629" spans="1:6" x14ac:dyDescent="0.25">
      <c r="A1629" s="86" t="str">
        <f t="shared" si="67"/>
        <v/>
      </c>
      <c r="C1629" s="12"/>
      <c r="D1629" s="13">
        <f ca="1">(TODAY()-PACIENTE[[#This Row],[FECHA. DE NACIMIENTO]])/365</f>
        <v>125.4</v>
      </c>
      <c r="E1629" s="14" t="str">
        <f t="shared" ca="1" si="68"/>
        <v>TERCERA EDAD</v>
      </c>
      <c r="F1629" s="14"/>
    </row>
    <row r="1630" spans="1:6" x14ac:dyDescent="0.25">
      <c r="A1630" s="86" t="str">
        <f t="shared" si="67"/>
        <v/>
      </c>
      <c r="C1630" s="12"/>
      <c r="D1630" s="13">
        <f ca="1">(TODAY()-PACIENTE[[#This Row],[FECHA. DE NACIMIENTO]])/365</f>
        <v>125.4</v>
      </c>
      <c r="E1630" s="14" t="str">
        <f t="shared" ca="1" si="68"/>
        <v>TERCERA EDAD</v>
      </c>
      <c r="F1630" s="14"/>
    </row>
    <row r="1631" spans="1:6" x14ac:dyDescent="0.25">
      <c r="A1631" s="86" t="str">
        <f t="shared" si="67"/>
        <v/>
      </c>
      <c r="C1631" s="12"/>
      <c r="D1631" s="13">
        <f ca="1">(TODAY()-PACIENTE[[#This Row],[FECHA. DE NACIMIENTO]])/365</f>
        <v>125.4</v>
      </c>
      <c r="E1631" s="14" t="str">
        <f t="shared" ca="1" si="68"/>
        <v>TERCERA EDAD</v>
      </c>
      <c r="F1631" s="14"/>
    </row>
    <row r="1632" spans="1:6" x14ac:dyDescent="0.25">
      <c r="A1632" s="86" t="str">
        <f t="shared" si="67"/>
        <v/>
      </c>
      <c r="C1632" s="12"/>
      <c r="D1632" s="13">
        <f ca="1">(TODAY()-PACIENTE[[#This Row],[FECHA. DE NACIMIENTO]])/365</f>
        <v>125.4</v>
      </c>
      <c r="E1632" s="14" t="str">
        <f t="shared" ca="1" si="68"/>
        <v>TERCERA EDAD</v>
      </c>
      <c r="F1632" s="14"/>
    </row>
    <row r="1633" spans="1:6" x14ac:dyDescent="0.25">
      <c r="A1633" s="86" t="str">
        <f t="shared" si="67"/>
        <v/>
      </c>
      <c r="C1633" s="12"/>
      <c r="D1633" s="13">
        <f ca="1">(TODAY()-PACIENTE[[#This Row],[FECHA. DE NACIMIENTO]])/365</f>
        <v>125.4</v>
      </c>
      <c r="E1633" s="14" t="str">
        <f t="shared" ca="1" si="68"/>
        <v>TERCERA EDAD</v>
      </c>
      <c r="F1633" s="14"/>
    </row>
    <row r="1634" spans="1:6" x14ac:dyDescent="0.25">
      <c r="A1634" s="86" t="str">
        <f t="shared" si="67"/>
        <v/>
      </c>
      <c r="C1634" s="12"/>
      <c r="D1634" s="13">
        <f ca="1">(TODAY()-PACIENTE[[#This Row],[FECHA. DE NACIMIENTO]])/365</f>
        <v>125.4</v>
      </c>
      <c r="E1634" s="14" t="str">
        <f t="shared" ca="1" si="68"/>
        <v>TERCERA EDAD</v>
      </c>
      <c r="F1634" s="14"/>
    </row>
    <row r="1635" spans="1:6" x14ac:dyDescent="0.25">
      <c r="A1635" s="86" t="str">
        <f t="shared" si="67"/>
        <v/>
      </c>
      <c r="C1635" s="12"/>
      <c r="D1635" s="13">
        <f ca="1">(TODAY()-PACIENTE[[#This Row],[FECHA. DE NACIMIENTO]])/365</f>
        <v>125.4</v>
      </c>
      <c r="E1635" s="14" t="str">
        <f t="shared" ca="1" si="68"/>
        <v>TERCERA EDAD</v>
      </c>
      <c r="F1635" s="14"/>
    </row>
    <row r="1636" spans="1:6" x14ac:dyDescent="0.25">
      <c r="A1636" s="86" t="str">
        <f t="shared" si="67"/>
        <v/>
      </c>
      <c r="C1636" s="12"/>
      <c r="D1636" s="13">
        <f ca="1">(TODAY()-PACIENTE[[#This Row],[FECHA. DE NACIMIENTO]])/365</f>
        <v>125.4</v>
      </c>
      <c r="E1636" s="14" t="str">
        <f t="shared" ca="1" si="68"/>
        <v>TERCERA EDAD</v>
      </c>
      <c r="F1636" s="14"/>
    </row>
    <row r="1637" spans="1:6" x14ac:dyDescent="0.25">
      <c r="A1637" s="86" t="str">
        <f t="shared" si="67"/>
        <v/>
      </c>
      <c r="C1637" s="12"/>
      <c r="D1637" s="13">
        <f ca="1">(TODAY()-PACIENTE[[#This Row],[FECHA. DE NACIMIENTO]])/365</f>
        <v>125.4</v>
      </c>
      <c r="E1637" s="14" t="str">
        <f t="shared" ca="1" si="68"/>
        <v>TERCERA EDAD</v>
      </c>
      <c r="F1637" s="14"/>
    </row>
    <row r="1638" spans="1:6" x14ac:dyDescent="0.25">
      <c r="A1638" s="86" t="str">
        <f t="shared" si="67"/>
        <v/>
      </c>
      <c r="C1638" s="12"/>
      <c r="D1638" s="13">
        <f ca="1">(TODAY()-PACIENTE[[#This Row],[FECHA. DE NACIMIENTO]])/365</f>
        <v>125.4</v>
      </c>
      <c r="E1638" s="14" t="str">
        <f t="shared" ca="1" si="68"/>
        <v>TERCERA EDAD</v>
      </c>
      <c r="F1638" s="14"/>
    </row>
    <row r="1639" spans="1:6" x14ac:dyDescent="0.25">
      <c r="A1639" s="86" t="str">
        <f t="shared" si="67"/>
        <v/>
      </c>
      <c r="C1639" s="12"/>
      <c r="D1639" s="13">
        <f ca="1">(TODAY()-PACIENTE[[#This Row],[FECHA. DE NACIMIENTO]])/365</f>
        <v>125.4</v>
      </c>
      <c r="E1639" s="14" t="str">
        <f t="shared" ca="1" si="68"/>
        <v>TERCERA EDAD</v>
      </c>
      <c r="F1639" s="14"/>
    </row>
    <row r="1640" spans="1:6" x14ac:dyDescent="0.25">
      <c r="A1640" s="86" t="str">
        <f t="shared" si="67"/>
        <v/>
      </c>
      <c r="C1640" s="12"/>
      <c r="D1640" s="13">
        <f ca="1">(TODAY()-PACIENTE[[#This Row],[FECHA. DE NACIMIENTO]])/365</f>
        <v>125.4</v>
      </c>
      <c r="E1640" s="14" t="str">
        <f t="shared" ca="1" si="68"/>
        <v>TERCERA EDAD</v>
      </c>
      <c r="F1640" s="14"/>
    </row>
    <row r="1641" spans="1:6" x14ac:dyDescent="0.25">
      <c r="A1641" s="86" t="str">
        <f t="shared" si="67"/>
        <v/>
      </c>
      <c r="C1641" s="12"/>
      <c r="D1641" s="13">
        <f ca="1">(TODAY()-PACIENTE[[#This Row],[FECHA. DE NACIMIENTO]])/365</f>
        <v>125.4</v>
      </c>
      <c r="E1641" s="14" t="str">
        <f t="shared" ca="1" si="68"/>
        <v>TERCERA EDAD</v>
      </c>
      <c r="F1641" s="14"/>
    </row>
    <row r="1642" spans="1:6" x14ac:dyDescent="0.25">
      <c r="A1642" s="86" t="str">
        <f t="shared" si="67"/>
        <v/>
      </c>
      <c r="C1642" s="12"/>
      <c r="D1642" s="13">
        <f ca="1">(TODAY()-PACIENTE[[#This Row],[FECHA. DE NACIMIENTO]])/365</f>
        <v>125.4</v>
      </c>
      <c r="E1642" s="14" t="str">
        <f t="shared" ca="1" si="68"/>
        <v>TERCERA EDAD</v>
      </c>
      <c r="F1642" s="14"/>
    </row>
    <row r="1643" spans="1:6" x14ac:dyDescent="0.25">
      <c r="A1643" s="86" t="str">
        <f t="shared" si="67"/>
        <v/>
      </c>
      <c r="C1643" s="12"/>
      <c r="D1643" s="13">
        <f ca="1">(TODAY()-PACIENTE[[#This Row],[FECHA. DE NACIMIENTO]])/365</f>
        <v>125.4</v>
      </c>
      <c r="E1643" s="14" t="str">
        <f t="shared" ca="1" si="68"/>
        <v>TERCERA EDAD</v>
      </c>
      <c r="F1643" s="14"/>
    </row>
    <row r="1644" spans="1:6" x14ac:dyDescent="0.25">
      <c r="A1644" s="86" t="str">
        <f t="shared" si="67"/>
        <v/>
      </c>
      <c r="C1644" s="12"/>
      <c r="D1644" s="13">
        <f ca="1">(TODAY()-PACIENTE[[#This Row],[FECHA. DE NACIMIENTO]])/365</f>
        <v>125.4</v>
      </c>
      <c r="E1644" s="14" t="str">
        <f t="shared" ca="1" si="68"/>
        <v>TERCERA EDAD</v>
      </c>
      <c r="F1644" s="14"/>
    </row>
    <row r="1645" spans="1:6" x14ac:dyDescent="0.25">
      <c r="A1645" s="86" t="str">
        <f t="shared" si="67"/>
        <v/>
      </c>
      <c r="C1645" s="12"/>
      <c r="D1645" s="13">
        <f ca="1">(TODAY()-PACIENTE[[#This Row],[FECHA. DE NACIMIENTO]])/365</f>
        <v>125.4</v>
      </c>
      <c r="E1645" s="14" t="str">
        <f t="shared" ca="1" si="68"/>
        <v>TERCERA EDAD</v>
      </c>
      <c r="F1645" s="14"/>
    </row>
    <row r="1646" spans="1:6" x14ac:dyDescent="0.25">
      <c r="A1646" s="86" t="str">
        <f t="shared" si="67"/>
        <v/>
      </c>
      <c r="C1646" s="12"/>
      <c r="D1646" s="13">
        <f ca="1">(TODAY()-PACIENTE[[#This Row],[FECHA. DE NACIMIENTO]])/365</f>
        <v>125.4</v>
      </c>
      <c r="E1646" s="14" t="str">
        <f t="shared" ca="1" si="68"/>
        <v>TERCERA EDAD</v>
      </c>
      <c r="F1646" s="14"/>
    </row>
    <row r="1647" spans="1:6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</v>
      </c>
      <c r="E1647" s="14" t="str">
        <f t="shared" ca="1" si="68"/>
        <v>TERCERA EDAD</v>
      </c>
      <c r="F1647" s="14"/>
    </row>
    <row r="1648" spans="1:6" x14ac:dyDescent="0.25">
      <c r="A1648" s="86" t="str">
        <f t="shared" si="69"/>
        <v/>
      </c>
      <c r="C1648" s="12"/>
      <c r="D1648" s="13">
        <f ca="1">(TODAY()-PACIENTE[[#This Row],[FECHA. DE NACIMIENTO]])/365</f>
        <v>125.4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63" zoomScale="98" zoomScaleNormal="98" workbookViewId="0">
      <selection activeCell="B1592" sqref="B1592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58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21520</v>
      </c>
      <c r="D11" s="15"/>
      <c r="E11" s="75">
        <v>1</v>
      </c>
      <c r="F11" s="75">
        <f>COUNTIFS(REGISTROS[[TIPO DE EXAMEN ]],"RX PANORAMICA",REGISTROS[N° MES],$L$9,REGISTROS[N° ANO],M9)</f>
        <v>73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1460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4415</v>
      </c>
      <c r="D12" s="15"/>
      <c r="E12" s="75">
        <v>2</v>
      </c>
      <c r="F12" s="75">
        <f>COUNTIFS(REGISTROS[[TIPO DE EXAMEN ]],"RX PERIAPICAL",REGISTROS[N° MES],$L$9,REGISTROS[N° ANO],M9)</f>
        <v>26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260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590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2800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720</v>
      </c>
      <c r="P16" s="95"/>
      <c r="Q16" s="15"/>
      <c r="R16" s="93"/>
      <c r="S16" s="93"/>
      <c r="T16" s="91"/>
      <c r="U16" s="15"/>
      <c r="V16" s="15"/>
      <c r="W16" s="104">
        <f>O14-O16</f>
        <v>-720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3520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26525</v>
      </c>
      <c r="D19" s="15"/>
      <c r="E19" s="15"/>
      <c r="F19" s="15"/>
      <c r="G19" s="155" t="s">
        <v>19</v>
      </c>
      <c r="H19" s="148">
        <f>SUM(H11:H18)</f>
        <v>1760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148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49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-1579.5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5</v>
      </c>
      <c r="D16" s="39">
        <f>COMISIONES[[#This Row],[CANTIDAD]]*2</f>
        <v>10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9">
        <f>COMISIONES[[#This Row],[CANTIDAD]]*2</f>
        <v>6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2</v>
      </c>
      <c r="D20" s="39">
        <f>COMISIONES[[#This Row],[CANTIDAD]]*2</f>
        <v>4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9">
        <f>COMISIONES[[#This Row],[CANTIDAD]]*2</f>
        <v>12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9">
        <f>COMISIONES[[#This Row],[CANTIDAD]]*2</f>
        <v>4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112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112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1298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19</v>
      </c>
      <c r="D41" s="39">
        <f>COMISIONES[[#This Row],[CANTIDAD]]*2</f>
        <v>38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1</v>
      </c>
      <c r="D46" s="39">
        <f>COMISIONES[[#This Row],[CANTIDAD]]*2</f>
        <v>2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73</v>
      </c>
      <c r="D71" s="168">
        <f>C71*2</f>
        <v>146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146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232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89</v>
      </c>
      <c r="C16" s="17">
        <f>COUNTIFS(REGISTROS[DR. SOLICITANTE],ESTADISTICA[[#This Row],[MEDICO ]],REGISTROS[[TIPO DE EXAMEN ]],"RX PERIAPICAL")</f>
        <v>43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158</v>
      </c>
      <c r="C17" s="17">
        <f>COUNTIFS(REGISTROS[DR. SOLICITANTE],ESTADISTICA[[#This Row],[MEDICO ]],REGISTROS[[TIPO DE EXAMEN ]],"RX PERIAPICAL")</f>
        <v>126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293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22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22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46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20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26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241</v>
      </c>
      <c r="C41" s="17">
        <f>COUNTIFS(REGISTROS[DR. SOLICITANTE],ESTADISTICA[[#This Row],[MEDICO ]],REGISTROS[[TIPO DE EXAMEN ]],"RX PERIAPICAL")</f>
        <v>93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368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11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16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884</v>
      </c>
      <c r="C64" s="209">
        <f>SUM(ESTADISTICA[[RX PERIAPICAL ]])</f>
        <v>394</v>
      </c>
      <c r="D64" s="210">
        <f>SUM(ESTADISTICA[RX PARCIAL])</f>
        <v>55</v>
      </c>
      <c r="E64" s="211">
        <f>SUM(ESTADISTICA[TOTAL])</f>
        <v>1333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2025-04-24T19:16:10Z</dcterms:modified>
</cp:coreProperties>
</file>