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290" i="3" l="1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63" i="7" l="1"/>
  <c r="B63" i="7" s="1"/>
  <c r="A64" i="7"/>
  <c r="C64" i="7" s="1"/>
  <c r="A65" i="7"/>
  <c r="C65" i="7" s="1"/>
  <c r="A66" i="7"/>
  <c r="B66" i="11" s="1"/>
  <c r="A67" i="7"/>
  <c r="B67" i="7" s="1"/>
  <c r="A68" i="7"/>
  <c r="C68" i="7" s="1"/>
  <c r="A69" i="7"/>
  <c r="B69" i="7" s="1"/>
  <c r="A70" i="7"/>
  <c r="B70" i="7" s="1"/>
  <c r="A71" i="7"/>
  <c r="B71" i="7" s="1"/>
  <c r="A72" i="7"/>
  <c r="D72" i="7" s="1"/>
  <c r="A73" i="7"/>
  <c r="D73" i="7" s="1"/>
  <c r="A74" i="7"/>
  <c r="B74" i="11" s="1"/>
  <c r="D74" i="7"/>
  <c r="A75" i="7"/>
  <c r="B75" i="7" s="1"/>
  <c r="A76" i="7"/>
  <c r="C76" i="7" s="1"/>
  <c r="A77" i="7"/>
  <c r="C77" i="7" s="1"/>
  <c r="A78" i="7"/>
  <c r="B78" i="11" s="1"/>
  <c r="C78" i="7"/>
  <c r="A79" i="7"/>
  <c r="B79" i="11" s="1"/>
  <c r="A80" i="7"/>
  <c r="B80" i="11" s="1"/>
  <c r="A81" i="7"/>
  <c r="B81" i="7" s="1"/>
  <c r="A82" i="7"/>
  <c r="B82" i="7" s="1"/>
  <c r="A83" i="7"/>
  <c r="B83" i="7" s="1"/>
  <c r="A84" i="7"/>
  <c r="D84" i="7" s="1"/>
  <c r="A85" i="7"/>
  <c r="B85" i="11" s="1"/>
  <c r="A86" i="7"/>
  <c r="B86" i="7" s="1"/>
  <c r="A87" i="7"/>
  <c r="B87" i="7" s="1"/>
  <c r="A88" i="7"/>
  <c r="C88" i="7" s="1"/>
  <c r="A89" i="7"/>
  <c r="C89" i="7" s="1"/>
  <c r="A90" i="7"/>
  <c r="C90" i="7" s="1"/>
  <c r="A91" i="7"/>
  <c r="B91" i="11" s="1"/>
  <c r="A92" i="7"/>
  <c r="B92" i="11" s="1"/>
  <c r="A93" i="7"/>
  <c r="B93" i="7" s="1"/>
  <c r="A94" i="7"/>
  <c r="B94" i="7" s="1"/>
  <c r="A95" i="7"/>
  <c r="D95" i="7" s="1"/>
  <c r="A96" i="7"/>
  <c r="D96" i="7" s="1"/>
  <c r="A97" i="7"/>
  <c r="B97" i="7" s="1"/>
  <c r="A98" i="7"/>
  <c r="C98" i="7" s="1"/>
  <c r="B98" i="7"/>
  <c r="A99" i="7"/>
  <c r="B99" i="7" s="1"/>
  <c r="A100" i="7"/>
  <c r="C100" i="7" s="1"/>
  <c r="A101" i="7"/>
  <c r="C101" i="7" s="1"/>
  <c r="A62" i="7"/>
  <c r="D62" i="7" s="1"/>
  <c r="C72" i="7" l="1"/>
  <c r="D75" i="7"/>
  <c r="B101" i="7"/>
  <c r="B72" i="7"/>
  <c r="D67" i="7"/>
  <c r="B74" i="7"/>
  <c r="B77" i="7"/>
  <c r="C83" i="7"/>
  <c r="B100" i="7"/>
  <c r="B90" i="7"/>
  <c r="D80" i="7"/>
  <c r="B73" i="7"/>
  <c r="C91" i="7"/>
  <c r="B91" i="7"/>
  <c r="C75" i="7"/>
  <c r="B96" i="7"/>
  <c r="D78" i="7"/>
  <c r="C73" i="7"/>
  <c r="C95" i="7"/>
  <c r="B95" i="7"/>
  <c r="C87" i="7"/>
  <c r="C74" i="7"/>
  <c r="B68" i="7"/>
  <c r="D85" i="7"/>
  <c r="D99" i="7"/>
  <c r="C99" i="7"/>
  <c r="B85" i="7"/>
  <c r="D66" i="7"/>
  <c r="B75" i="11"/>
  <c r="B72" i="11"/>
  <c r="C80" i="7"/>
  <c r="B87" i="11"/>
  <c r="D97" i="7"/>
  <c r="D92" i="7"/>
  <c r="B89" i="7"/>
  <c r="C85" i="7"/>
  <c r="B80" i="7"/>
  <c r="B76" i="7"/>
  <c r="B98" i="11"/>
  <c r="B86" i="11"/>
  <c r="B97" i="11"/>
  <c r="B73" i="11"/>
  <c r="C97" i="7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D87" i="7"/>
  <c r="E87" i="7" s="1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D64" i="7"/>
  <c r="B90" i="11"/>
  <c r="D98" i="7"/>
  <c r="D90" i="7"/>
  <c r="E90" i="7" s="1"/>
  <c r="C86" i="7"/>
  <c r="B64" i="7"/>
  <c r="B89" i="11"/>
  <c r="B77" i="11"/>
  <c r="B65" i="11"/>
  <c r="B88" i="11"/>
  <c r="B76" i="11"/>
  <c r="B64" i="11"/>
  <c r="B63" i="11"/>
  <c r="C63" i="7"/>
  <c r="E72" i="7"/>
  <c r="E74" i="7"/>
  <c r="E73" i="7"/>
  <c r="E98" i="7"/>
  <c r="E75" i="7"/>
  <c r="E95" i="7"/>
  <c r="C67" i="7"/>
  <c r="E67" i="7" s="1"/>
  <c r="D93" i="7"/>
  <c r="D69" i="7"/>
  <c r="D100" i="7"/>
  <c r="E100" i="7" s="1"/>
  <c r="D76" i="7"/>
  <c r="D81" i="7"/>
  <c r="C93" i="7"/>
  <c r="D88" i="7"/>
  <c r="C81" i="7"/>
  <c r="C69" i="7"/>
  <c r="D83" i="7"/>
  <c r="E83" i="7" s="1"/>
  <c r="D71" i="7"/>
  <c r="D63" i="7"/>
  <c r="D70" i="7"/>
  <c r="D101" i="7"/>
  <c r="E101" i="7" s="1"/>
  <c r="C94" i="7"/>
  <c r="D89" i="7"/>
  <c r="C82" i="7"/>
  <c r="D77" i="7"/>
  <c r="E77" i="7" s="1"/>
  <c r="C70" i="7"/>
  <c r="D65" i="7"/>
  <c r="D94" i="7"/>
  <c r="D82" i="7"/>
  <c r="C62" i="7"/>
  <c r="B62" i="7"/>
  <c r="B62" i="11"/>
  <c r="E79" i="7" l="1"/>
  <c r="E89" i="7"/>
  <c r="E68" i="7"/>
  <c r="E99" i="7"/>
  <c r="E91" i="7"/>
  <c r="E71" i="7"/>
  <c r="E85" i="7"/>
  <c r="E64" i="7"/>
  <c r="E97" i="7"/>
  <c r="E76" i="7"/>
  <c r="E84" i="7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 s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E45" i="12"/>
  <c r="F54" i="12"/>
  <c r="F56" i="12"/>
  <c r="D46" i="12"/>
  <c r="F46" i="12" s="1"/>
  <c r="D47" i="12"/>
  <c r="D48" i="12"/>
  <c r="D49" i="12"/>
  <c r="D50" i="12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G2201" i="1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G2206" i="1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G2242" i="1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G2261" i="1" s="1"/>
  <c r="D2262" i="3"/>
  <c r="E2262" i="3" s="1"/>
  <c r="G2262" i="1" s="1"/>
  <c r="D2263" i="3"/>
  <c r="E2263" i="3" s="1"/>
  <c r="G2263" i="1" s="1"/>
  <c r="D2264" i="3"/>
  <c r="E2264" i="3" s="1"/>
  <c r="G2264" i="1" s="1"/>
  <c r="D2265" i="3"/>
  <c r="E2265" i="3" s="1"/>
  <c r="G2265" i="1" s="1"/>
  <c r="D2266" i="3"/>
  <c r="E2266" i="3" s="1"/>
  <c r="G2266" i="1" s="1"/>
  <c r="D2267" i="3"/>
  <c r="E2267" i="3" s="1"/>
  <c r="G2267" i="1" s="1"/>
  <c r="D2268" i="3"/>
  <c r="E2268" i="3" s="1"/>
  <c r="G2268" i="1" s="1"/>
  <c r="D2269" i="3"/>
  <c r="E2269" i="3" s="1"/>
  <c r="D2270" i="3"/>
  <c r="E2270" i="3" s="1"/>
  <c r="G2270" i="1" s="1"/>
  <c r="D2271" i="3"/>
  <c r="E2271" i="3" s="1"/>
  <c r="G2271" i="1" s="1"/>
  <c r="D2272" i="3"/>
  <c r="E2272" i="3" s="1"/>
  <c r="D2273" i="3"/>
  <c r="E2273" i="3" s="1"/>
  <c r="G2273" i="1" s="1"/>
  <c r="D2274" i="3"/>
  <c r="E2274" i="3" s="1"/>
  <c r="G2274" i="1" s="1"/>
  <c r="D2275" i="3"/>
  <c r="E2275" i="3" s="1"/>
  <c r="G2275" i="1" s="1"/>
  <c r="D2276" i="3"/>
  <c r="E2276" i="3" s="1"/>
  <c r="G2276" i="1" s="1"/>
  <c r="D2277" i="3"/>
  <c r="E2277" i="3" s="1"/>
  <c r="G2277" i="1" s="1"/>
  <c r="D2278" i="3"/>
  <c r="E2278" i="3" s="1"/>
  <c r="G2278" i="1" s="1"/>
  <c r="D2279" i="3"/>
  <c r="E2279" i="3" s="1"/>
  <c r="G2279" i="1" s="1"/>
  <c r="D2280" i="3"/>
  <c r="E2280" i="3" s="1"/>
  <c r="G2280" i="1" s="1"/>
  <c r="D2281" i="3"/>
  <c r="E2281" i="3" s="1"/>
  <c r="G2281" i="1" s="1"/>
  <c r="D2282" i="3"/>
  <c r="E2282" i="3" s="1"/>
  <c r="G2282" i="1" s="1"/>
  <c r="D2283" i="3"/>
  <c r="E2283" i="3" s="1"/>
  <c r="D2284" i="3"/>
  <c r="E2284" i="3" s="1"/>
  <c r="G2284" i="1" s="1"/>
  <c r="D2285" i="3"/>
  <c r="E2285" i="3" s="1"/>
  <c r="G2285" i="1" s="1"/>
  <c r="D2286" i="3"/>
  <c r="E2286" i="3" s="1"/>
  <c r="G2286" i="1" s="1"/>
  <c r="D2287" i="3"/>
  <c r="E2287" i="3" s="1"/>
  <c r="G2287" i="1" s="1"/>
  <c r="D2288" i="3"/>
  <c r="E2288" i="3" s="1"/>
  <c r="G2288" i="1" s="1"/>
  <c r="D2289" i="3"/>
  <c r="E2289" i="3" s="1"/>
  <c r="D2290" i="3"/>
  <c r="E2290" i="3" s="1"/>
  <c r="D2291" i="3"/>
  <c r="E2291" i="3" s="1"/>
  <c r="D2292" i="3"/>
  <c r="E2292" i="3" s="1"/>
  <c r="G2292" i="1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J2201" i="1"/>
  <c r="E2202" i="1"/>
  <c r="J2202" i="1"/>
  <c r="E2203" i="1"/>
  <c r="J2203" i="1"/>
  <c r="E2204" i="1"/>
  <c r="J2204" i="1"/>
  <c r="E2205" i="1"/>
  <c r="J2205" i="1"/>
  <c r="E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G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J2261" i="1"/>
  <c r="E2262" i="1"/>
  <c r="J2262" i="1"/>
  <c r="E2263" i="1"/>
  <c r="J2263" i="1"/>
  <c r="E2264" i="1"/>
  <c r="J2264" i="1"/>
  <c r="E2265" i="1"/>
  <c r="J2265" i="1"/>
  <c r="E2266" i="1"/>
  <c r="J2266" i="1"/>
  <c r="E2267" i="1"/>
  <c r="J2267" i="1"/>
  <c r="E2268" i="1"/>
  <c r="J2268" i="1"/>
  <c r="E2269" i="1"/>
  <c r="J2269" i="1"/>
  <c r="E2270" i="1"/>
  <c r="J2270" i="1"/>
  <c r="E2271" i="1"/>
  <c r="J2271" i="1"/>
  <c r="E2272" i="1"/>
  <c r="J2272" i="1"/>
  <c r="E2273" i="1"/>
  <c r="J2273" i="1"/>
  <c r="E2274" i="1"/>
  <c r="J2274" i="1"/>
  <c r="E2275" i="1"/>
  <c r="J2275" i="1"/>
  <c r="E2276" i="1"/>
  <c r="J2276" i="1"/>
  <c r="E2277" i="1"/>
  <c r="J2277" i="1"/>
  <c r="E2278" i="1"/>
  <c r="J2278" i="1"/>
  <c r="E2279" i="1"/>
  <c r="J2279" i="1"/>
  <c r="E2280" i="1"/>
  <c r="J2280" i="1"/>
  <c r="E2281" i="1"/>
  <c r="J2281" i="1"/>
  <c r="E2282" i="1"/>
  <c r="J2282" i="1"/>
  <c r="E2283" i="1"/>
  <c r="G2283" i="1"/>
  <c r="J2283" i="1"/>
  <c r="E2284" i="1"/>
  <c r="J2284" i="1"/>
  <c r="E2285" i="1"/>
  <c r="J2285" i="1"/>
  <c r="E2286" i="1"/>
  <c r="J2286" i="1"/>
  <c r="E2287" i="1"/>
  <c r="J2287" i="1"/>
  <c r="E2288" i="1"/>
  <c r="J2288" i="1"/>
  <c r="E2289" i="1"/>
  <c r="G2289" i="1"/>
  <c r="J2289" i="1"/>
  <c r="E2290" i="1"/>
  <c r="G2290" i="1"/>
  <c r="J2290" i="1"/>
  <c r="E2291" i="1"/>
  <c r="G2291" i="1"/>
  <c r="J2291" i="1"/>
  <c r="E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F50" i="12" l="1"/>
  <c r="G2272" i="1"/>
  <c r="F45" i="12"/>
  <c r="G2243" i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84" i="1" l="1"/>
  <c r="G2269" i="1"/>
  <c r="G90" i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<sst xmlns="http://schemas.openxmlformats.org/spreadsheetml/2006/main" count="27554" uniqueCount="4565">
  <si>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</si>
  <si>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</si>
  <si>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</si>
  <si>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</si>
  <si>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</si>
  <si>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</si>
  <si>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</si>
  <si>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</si>
  <si>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</si>
  <si>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</si>
  <si>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</si>
  <si>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</si>
  <si>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</si>
  <si>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</si>
  <si>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</si>
  <si>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</si>
  <si>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</si>
  <si>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</si>
  <si>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</si>
  <si>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</si>
  <si>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</si>
  <si>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</si>
  <si>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</si>
  <si>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</si>
  <si>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</si>
  <si>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</si>
  <si>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</si>
  <si>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</si>
  <si>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</si>
  <si>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</si>
  <si>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</si>
  <si>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</si>
  <si>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</si>
  <si>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</si>
  <si>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</si>
  <si>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</si>
  <si>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</si>
  <si>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</si>
  <si>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</si>
  <si>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</si>
  <si>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</si>
  <si>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</si>
  <si>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</si>
  <si>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</si>
  <si>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</si>
  <si>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</si>
  <si>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</si>
  <si>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</si>
  <si>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</si>
  <si>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</si>
  <si>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</si>
  <si>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</si>
  <si>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</si>
  <si>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</si>
  <si>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</si>
  <si>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</si>
  <si>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</si>
  <si>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</si>
  <si>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</si>
  <si>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</si>
  <si>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</si>
  <si>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</si>
  <si>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</si>
  <si>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</si>
  <si>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</si>
  <si>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</si>
  <si>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</si>
  <si>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</si>
  <si>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</si>
  <si>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</si>
  <si>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</si>
  <si>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</si>
  <si>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</si>
  <si>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</si>
  <si>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</si>
  <si>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</si>
  <si>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</si>
  <si>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</si>
  <si>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</si>
  <si>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</si>
  <si>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</si>
  <si>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</si>
  <si>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</si>
  <si>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</si>
  <si>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</si>
  <si>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</si>
  <si>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</si>
  <si>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</si>
  <si>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</si>
  <si>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</si>
  <si>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</si>
  <si>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</si>
  <si>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</si>
  <si>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</si>
  <si>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</si>
  <si>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</si>
  <si>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</si>
  <si>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</si>
  <si>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</si>
  <si>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</si>
  <si>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</si>
  <si>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</si>
  <si>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</si>
  <si>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</si>
  <si>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</si>
  <si>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</si>
  <si>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</si>
  <si>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</si>
  <si>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</si>
  <si>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</si>
  <si>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</si>
  <si>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</si>
  <si>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</si>
  <si>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</si>
  <si>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</si>
  <si>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</si>
  <si>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</si>
  <si>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</si>
  <si>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</si>
  <si>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</si>
  <si>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</si>
  <si>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</si>
  <si>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</si>
  <si>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</si>
  <si>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</si>
  <si>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</si>
  <si>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</si>
  <si>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</si>
  <si>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</si>
  <si>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</si>
  <si>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</si>
  <si>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</si>
  <si>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</si>
  <si>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</si>
  <si>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</si>
  <si>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</si>
  <si>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</si>
  <si>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</si>
  <si>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</si>
  <si>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</si>
  <si>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</si>
  <si>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</si>
  <si>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</si>
  <si>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</si>
  <si>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</si>
  <si>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</si>
  <si>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</si>
  <si>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</si>
  <si>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</si>
  <si>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</si>
  <si>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</si>
  <si>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</si>
  <si>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</si>
  <si>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</si>
  <si>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</si>
  <si>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</si>
  <si>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</si>
  <si>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</si>
  <si>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</si>
  <si>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</si>
  <si>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</si>
  <si>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</si>
  <si>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</si>
  <si>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</si>
  <si>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</si>
  <si>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</si>
  <si>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</si>
  <si>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</si>
  <si>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</si>
  <si>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</si>
  <si>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</si>
  <si>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</si>
  <si>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</si>
  <si>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</si>
  <si>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</si>
  <si>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</si>
  <si>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</si>
  <si>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</si>
  <si>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</si>
  <si>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</si>
  <si>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</si>
  <si>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</si>
  <si>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</si>
  <si>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</si>
  <si>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</si>
  <si>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</si>
  <si>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</si>
  <si>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</si>
  <si>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</si>
  <si>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</si>
  <si>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</si>
  <si>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</si>
  <si>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</si>
  <si>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</si>
  <si>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</si>
  <si>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</si>
  <si>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</si>
  <si>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</si>
  <si>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</si>
  <si>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</si>
  <si>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</si>
  <si>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</si>
  <si>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</si>
  <si>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</si>
  <si>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</si>
  <si>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</si>
  <si>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</si>
  <si>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</si>
  <si>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</si>
  <si>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</si>
  <si>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</si>
  <si>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</si>
  <si>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</si>
  <si>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</si>
  <si>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</si>
  <si>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</si>
  <si>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</si>
  <si>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</si>
  <si>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</si>
  <si>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</si>
  <si>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</si>
  <si>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</si>
  <si>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</si>
  <si>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</si>
  <si>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</si>
  <si>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</si>
  <si>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</si>
  <si>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</si>
  <si>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</si>
  <si>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</si>
  <si>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</si>
  <si>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</si>
  <si>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</si>
  <si>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</si>
  <si>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</si>
  <si>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</si>
  <si>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</si>
  <si>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</si>
  <si>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</si>
  <si>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</si>
  <si>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</si>
  <si>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</si>
  <si>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</si>
  <si>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</si>
  <si>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</si>
  <si>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</si>
  <si>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</si>
  <si>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</si>
  <si>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</si>
  <si>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</si>
  <si>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</si>
  <si>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</si>
  <si>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</si>
  <si>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</si>
  <si>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</si>
  <si>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</si>
  <si>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</si>
  <si>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</si>
  <si>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</si>
  <si>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</si>
  <si>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</si>
  <si>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</si>
  <si>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</si>
  <si>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</si>
  <si>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</si>
  <si>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</si>
  <si>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</si>
  <si>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</si>
  <si>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</si>
  <si>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</si>
  <si>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</si>
  <si>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</si>
  <si>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</si>
  <si>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</si>
  <si>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</si>
  <si>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</si>
  <si>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</si>
  <si>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</si>
  <si>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</si>
  <si>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</si>
  <si>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</si>
  <si>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</si>
  <si>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</si>
  <si>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</si>
  <si>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</si>
  <si>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</si>
  <si>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</si>
  <si>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</si>
  <si>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</si>
  <si>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</si>
  <si>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</si>
  <si>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</si>
  <si>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</si>
  <si>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</si>
  <si>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</si>
  <si>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</si>
  <si>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</si>
  <si>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</si>
  <si>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</si>
  <si>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</si>
  <si>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</si>
  <si>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</si>
  <si>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</si>
  <si>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</si>
  <si>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</si>
  <si>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</si>
  <si>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</si>
  <si>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</si>
  <si>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</si>
  <si>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</si>
  <si>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</si>
  <si>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</si>
  <si>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</si>
  <si>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</si>
  <si>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</si>
  <si>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</si>
  <si>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</si>
  <si>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</si>
  <si>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</si>
  <si>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</si>
  <si>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</si>
  <si>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</si>
  <si>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</si>
  <si>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</si>
  <si>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</si>
  <si>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</si>
  <si>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</si>
  <si>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</si>
  <si>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</si>
  <si>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</si>
  <si>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</si>
  <si>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</si>
  <si>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</si>
  <si>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</si>
  <si>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</si>
  <si>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</si>
  <si>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</si>
  <si>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</si>
  <si>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</si>
  <si>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</si>
  <si>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</si>
  <si>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</si>
  <si>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</si>
  <si>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</si>
  <si>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</si>
  <si>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</si>
  <si>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</si>
  <si>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</si>
  <si>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</si>
  <si>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</si>
  <si>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</si>
  <si>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</si>
  <si>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</si>
  <si>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</si>
  <si>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</si>
  <si>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</si>
  <si>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</si>
  <si>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</si>
  <si>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</si>
  <si>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</si>
  <si>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</si>
  <si>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</si>
  <si>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</si>
  <si>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</si>
  <si>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</si>
  <si>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</si>
  <si>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</si>
  <si>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</si>
  <si>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</si>
  <si>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</si>
  <si>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</si>
  <si>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</si>
  <si>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</si>
  <si>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</si>
  <si>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</si>
  <si>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</si>
  <si>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</si>
  <si>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</si>
  <si>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</si>
  <si>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</si>
  <si>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</si>
  <si>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</si>
  <si>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</si>
  <si>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</si>
  <si>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</si>
  <si>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</si>
  <si>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</si>
  <si>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</si>
  <si>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</si>
  <si>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</si>
  <si>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</si>
  <si>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</si>
  <si>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</si>
  <si>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</si>
  <si>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</si>
  <si>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</si>
  <si>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</si>
  <si>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</si>
  <si>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</si>
  <si>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</si>
  <si>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</si>
  <si>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</si>
  <si>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</si>
  <si>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</si>
  <si>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</si>
  <si>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</si>
  <si>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</si>
  <si>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</si>
  <si>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</si>
  <si>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</si>
  <si>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</si>
  <si>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</si>
  <si>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</si>
  <si>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</si>
  <si>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</si>
  <si>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</si>
  <si>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</si>
  <si>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</si>
  <si>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</si>
  <si>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</si>
  <si>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</si>
  <si>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</si>
  <si>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</si>
  <si>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</si>
  <si>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</si>
  <si>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</si>
  <si>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</si>
  <si>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</si>
  <si>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</si>
  <si>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</si>
  <si>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</si>
  <si>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</si>
  <si>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</si>
  <si>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</si>
  <si>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</si>
  <si>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</si>
  <si>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</si>
  <si>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</si>
  <si>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</si>
  <si>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</si>
  <si>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</si>
  <si>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</si>
  <si>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</si>
  <si>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</si>
  <si>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</si>
  <si>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</si>
  <si>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</si>
  <si>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</si>
  <si>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</si>
  <si>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</si>
  <si>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</si>
  <si>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</si>
  <si>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</si>
  <si>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</si>
  <si>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</si>
  <si>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</si>
  <si>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</si>
  <si>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</si>
  <si>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</si>
  <si>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</si>
  <si>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</si>
  <si>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</si>
  <si>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</si>
  <si>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</si>
  <si>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</si>
  <si>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</si>
  <si>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</si>
  <si>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</si>
  <si>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</si>
  <si>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</si>
  <si>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</si>
  <si>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</si>
  <si>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</si>
  <si>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</si>
  <si>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</si>
  <si>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</si>
  <si>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</si>
  <si>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</si>
  <si>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</si>
  <si>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</si>
  <si>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</si>
  <si>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</si>
  <si>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</si>
  <si>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</si>
  <si>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</si>
  <si>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</si>
  <si>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</si>
  <si>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</si>
  <si>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</si>
  <si>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</si>
  <si>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</si>
  <si>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</si>
  <si>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</si>
  <si>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</si>
  <si>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</si>
  <si>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</si>
  <si>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</si>
  <si>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</si>
  <si>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</si>
  <si>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</si>
  <si>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</si>
  <si>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</si>
  <si>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</si>
  <si>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</si>
  <si>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</si>
  <si>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</si>
  <si>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</si>
  <si>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</si>
  <si>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</si>
  <si>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</si>
  <si>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</si>
  <si>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</si>
  <si>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</si>
  <si>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</si>
  <si>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</si>
  <si>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</si>
  <si>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</si>
  <si>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</si>
  <si>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</si>
  <si>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</si>
  <si>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</si>
  <si>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</si>
  <si>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</si>
  <si>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</si>
  <si>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</si>
  <si>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</si>
  <si>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</si>
  <si>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</si>
  <si>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</si>
  <si>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</si>
  <si>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</si>
  <si>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</si>
  <si>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</si>
  <si>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</si>
  <si>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</si>
  <si>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</si>
  <si>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</si>
  <si>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</si>
  <si>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</si>
  <si>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</si>
  <si>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</si>
  <si>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</si>
  <si>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</si>
  <si>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</si>
  <si>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</si>
  <si>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</si>
  <si>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</si>
  <si>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</si>
  <si>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</si>
  <si>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</si>
  <si>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</si>
  <si>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</si>
  <si>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</si>
  <si>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</si>
  <si>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</si>
  <si>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</si>
  <si>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</si>
  <si>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</si>
  <si>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</si>
  <si>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</si>
  <si>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</si>
  <si>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</si>
  <si>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</si>
  <si>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</si>
  <si>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</si>
  <si>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</si>
  <si>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</si>
  <si>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</si>
  <si>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</si>
  <si>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</si>
  <si>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</si>
  <si>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</si>
  <si>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</si>
  <si>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</si>
  <si>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</si>
  <si>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</si>
  <si>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</si>
  <si>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</si>
  <si>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</si>
  <si>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</si>
  <si>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</si>
  <si>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</si>
  <si>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</si>
  <si>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</si>
  <si>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</si>
  <si>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</si>
  <si>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</si>
  <si>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</si>
  <si>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</si>
  <si>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</si>
  <si>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</si>
  <si>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</si>
  <si>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</si>
  <si>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</si>
  <si>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</si>
  <si>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</si>
  <si>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</si>
  <si>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</si>
  <si>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</si>
  <si>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</si>
  <si>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</si>
  <si>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</si>
  <si>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</si>
  <si>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</si>
  <si>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</si>
  <si>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</si>
  <si>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</si>
  <si>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</si>
  <si>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</si>
  <si>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</si>
  <si>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</si>
  <si>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</si>
  <si>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</si>
  <si>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</si>
  <si>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</si>
  <si>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</si>
  <si>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</si>
  <si>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</si>
  <si>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</si>
  <si>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</si>
  <si>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</si>
  <si>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</si>
  <si>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</si>
  <si>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</si>
  <si>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</si>
  <si>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</si>
  <si>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</si>
  <si>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</si>
  <si>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</si>
  <si>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</si>
  <si>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</si>
  <si>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</si>
  <si>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</si>
  <si>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</si>
  <si>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</si>
  <si>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</si>
  <si>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</si>
  <si>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</si>
  <si>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</si>
  <si>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</si>
  <si>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</si>
  <si>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</si>
  <si>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</si>
  <si>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</si>
  <si>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</si>
  <si>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</si>
  <si>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</si>
  <si>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</si>
  <si>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</si>
  <si>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</si>
  <si>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</si>
  <si>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</si>
  <si>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</si>
  <si>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</si>
  <si>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</si>
  <si>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</si>
  <si>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</si>
  <si>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</si>
  <si>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</si>
  <si>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</si>
  <si>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</si>
  <si>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</si>
  <si>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</si>
  <si>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</si>
  <si>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</si>
  <si>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</si>
  <si>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</si>
  <si>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</si>
  <si>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</si>
  <si>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</si>
  <si>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</si>
  <si>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</si>
  <si>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</si>
  <si>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</si>
  <si>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</si>
  <si>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</si>
  <si>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</si>
  <si>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</si>
  <si>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</si>
  <si>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</si>
  <si>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</si>
  <si>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</si>
  <si>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</si>
  <si>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</si>
  <si>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</si>
  <si>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</si>
  <si>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</si>
  <si>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</si>
  <si>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</si>
  <si>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</si>
  <si>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</si>
  <si>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</si>
  <si>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</si>
  <si>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</si>
  <si>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</si>
  <si>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</si>
  <si>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</si>
  <si>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</si>
  <si>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</si>
  <si>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</si>
  <si>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</si>
  <si>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</si>
  <si>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</si>
  <si>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</si>
  <si>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</si>
  <si>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</si>
  <si>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</si>
  <si>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</si>
  <si>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</si>
  <si>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</si>
  <si>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</si>
  <si>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</si>
  <si>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</si>
  <si>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</si>
  <si>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</si>
  <si>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</si>
  <si>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</si>
  <si>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</si>
  <si>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</si>
  <si>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</si>
  <si>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</si>
  <si>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</si>
  <si>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</si>
  <si>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</si>
  <si>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</si>
  <si>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</si>
  <si>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</si>
  <si>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</si>
  <si>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</si>
  <si>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</si>
  <si>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</si>
  <si>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</si>
  <si>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</si>
  <si>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</si>
  <si>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</si>
  <si>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</si>
  <si>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</si>
  <si>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</si>
  <si>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</si>
  <si>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</si>
  <si>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</si>
  <si>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</si>
  <si>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</si>
  <si>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</si>
  <si>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</si>
  <si>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</si>
  <si>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</si>
  <si>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</si>
  <si>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</si>
  <si>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</si>
  <si>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</si>
  <si>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</si>
  <si>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</si>
  <si>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</si>
  <si>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</si>
  <si>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</si>
  <si>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</si>
  <si>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</si>
  <si>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</si>
  <si>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</si>
  <si>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</si>
  <si>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</si>
  <si>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</si>
  <si>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</si>
  <si>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</si>
  <si>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</si>
  <si>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</si>
  <si>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</si>
  <si>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</si>
  <si>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</si>
  <si>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</si>
  <si>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</si>
  <si>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</si>
  <si>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</si>
  <si>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</si>
  <si>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</si>
  <si>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</si>
  <si>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</si>
  <si>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</si>
  <si>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</si>
  <si>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</si>
  <si>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</si>
  <si>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</si>
  <si>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</si>
  <si>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</si>
  <si>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</si>
  <si>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</si>
  <si>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</si>
  <si>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</si>
  <si>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</si>
  <si>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</si>
  <si>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</si>
  <si>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</si>
  <si>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</si>
  <si>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</si>
  <si>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</si>
  <si>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</si>
  <si>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</si>
  <si>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</si>
  <si>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</si>
  <si>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</si>
  <si>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</si>
  <si>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</si>
  <si>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</si>
  <si>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</si>
  <si>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</si>
  <si>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</si>
  <si>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</si>
  <si>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</si>
  <si>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</si>
  <si>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</si>
  <si>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</si>
  <si>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</si>
  <si>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</si>
  <si>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</si>
  <si>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</si>
  <si>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</si>
  <si>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</si>
  <si>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</si>
  <si>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</si>
  <si>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</si>
  <si>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</si>
  <si>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</si>
  <si>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</si>
  <si>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</si>
  <si>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</si>
  <si>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</si>
  <si>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</si>
  <si>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</si>
  <si>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</si>
  <si>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</si>
  <si>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</si>
  <si>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</si>
  <si>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</si>
  <si>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</si>
  <si>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</si>
  <si>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</si>
  <si>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</si>
  <si>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</si>
  <si>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</si>
  <si>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</si>
  <si>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</si>
  <si>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</si>
  <si>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</si>
  <si>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</si>
  <si>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</si>
  <si>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</si>
  <si>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</si>
  <si>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</si>
  <si>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</si>
  <si>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</si>
  <si>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</si>
  <si>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</si>
  <si>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</si>
  <si>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</si>
  <si>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</si>
  <si>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</si>
  <si>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</si>
  <si>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</si>
  <si>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</si>
  <si>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</si>
  <si>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</si>
  <si>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</si>
  <si>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</si>
  <si>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</si>
  <si>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</si>
  <si>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</si>
  <si>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</si>
  <si>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</si>
  <si>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</si>
  <si>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</si>
  <si>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</si>
  <si>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</si>
  <si>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</si>
  <si>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</si>
  <si>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</si>
  <si>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</si>
  <si>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</si>
  <si>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</si>
  <si>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</si>
  <si>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</si>
  <si>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</si>
  <si>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</si>
  <si>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</si>
  <si>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</si>
  <si>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</si>
  <si>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</si>
  <si>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</si>
  <si>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</si>
  <si>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</si>
  <si>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</si>
  <si>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</si>
  <si>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</si>
  <si>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</si>
  <si>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</si>
  <si>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</si>
  <si>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</si>
  <si>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</si>
  <si>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</si>
  <si>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</si>
  <si>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</si>
  <si>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</si>
  <si>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</si>
  <si>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</si>
  <si>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</si>
  <si>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</si>
  <si>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</si>
  <si>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</si>
  <si>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</si>
  <si>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</si>
  <si>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</si>
  <si>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</si>
  <si>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</si>
  <si>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</si>
  <si>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</si>
  <si>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</si>
  <si>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</si>
  <si>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</si>
  <si>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</si>
  <si>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</si>
  <si>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</si>
  <si>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</si>
  <si>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</si>
  <si>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</si>
  <si>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</si>
  <si>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</si>
  <si>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</si>
  <si>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</si>
  <si>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</si>
  <si>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</si>
  <si>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</si>
  <si>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</si>
  <si>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</si>
  <si>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</si>
  <si>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</si>
  <si>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</si>
  <si>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</si>
  <si>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</si>
  <si>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</si>
  <si>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</si>
  <si>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</si>
  <si>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</si>
  <si>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</si>
  <si>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</si>
  <si>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</si>
  <si>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</si>
  <si>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</si>
  <si>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</si>
  <si>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</si>
  <si>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</si>
  <si>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</si>
  <si>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</si>
  <si>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</si>
  <si>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</si>
  <si>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</si>
  <si>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</si>
  <si>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</si>
  <si>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</si>
  <si>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</si>
  <si>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</si>
  <si>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</si>
  <si>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</si>
  <si>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</si>
  <si>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</si>
  <si>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</si>
  <si>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</si>
  <si>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</si>
  <si>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</si>
  <si>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</si>
  <si>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</si>
  <si>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</si>
  <si>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</si>
  <si>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</si>
  <si>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</si>
  <si>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</si>
  <si>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</si>
  <si>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</si>
  <si>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</si>
  <si>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</si>
  <si>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</si>
  <si>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</si>
  <si>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</si>
  <si>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</si>
  <si>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</si>
  <si>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</si>
  <si>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</si>
  <si>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</si>
  <si>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</si>
  <si>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</si>
  <si>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</si>
  <si>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</si>
  <si>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</si>
  <si>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</si>
  <si>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</si>
  <si>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</si>
  <si>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</si>
  <si>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</si>
  <si>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</si>
  <si>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</si>
  <si>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</si>
  <si>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</si>
  <si>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</si>
  <si>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</si>
  <si>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</si>
  <si>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</si>
  <si>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</si>
  <si>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</si>
  <si>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</si>
  <si>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</si>
  <si>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</si>
  <si>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</si>
  <si>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</si>
  <si>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</si>
  <si>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</si>
  <si>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</si>
  <si>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</si>
  <si>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</si>
  <si>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</si>
  <si>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</si>
  <si>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</si>
  <si>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</si>
  <si>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</si>
  <si>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</si>
  <si>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</si>
  <si>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</si>
  <si>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</si>
  <si>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</si>
  <si>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</si>
  <si>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</si>
  <si>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</si>
  <si>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</si>
  <si>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</si>
  <si>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</si>
  <si>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</si>
  <si>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</si>
  <si>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</si>
  <si>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</si>
  <si>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</si>
  <si>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</si>
  <si>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</si>
  <si>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</si>
  <si>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</si>
  <si>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</si>
  <si>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</si>
  <si>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</si>
  <si>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</si>
  <si>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</si>
  <si>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</si>
  <si>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</si>
  <si>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</si>
  <si>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</si>
  <si>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</si>
  <si>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</si>
  <si>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</si>
  <si>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</si>
  <si>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</si>
  <si>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</si>
  <si>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</si>
  <si>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</si>
  <si>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</si>
  <si>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</si>
  <si>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</si>
  <si>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</si>
  <si>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</si>
  <si>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</si>
  <si>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</si>
  <si>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</si>
  <si>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</si>
  <si>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</si>
  <si>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</si>
  <si>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</si>
  <si>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</si>
  <si>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</si>
  <si>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</si>
  <si>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</si>
  <si>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</si>
  <si>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</si>
  <si>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</si>
  <si>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</si>
  <si>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</si>
  <si>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</si>
  <si>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</si>
  <si>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</si>
  <si>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</si>
  <si>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</si>
  <si>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</si>
  <si>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</si>
  <si>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</si>
  <si>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</si>
  <si>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</si>
  <si>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</si>
  <si>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</si>
  <si>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</si>
  <si>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</si>
  <si>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</si>
  <si>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</si>
  <si>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</si>
  <si>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</si>
  <si>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</si>
  <si>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</si>
  <si>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</si>
  <si>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</si>
  <si>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</si>
  <si>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</si>
  <si>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</si>
  <si>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</si>
  <si>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</si>
  <si>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</si>
  <si>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</si>
  <si>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</si>
  <si>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</si>
  <si>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</si>
  <si>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</si>
  <si>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</si>
  <si>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</si>
  <si>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</si>
  <si>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</si>
  <si>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</si>
  <si>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</si>
  <si>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</si>
  <si>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</si>
  <si>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</si>
  <si>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</si>
  <si>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</si>
  <si>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</si>
  <si>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</si>
  <si>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</si>
  <si>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</si>
  <si>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</si>
  <si>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</si>
  <si>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</si>
  <si>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</si>
  <si>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</si>
  <si>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</si>
  <si>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</si>
  <si>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</si>
  <si>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</si>
  <si>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</si>
  <si>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</si>
  <si>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</si>
  <si>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</si>
  <si>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</si>
  <si>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</si>
  <si>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</si>
  <si>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</si>
  <si>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</si>
  <si>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</si>
  <si>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</si>
  <si>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</si>
  <si>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</si>
  <si>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</si>
  <si>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</si>
  <si>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</si>
  <si>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</si>
  <si>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</si>
  <si>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</si>
  <si>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</si>
  <si>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</si>
  <si>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</si>
  <si>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</si>
  <si>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</si>
  <si>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</si>
  <si>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</si>
  <si>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</si>
  <si>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</si>
  <si>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</si>
  <si>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</si>
  <si>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</si>
  <si>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</si>
  <si>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</si>
  <si>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</si>
  <si>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</si>
  <si>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</si>
  <si>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</si>
  <si>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</si>
  <si>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</si>
  <si>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</si>
  <si>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</si>
  <si>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</si>
  <si>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</si>
  <si>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</si>
  <si>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</si>
  <si>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</si>
  <si>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</si>
  <si>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</si>
  <si>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</si>
  <si>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</si>
  <si>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</si>
  <si>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</si>
  <si>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</si>
  <si>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</si>
  <si>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</si>
  <si>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</si>
  <si>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</si>
  <si>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</si>
  <si>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</si>
  <si>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</si>
  <si>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</si>
  <si>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</si>
  <si>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</si>
  <si>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</si>
  <si>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</si>
  <si>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</si>
  <si>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</si>
  <si>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</si>
  <si>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</si>
  <si>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</si>
  <si>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</si>
  <si>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</si>
  <si>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</si>
  <si>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</si>
  <si>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</si>
  <si>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</si>
  <si>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</si>
  <si>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</si>
  <si>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</si>
  <si>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</si>
  <si>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</si>
  <si>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</si>
  <si>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</si>
  <si>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</si>
  <si>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</si>
  <si>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</si>
  <si>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</si>
  <si>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</si>
  <si>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</si>
  <si>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</si>
  <si>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</si>
  <si>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</si>
  <si>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</si>
  <si>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</si>
  <si>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</si>
  <si>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</si>
  <si>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</si>
  <si>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</si>
  <si>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</si>
  <si>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</si>
  <si>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</si>
  <si>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</si>
  <si>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</si>
  <si>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</si>
  <si>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</si>
  <si>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</si>
  <si>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</si>
  <si>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</si>
  <si>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</si>
  <si>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</si>
  <si>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</si>
  <si>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</si>
  <si>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</si>
  <si>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</si>
  <si>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</si>
  <si>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</si>
  <si>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</si>
  <si>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</si>
  <si>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</si>
  <si>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</si>
  <si>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</si>
  <si>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</si>
  <si>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</si>
  <si>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</si>
  <si>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</si>
  <si>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</si>
  <si>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</si>
  <si>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</si>
  <si>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</si>
  <si>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</si>
  <si>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</si>
  <si>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</si>
  <si>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</si>
  <si>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</si>
  <si>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</si>
  <si>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</si>
  <si>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</si>
  <si>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</si>
  <si>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</si>
  <si>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</si>
  <si>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</si>
  <si>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</si>
  <si>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</si>
  <si>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</si>
  <si>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</si>
  <si>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</si>
  <si>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</si>
  <si>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</si>
  <si>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</si>
  <si>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</si>
  <si>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</si>
  <si>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</si>
  <si>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</si>
  <si>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</si>
  <si>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</si>
  <si>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</si>
  <si>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</si>
  <si>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</si>
  <si>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</si>
  <si>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</si>
  <si>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</si>
  <si>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</si>
  <si>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</si>
  <si>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</si>
  <si>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</si>
  <si>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</si>
  <si>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</si>
  <si>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</si>
  <si>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</si>
  <si>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</si>
  <si>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</si>
  <si>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</si>
  <si>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</si>
  <si>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</si>
  <si>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</si>
  <si>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</si>
  <si>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</si>
  <si>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</si>
  <si>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</si>
  <si>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</si>
  <si>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</si>
  <si>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</si>
  <si>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</si>
  <si>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</si>
  <si>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</si>
  <si>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</si>
  <si>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</si>
  <si>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</si>
  <si>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</si>
  <si>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</si>
  <si>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</si>
  <si>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</si>
  <si>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</si>
  <si>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</si>
  <si>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</si>
  <si>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</si>
  <si>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</si>
  <si>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</si>
  <si>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</si>
  <si>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</si>
  <si>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</si>
  <si>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</si>
  <si>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</si>
  <si>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</si>
  <si>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</si>
  <si>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</si>
  <si>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</si>
  <si>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</si>
  <si>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</si>
  <si>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</si>
  <si>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</si>
  <si>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</si>
  <si>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</si>
  <si>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</si>
  <si>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</si>
  <si>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</si>
  <si>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</si>
  <si>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</si>
  <si>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</si>
  <si>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</si>
  <si>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</si>
  <si>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</si>
  <si>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</si>
  <si>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</si>
  <si>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</si>
  <si>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</si>
  <si>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</si>
  <si>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</si>
  <si>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</si>
  <si>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</si>
  <si>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</si>
  <si>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</si>
  <si>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</si>
  <si>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</si>
  <si>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</si>
  <si>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</si>
  <si>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</si>
  <si>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</si>
  <si>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</si>
  <si>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</si>
  <si>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</si>
  <si>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</si>
  <si>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</si>
  <si>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</si>
  <si>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</si>
  <si>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</si>
  <si>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</si>
  <si>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</si>
  <si>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</si>
  <si>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</si>
  <si>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</si>
  <si>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</si>
  <si>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</si>
  <si>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</si>
  <si>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</si>
  <si>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</si>
  <si>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</si>
  <si>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</si>
  <si>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</si>
  <si>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</si>
  <si>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</si>
  <si>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</si>
  <si>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</si>
  <si>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</si>
  <si>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</si>
  <si>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</si>
  <si>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</si>
  <si>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</si>
  <si>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</si>
  <si>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</si>
  <si>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</si>
  <si>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</si>
  <si>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</si>
  <si>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</si>
  <si>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</si>
  <si>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</si>
  <si>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</si>
  <si>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</si>
  <si>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</si>
  <si>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</si>
  <si>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</si>
  <si>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</si>
  <si>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</si>
  <si>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</si>
  <si>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</si>
  <si>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</si>
  <si>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</si>
  <si>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</si>
  <si>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</si>
  <si>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</si>
  <si>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</si>
  <si>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</si>
  <si>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</si>
  <si>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</si>
  <si>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</si>
  <si>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</si>
  <si>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</si>
  <si>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</si>
  <si>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</si>
  <si>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</si>
  <si>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</si>
  <si>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</si>
  <si>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</si>
  <si>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</si>
  <si>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</si>
  <si>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</si>
  <si>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</si>
  <si>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</si>
  <si>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</si>
  <si>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</si>
  <si>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</si>
  <si>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</si>
  <si>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</si>
  <si>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</si>
  <si>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</si>
  <si>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</si>
  <si>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</si>
  <si>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</si>
  <si>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</si>
  <si>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</si>
  <si>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</si>
  <si>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</si>
  <si>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</si>
  <si>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</si>
  <si>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</si>
  <si>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</si>
  <si>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</si>
  <si>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</si>
  <si>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</si>
  <si>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</si>
  <si>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</si>
  <si>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</si>
  <si>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</si>
  <si>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</si>
  <si>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</si>
  <si>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</si>
  <si>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</si>
  <si>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</si>
  <si>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</si>
  <si>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</si>
  <si>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</si>
  <si>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</si>
  <si>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</si>
  <si>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</si>
  <si>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</si>
  <si>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</si>
  <si>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</si>
  <si>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</si>
  <si>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</si>
  <si>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</si>
  <si>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</si>
  <si>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</si>
  <si>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</si>
  <si>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</si>
  <si>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</si>
  <si>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</si>
  <si>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</si>
  <si>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</si>
  <si>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</si>
  <si>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</si>
  <si>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</si>
  <si>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</si>
  <si>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</si>
  <si>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</si>
  <si>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</si>
  <si>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</si>
  <si>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</si>
  <si>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</si>
  <si>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</si>
  <si>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</si>
  <si>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</si>
  <si>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</si>
  <si>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</si>
  <si>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</si>
  <si>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</si>
  <si>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</si>
  <si>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</si>
  <si>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</si>
  <si>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</si>
  <si>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</si>
  <si>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</si>
  <si>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</si>
  <si>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</si>
  <si>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</si>
  <si>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</si>
  <si>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</si>
  <si>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</si>
  <si>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</si>
  <si>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</si>
  <si>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</si>
  <si>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</si>
  <si>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</si>
  <si>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</si>
  <si>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</si>
  <si>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</si>
  <si>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</si>
  <si>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</si>
  <si>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</si>
  <si>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</si>
  <si>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</si>
  <si>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</si>
  <si>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</si>
  <si>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</si>
  <si>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</si>
  <si>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</si>
  <si>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</si>
  <si>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</si>
  <si>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</si>
  <si>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</si>
  <si>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</si>
  <si>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</si>
  <si>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</si>
  <si>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</si>
  <si>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</si>
  <si>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</si>
  <si>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</si>
  <si>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</si>
  <si>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</si>
  <si>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</si>
  <si>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</si>
  <si>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</si>
  <si>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</si>
  <si>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</si>
  <si>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</si>
  <si>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</si>
  <si>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</si>
  <si>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</si>
  <si>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</si>
  <si>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</si>
  <si>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</si>
  <si>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</si>
  <si>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</si>
  <si>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</si>
  <si>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</si>
  <si>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</si>
  <si>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</si>
  <si>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</si>
  <si>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</si>
  <si>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</si>
  <si>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</si>
  <si>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</si>
  <si>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</si>
  <si>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</si>
  <si>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</si>
  <si>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</si>
  <si>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</si>
  <si>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</si>
  <si>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</si>
  <si>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</si>
  <si>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</si>
  <si>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</si>
  <si>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</si>
  <si>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</si>
  <si>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</si>
  <si>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</si>
  <si>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</si>
  <si>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</si>
  <si>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</si>
  <si>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</si>
  <si>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</si>
  <si>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</si>
  <si>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</si>
  <si>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</si>
  <si>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</si>
  <si>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</si>
  <si>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</si>
  <si>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</si>
  <si>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</si>
  <si>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</si>
  <si>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</si>
  <si>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</si>
  <si>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</si>
  <si>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</si>
  <si>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</si>
  <si>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</si>
  <si>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</si>
  <si>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</si>
  <si>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</si>
  <si>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</si>
  <si>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</si>
  <si>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</si>
  <si>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</si>
  <si>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</si>
  <si>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</si>
  <si>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</si>
  <si>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</si>
  <si>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</si>
  <si>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</si>
  <si>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</si>
  <si>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</si>
  <si>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</si>
  <si>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</si>
  <si>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</si>
  <si>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</si>
  <si>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</si>
  <si>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</si>
  <si>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</si>
  <si>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</si>
  <si>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</si>
  <si>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</si>
  <si>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</si>
  <si>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</si>
  <si>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</si>
  <si>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</si>
  <si>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</si>
  <si>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</si>
  <si>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</si>
  <si>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</si>
  <si>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</si>
  <si>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</si>
  <si>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</si>
  <si>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</si>
  <si>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</si>
  <si>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</si>
  <si>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</si>
  <si>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</si>
  <si>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</si>
  <si>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</si>
  <si>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</si>
  <si>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</si>
  <si>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</si>
  <si>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</si>
  <si>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</si>
  <si>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</si>
  <si>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</si>
  <si>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</si>
  <si>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</si>
  <si>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</si>
  <si>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</si>
  <si>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</si>
  <si>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</si>
  <si>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</si>
  <si>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</si>
  <si>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</si>
  <si>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</si>
  <si>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</si>
  <si>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</si>
  <si>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</si>
  <si>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</si>
  <si>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</si>
  <si>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</si>
  <si>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</si>
  <si>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</si>
  <si>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</si>
  <si>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</si>
  <si>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</si>
  <si>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</si>
  <si>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</si>
  <si>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</si>
  <si>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</si>
  <si>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</si>
  <si>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</si>
  <si>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</si>
  <si>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</si>
  <si>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</si>
  <si>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</si>
  <si>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</si>
  <si>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</si>
  <si>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</si>
  <si>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</si>
  <si>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</si>
  <si>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</si>
  <si>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</si>
  <si>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</si>
  <si>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</si>
  <si>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</si>
  <si>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</si>
  <si>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</si>
  <si>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</si>
  <si>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</si>
  <si>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</si>
  <si>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</si>
  <si>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</si>
  <si>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</si>
  <si>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</si>
  <si>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</si>
  <si>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</si>
  <si>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</si>
  <si>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</si>
  <si>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</si>
  <si>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</si>
  <si>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</si>
  <si>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</si>
  <si>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</si>
  <si>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</si>
  <si>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</si>
  <si>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</si>
  <si>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</si>
  <si>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</si>
  <si>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</si>
  <si>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</si>
  <si>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</si>
  <si>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</si>
  <si>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</si>
  <si>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</si>
  <si>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</si>
  <si>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</si>
  <si>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</si>
  <si>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</si>
  <si>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</si>
  <si>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</si>
  <si>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</si>
  <si>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</si>
  <si>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</si>
  <si>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</si>
  <si>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</si>
  <si>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</si>
  <si>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</si>
  <si>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</si>
  <si>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</si>
  <si>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</si>
  <si>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</si>
  <si>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</si>
  <si>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</si>
  <si>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</si>
  <si>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</si>
  <si>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</si>
  <si>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</si>
  <si>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</si>
  <si>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</si>
  <si>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</si>
  <si>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</si>
  <si>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</si>
  <si>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</si>
  <si>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</si>
  <si>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</si>
  <si>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</si>
  <si>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</si>
  <si>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</si>
  <si>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</si>
  <si>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</si>
  <si>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</si>
  <si>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</si>
  <si>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</si>
  <si>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</si>
  <si>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</si>
  <si>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</si>
  <si>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</si>
  <si>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</si>
  <si>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</si>
  <si>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</si>
  <si>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</si>
  <si>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</si>
  <si>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</si>
  <si>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</si>
  <si>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</si>
  <si>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</si>
  <si>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</si>
  <si>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</si>
  <si>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</si>
  <si>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</si>
  <si>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</si>
  <si>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</si>
  <si>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</si>
  <si>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</si>
  <si>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</si>
  <si>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</si>
  <si>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</si>
  <si>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</si>
  <si>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</si>
  <si>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</si>
  <si>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</si>
  <si>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</si>
  <si>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</si>
  <si>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</si>
  <si>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</si>
  <si>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</si>
  <si>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</si>
  <si>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</si>
  <si>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</si>
  <si>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</si>
  <si>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</si>
  <si>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</si>
  <si>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</si>
  <si>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</si>
  <si>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</si>
  <si>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</si>
  <si>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</si>
  <si>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</si>
  <si>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</si>
  <si>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</si>
  <si>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</si>
  <si>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</si>
  <si>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</si>
  <si>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</si>
  <si>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</si>
  <si>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</si>
  <si>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</si>
  <si>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</si>
  <si>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</si>
  <si>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</si>
  <si>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</si>
  <si>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</si>
  <si>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</si>
  <si>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</si>
  <si>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</si>
  <si>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</si>
  <si>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</si>
  <si>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</si>
  <si>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</si>
  <si>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</si>
  <si>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</si>
  <si>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</si>
  <si>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</si>
  <si>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</si>
  <si>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</si>
  <si>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</si>
  <si>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</si>
  <si>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</si>
  <si>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</si>
  <si>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</si>
  <si>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</si>
  <si>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</si>
  <si>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</si>
  <si>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</si>
  <si>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</si>
  <si>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</si>
  <si>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</si>
  <si>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</si>
  <si>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</si>
  <si>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</si>
  <si>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</si>
  <si>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</si>
  <si>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</si>
  <si>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</si>
  <si>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</si>
  <si>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</si>
  <si>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</si>
  <si>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</si>
  <si>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</si>
  <si>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</si>
  <si>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</si>
  <si>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</si>
  <si>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</si>
  <si>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</si>
  <si>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</si>
  <si>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</si>
  <si>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</si>
  <si>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</si>
  <si>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</si>
  <si>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</si>
  <si>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</si>
  <si>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</si>
  <si>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</si>
  <si>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</si>
  <si>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</si>
  <si>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</si>
  <si>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</si>
  <si>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</si>
  <si>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</si>
  <si>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</si>
  <si>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</si>
  <si>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</si>
  <si>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</si>
  <si>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</si>
  <si>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</si>
  <si>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</si>
  <si>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</si>
  <si>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</si>
  <si>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</si>
  <si>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</si>
  <si>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</si>
  <si>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</si>
  <si>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</si>
  <si>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</si>
  <si>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</si>
  <si>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</si>
  <si>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</si>
  <si>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</si>
  <si>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</si>
  <si>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</si>
  <si>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</si>
  <si>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</si>
  <si>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</si>
  <si>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</si>
  <si>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</si>
  <si>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</si>
  <si>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</si>
  <si>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</si>
  <si>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</si>
  <si>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</si>
  <si>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</si>
  <si>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</si>
  <si>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</si>
  <si>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</si>
  <si>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</si>
  <si>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</si>
  <si>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</si>
  <si>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</si>
  <si>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</si>
  <si>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</si>
  <si>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</si>
  <si>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</si>
  <si>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</si>
  <si>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</si>
  <si>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</si>
  <si>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</si>
  <si>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</si>
  <si>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</si>
  <si>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</si>
  <si>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</si>
  <si>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</si>
  <si>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</si>
  <si>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</si>
  <si>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</si>
  <si>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</si>
  <si>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</si>
  <si>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</si>
  <si>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</si>
  <si>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</si>
  <si>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</si>
  <si>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</si>
  <si>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</si>
  <si>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</si>
  <si>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</si>
  <si>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</si>
  <si>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</si>
  <si>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</si>
  <si>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</si>
  <si>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</si>
  <si>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</si>
  <si>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</si>
  <si>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</si>
  <si>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</si>
  <si>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</si>
  <si>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</si>
  <si>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</si>
  <si>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</si>
  <si>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</si>
  <si>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</si>
  <si>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</si>
  <si>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</si>
  <si>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</si>
  <si>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</si>
  <si>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</si>
  <si>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</si>
  <si>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</si>
  <si>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</si>
  <si>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</si>
  <si>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</si>
  <si>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</si>
  <si>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</si>
  <si>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</si>
  <si>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</si>
  <si>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</si>
  <si>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</si>
  <si>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</si>
  <si>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</si>
  <si>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</si>
  <si>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</si>
  <si>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</si>
  <si>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</si>
  <si>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</si>
  <si>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</si>
  <si>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</si>
  <si>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</si>
  <si>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</si>
  <si>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</si>
  <si>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</si>
  <si>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</si>
  <si>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</si>
  <si>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</si>
  <si>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</si>
  <si>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</si>
  <si>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</si>
  <si>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</si>
  <si>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</si>
  <si>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</si>
  <si>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</si>
  <si>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</si>
  <si>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</si>
  <si>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</si>
  <si>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</si>
  <si>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</si>
  <si>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</si>
  <si>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</si>
  <si>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</si>
  <si>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</si>
  <si>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</si>
  <si>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</si>
  <si>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</si>
  <si>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</si>
  <si>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</si>
  <si>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</si>
  <si>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</si>
  <si>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</si>
  <si>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</si>
  <si>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</si>
  <si>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</si>
  <si>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</si>
  <si>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</si>
  <si>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</si>
  <si>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</si>
  <si>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</si>
  <si>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</si>
  <si>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</si>
  <si>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</si>
  <si>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</si>
  <si>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</si>
  <si>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</si>
  <si>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</si>
  <si>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</si>
  <si>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</si>
  <si>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</si>
  <si>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</si>
  <si>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</si>
  <si>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</si>
  <si>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</si>
  <si>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</si>
  <si>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</si>
  <si>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</si>
  <si>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</si>
  <si>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</si>
  <si>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</si>
  <si>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</si>
  <si>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</si>
  <si>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</si>
  <si>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</si>
  <si>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</si>
  <si>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</si>
  <si>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</si>
  <si>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</si>
  <si>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</si>
  <si>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</si>
  <si>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</si>
  <si>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</si>
  <si>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</si>
  <si>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</si>
  <si>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</si>
  <si>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</si>
  <si>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</si>
  <si>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</si>
  <si>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</si>
  <si>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</si>
  <si>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</si>
  <si>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</si>
  <si>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</si>
  <si>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</si>
  <si>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</si>
  <si>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</si>
  <si>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</si>
  <si>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</si>
  <si>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</si>
  <si>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</si>
  <si>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</si>
  <si>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</si>
  <si>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</si>
  <si>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</si>
  <si>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</si>
  <si>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</si>
  <si>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</si>
  <si>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</si>
  <si>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</si>
  <si>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</si>
  <si>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</si>
  <si>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</si>
  <si>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</si>
  <si>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</si>
  <si>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</si>
  <si>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</si>
  <si>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</si>
  <si>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</si>
  <si>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</si>
  <si>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</si>
  <si>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</si>
  <si>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</si>
  <si>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</si>
  <si>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</si>
  <si>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</si>
  <si>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</si>
  <si>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</si>
  <si>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</si>
  <si>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</si>
  <si>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</si>
  <si>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</si>
  <si>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</si>
  <si>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</si>
  <si>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</si>
  <si>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</si>
  <si>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</si>
  <si>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</si>
  <si>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</si>
  <si>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</si>
  <si>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</si>
  <si>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</si>
  <si>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</si>
  <si>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</si>
  <si>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</si>
  <si>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</si>
  <si>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</si>
  <si>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</si>
  <si>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</si>
  <si>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</si>
  <si>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</si>
  <si>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</si>
  <si>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</si>
  <si>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</si>
  <si>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</si>
  <si>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</si>
  <si>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</si>
  <si>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</si>
  <si>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</si>
  <si>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</si>
  <si>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</si>
  <si>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</si>
  <si>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</si>
  <si>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</si>
  <si>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</si>
  <si>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</si>
  <si>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</si>
  <si>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</si>
  <si>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</si>
  <si>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</si>
  <si>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</si>
  <si>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</si>
  <si>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</si>
  <si>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</si>
  <si>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</si>
  <si>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</si>
  <si>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</si>
  <si>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</si>
  <si>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</si>
  <si>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</si>
  <si>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</si>
  <si>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</si>
  <si>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</si>
  <si>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</si>
  <si>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</si>
  <si>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</si>
  <si>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</si>
  <si>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</si>
  <si>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</si>
  <si>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</si>
  <si>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</si>
  <si>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</si>
  <si>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</si>
  <si>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</si>
  <si>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</si>
  <si>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</si>
  <si>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</si>
  <si>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</si>
  <si>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</si>
  <si>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</si>
  <si>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</si>
  <si>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</si>
  <si>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</si>
  <si>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</si>
  <si>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</si>
  <si>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</si>
  <si>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</si>
  <si>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</si>
  <si>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</si>
  <si>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</si>
  <si>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</si>
  <si>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</si>
  <si>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</si>
  <si>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</si>
  <si>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</si>
  <si>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</si>
  <si>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</si>
  <si>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</si>
  <si>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</si>
  <si>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</si>
  <si>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</si>
  <si>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</si>
  <si>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</si>
  <si>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</si>
  <si>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</si>
  <si>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</si>
  <si>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</si>
  <si>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</si>
  <si>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</si>
  <si>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</si>
  <si>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</si>
  <si>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</si>
  <si>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</si>
  <si>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</si>
  <si>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</si>
  <si>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</si>
  <si>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</si>
  <si>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</si>
  <si>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</si>
  <si>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</si>
  <si>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</si>
  <si>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</si>
  <si>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</si>
  <si>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</si>
  <si>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</si>
  <si>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</si>
  <si>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</si>
  <si>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</si>
  <si>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</si>
  <si>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</si>
  <si>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</si>
  <si>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</si>
  <si>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</si>
  <si>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</si>
  <si>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</si>
  <si>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</si>
  <si>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</si>
  <si>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</si>
  <si>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</si>
  <si>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</si>
  <si>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</si>
  <si>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</si>
  <si>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</si>
  <si>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</si>
  <si>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</si>
  <si>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</si>
  <si>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</si>
  <si>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</si>
  <si>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</si>
  <si>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</si>
  <si>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</si>
  <si>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</si>
  <si>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</si>
  <si>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</si>
  <si>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</si>
  <si>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</si>
  <si>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</si>
  <si>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</si>
  <si>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</si>
  <si>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</si>
  <si>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</si>
  <si>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</si>
  <si>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</si>
  <si>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</si>
  <si>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</si>
  <si>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</si>
  <si>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</si>
  <si>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</si>
  <si>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</si>
  <si>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</si>
  <si>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</si>
  <si>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</si>
  <si>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</si>
  <si>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</si>
  <si>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</si>
  <si>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</si>
  <si>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</si>
  <si>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</si>
  <si>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</si>
  <si>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</si>
  <si>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</si>
  <si>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</si>
  <si>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</si>
  <si>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</si>
  <si>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</si>
  <si>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</si>
  <si>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</si>
  <si>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</si>
  <si>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</si>
  <si>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</si>
  <si>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</si>
  <si>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</si>
  <si>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</si>
  <si>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</si>
  <si>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</si>
  <si>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</si>
  <si>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</si>
  <si>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</si>
  <si>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</si>
  <si>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</si>
  <si>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</si>
  <si>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</si>
  <si>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</si>
  <si>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</si>
  <si>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</si>
  <si>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</si>
  <si>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</si>
  <si>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</si>
  <si>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</si>
  <si>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</si>
  <si>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</si>
  <si>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</si>
  <si>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</si>
  <si>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</si>
  <si>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</si>
  <si>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</si>
  <si>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</si>
  <si>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</si>
  <si>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</si>
  <si>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</si>
  <si>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</si>
  <si>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</si>
  <si>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</si>
  <si>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</si>
  <si>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</si>
  <si>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</si>
  <si>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</si>
  <si>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</si>
  <si>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</si>
  <si>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</si>
  <si>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</si>
  <si>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</si>
  <si>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</si>
  <si>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</si>
  <si>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</si>
  <si>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</si>
  <si>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</si>
  <si>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</si>
  <si>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</si>
  <si>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</si>
  <si>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</si>
  <si>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</si>
  <si>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</si>
  <si>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</si>
  <si>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</si>
  <si>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</si>
  <si>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</si>
  <si>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</si>
  <si>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</si>
  <si>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</si>
  <si>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</si>
  <si>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</si>
  <si>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</si>
  <si>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</si>
  <si>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</si>
  <si>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</si>
  <si>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</si>
  <si>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</si>
  <si>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</si>
  <si>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</si>
  <si>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</si>
  <si>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</si>
  <si>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</si>
  <si>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</si>
  <si>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</si>
  <si>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</si>
  <si>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</si>
  <si>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</si>
  <si>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</si>
  <si>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</si>
  <si>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</si>
  <si>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</si>
  <si>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</si>
  <si>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</si>
  <si>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</si>
  <si>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</si>
  <si>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</si>
  <si>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</si>
  <si>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</si>
  <si>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</si>
  <si>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</si>
  <si>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</si>
  <si>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</si>
  <si>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</si>
  <si>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</si>
  <si>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</si>
  <si>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</si>
  <si>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</si>
  <si>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</si>
  <si>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</si>
  <si>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</si>
  <si>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</si>
  <si>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</si>
  <si>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</si>
  <si>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</si>
  <si>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</si>
  <si>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</si>
  <si>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</si>
  <si>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</si>
  <si>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</si>
  <si>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</si>
  <si>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</si>
  <si>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</si>
  <si>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</si>
  <si>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</si>
  <si>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</si>
  <si>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</si>
  <si>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</si>
  <si>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</si>
  <si>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</si>
  <si>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</si>
  <si>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</si>
  <si>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</si>
  <si>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</si>
  <si>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</si>
  <si>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</si>
  <si>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</si>
  <si>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</si>
  <si>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</si>
  <si>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</si>
  <si>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</si>
  <si>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</si>
  <si>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</si>
  <si>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</si>
  <si>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</si>
  <si>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</si>
  <si>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</si>
  <si>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</si>
  <si>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</si>
  <si>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</si>
  <si>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</si>
  <si>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</si>
  <si>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</si>
  <si>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</si>
  <si>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</si>
  <si>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</si>
  <si>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</si>
  <si>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</si>
  <si>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</si>
  <si>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</si>
  <si>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</si>
  <si>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</si>
  <si>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</si>
  <si>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</si>
  <si>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</si>
  <si>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</si>
  <si>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</si>
  <si>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</si>
  <si>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</si>
  <si>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</si>
  <si>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</si>
  <si>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</si>
  <si>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</si>
  <si>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</si>
  <si>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</si>
  <si>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</si>
  <si>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</si>
  <si>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</si>
  <si>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</si>
  <si>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</si>
  <si>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</si>
  <si>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</si>
  <si>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</si>
  <si>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</si>
  <si>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</si>
  <si>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</si>
  <si>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</si>
  <si>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</si>
  <si>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</si>
  <si>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</si>
  <si>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</si>
  <si>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</si>
  <si>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</si>
  <si>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</si>
  <si>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</si>
  <si>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</si>
  <si>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</si>
  <si>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</si>
  <si>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</si>
  <si>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</si>
  <si>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</si>
  <si>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</si>
  <si>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</si>
  <si>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</si>
  <si>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</si>
  <si>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</si>
  <si>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</si>
  <si>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</si>
  <si>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</si>
  <si>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</si>
  <si>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</si>
  <si>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</si>
  <si>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</si>
  <si>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</si>
  <si>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</si>
  <si>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</si>
  <si>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</si>
  <si>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</si>
  <si>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</si>
  <si>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</si>
  <si>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</si>
  <si>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</si>
  <si>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</si>
  <si>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</si>
  <si>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</si>
  <si>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</si>
  <si>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</si>
  <si>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</si>
  <si>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</si>
  <si>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</si>
  <si>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</si>
  <si>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</si>
  <si>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</si>
  <si>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</si>
  <si>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</si>
  <si>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</si>
  <si>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</si>
  <si>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</si>
  <si>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</si>
  <si>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</si>
  <si>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</si>
  <si>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</si>
  <si>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</si>
  <si>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</si>
  <si>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</si>
  <si>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</si>
  <si>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</si>
  <si>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</si>
  <si>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</si>
  <si>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</si>
  <si>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</si>
  <si>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</si>
  <si>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</si>
  <si>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</si>
  <si>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</si>
  <si>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</si>
  <si>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</si>
  <si>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</si>
  <si>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</si>
  <si>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</si>
  <si>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</si>
  <si>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</si>
  <si>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</si>
  <si>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</si>
  <si>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</si>
  <si>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</si>
  <si>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</si>
  <si>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</si>
  <si>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</si>
  <si>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</si>
  <si>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</si>
  <si>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</si>
  <si>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</si>
  <si>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</si>
  <si>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</si>
  <si>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</si>
  <si>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</si>
  <si>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</si>
  <si>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</si>
  <si>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</si>
  <si>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</si>
  <si>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</si>
  <si>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</si>
  <si>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</si>
  <si>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</si>
  <si>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</si>
  <si>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</si>
  <si>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</si>
  <si>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</si>
  <si>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</si>
  <si>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</si>
  <si>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</si>
  <si>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</si>
  <si>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</si>
  <si>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</si>
  <si>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</si>
  <si>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</si>
  <si>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</si>
  <si>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</si>
  <si>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</si>
  <si>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</si>
  <si>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</si>
  <si>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</si>
  <si>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</si>
  <si>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</si>
  <si>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</si>
  <si>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</si>
  <si>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</si>
  <si>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</si>
  <si>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</si>
  <si>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</si>
  <si>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</si>
  <si>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</si>
  <si>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</si>
  <si>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</si>
  <si>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</si>
  <si>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</si>
  <si>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</si>
  <si>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</si>
  <si>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</si>
  <si>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</si>
  <si>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</si>
  <si>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</si>
  <si>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</si>
  <si>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</si>
  <si>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</si>
  <si>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</si>
  <si>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</si>
  <si>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</si>
  <si>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</si>
  <si>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</si>
  <si>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</si>
  <si>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</si>
  <si>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</si>
  <si>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</si>
  <si>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</si>
  <si>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</si>
  <si>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</si>
  <si>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</si>
  <si>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</si>
  <si>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</si>
  <si>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</si>
  <si>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</si>
  <si>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</si>
  <si>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</si>
  <si>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</si>
  <si>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</si>
  <si>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</si>
  <si>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</si>
  <si>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</si>
  <si>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</si>
  <si>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</si>
  <si>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</si>
  <si>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</si>
  <si>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</si>
  <si>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</si>
  <si>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</si>
  <si>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</si>
  <si>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</si>
  <si>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</si>
  <si>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</si>
  <si>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</si>
  <si>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</si>
  <si>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</si>
  <si>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</si>
  <si>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</si>
  <si>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</si>
  <si>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</si>
  <si>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</si>
  <si>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</si>
  <si>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</si>
  <si>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</si>
  <si>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</si>
  <si>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</si>
  <si>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</si>
  <si>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</si>
  <si>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</si>
  <si>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</si>
  <si>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</si>
  <si>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</si>
  <si>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</si>
  <si>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</si>
  <si>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</si>
  <si>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</si>
  <si>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</si>
  <si>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</si>
  <si>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</si>
  <si>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</si>
  <si>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</si>
  <si>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</si>
  <si>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</si>
  <si>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</si>
  <si>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</si>
  <si>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</si>
  <si>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</si>
  <si>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</si>
  <si>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</si>
  <si>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</si>
  <si>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</si>
  <si>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</si>
  <si>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</si>
  <si>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</si>
  <si>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</si>
  <si>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</si>
  <si>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</si>
  <si>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</si>
  <si>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</si>
  <si>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</si>
  <si>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</si>
  <si>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</si>
  <si>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</si>
  <si>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</si>
  <si>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</si>
  <si>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</si>
  <si>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</si>
  <si>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</si>
  <si>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</si>
  <si>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</si>
  <si>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</si>
  <si>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</si>
  <si>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</si>
  <si>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</si>
  <si>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</si>
  <si>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</si>
  <si>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</si>
  <si>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</si>
  <si>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</si>
  <si>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</si>
  <si>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</si>
  <si>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</si>
  <si>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</si>
  <si>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</si>
  <si>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</si>
  <si>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</si>
  <si>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</si>
  <si>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</si>
  <si>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</si>
  <si>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</si>
  <si>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</si>
  <si>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</si>
  <si>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</si>
  <si>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</si>
  <si>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</si>
  <si>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</si>
  <si>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</si>
  <si>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</si>
  <si>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</si>
  <si>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</si>
  <si>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</si>
  <si>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</si>
  <si>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</si>
  <si>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</si>
  <si>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</si>
  <si>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</si>
  <si>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</si>
  <si>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</si>
  <si>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</si>
  <si>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</si>
  <si>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</si>
  <si>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</si>
  <si>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</si>
  <si>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</si>
  <si>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</si>
  <si>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</si>
  <si>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</si>
  <si>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</si>
  <si>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</si>
  <si>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</si>
  <si>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</si>
  <si>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</si>
  <si>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</si>
  <si>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</si>
  <si>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</si>
  <si>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</si>
  <si>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</si>
  <si>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</si>
  <si>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</si>
  <si>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</si>
  <si>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</si>
  <si>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</si>
  <si>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</si>
  <si>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</si>
  <si>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</si>
  <si>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</si>
  <si>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</si>
  <si>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</si>
  <si>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</si>
  <si>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</si>
  <si>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</si>
  <si>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</si>
  <si>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</si>
  <si>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</si>
  <si>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</si>
  <si>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</si>
  <si>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</si>
  <si>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</si>
  <si>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</si>
  <si>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</si>
  <si>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</si>
  <si>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</si>
  <si>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</si>
  <si>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</si>
  <si>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</si>
  <si>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</si>
  <si>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</si>
  <si>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</si>
  <si>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</si>
  <si>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</si>
  <si>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</si>
  <si>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</si>
  <si>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</si>
  <si>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</si>
  <si>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</si>
  <si>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</si>
  <si>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</si>
  <si>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</si>
  <si>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</si>
  <si>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</si>
  <si>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</si>
  <si>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</si>
  <si>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</si>
  <si>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</si>
  <si>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</si>
  <si>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</si>
  <si>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</si>
  <si>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</si>
  <si>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</si>
  <si>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</si>
  <si>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</si>
  <si>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</si>
  <si>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</si>
  <si>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</si>
  <si>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</si>
  <si>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</si>
  <si>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</si>
  <si>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</si>
  <si>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</si>
  <si>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</si>
  <si>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</si>
  <si>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</si>
  <si>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</si>
  <si>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</si>
  <si>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</si>
  <si>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</si>
  <si>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</si>
  <si>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</si>
  <si>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</si>
  <si>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</si>
  <si>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</si>
  <si>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</si>
  <si>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</si>
  <si>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</si>
  <si>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</si>
  <si>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</si>
  <si>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</si>
  <si>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</si>
  <si>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</si>
  <si>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</si>
  <si>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</si>
  <si>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</si>
  <si>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</si>
  <si>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</si>
  <si>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</si>
  <si>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</si>
  <si>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</si>
  <si>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</si>
  <si>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</si>
  <si>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</si>
  <si>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</si>
  <si>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</si>
  <si>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</si>
  <si>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</si>
  <si>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</si>
  <si>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</si>
  <si>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</si>
  <si>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</si>
  <si>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</si>
  <si>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</si>
  <si>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</si>
  <si>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</si>
  <si>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</si>
  <si>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</si>
  <si>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</si>
  <si>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</si>
  <si>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</si>
  <si>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</si>
  <si>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</si>
  <si>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</si>
  <si>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</si>
  <si>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</si>
  <si>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</si>
  <si>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</si>
  <si>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</si>
  <si>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</si>
  <si>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</si>
  <si>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</si>
  <si>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</si>
  <si>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</si>
  <si>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</si>
  <si>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</si>
  <si>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</si>
  <si>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</si>
  <si>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</si>
  <si>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</si>
  <si>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</si>
  <si>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</si>
  <si>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</si>
  <si>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</si>
  <si>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</si>
  <si>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</si>
  <si>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</si>
  <si>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</si>
  <si>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</si>
  <si>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</si>
  <si>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</si>
  <si>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</si>
  <si>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</si>
  <si>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</si>
  <si>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</si>
  <si>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</si>
  <si>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</si>
  <si>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</si>
  <si>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</si>
  <si>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</si>
  <si>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</si>
  <si>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</si>
  <si>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</si>
  <si>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</si>
  <si>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</si>
  <si>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</si>
  <si>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</si>
  <si>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</si>
  <si>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</si>
  <si>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</si>
  <si>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</si>
  <si>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</si>
  <si>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</si>
  <si>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</si>
  <si>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</si>
  <si>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</si>
  <si>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</si>
  <si>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</si>
  <si>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</si>
  <si>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</si>
  <si>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</si>
  <si>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</si>
  <si>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</si>
  <si>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</si>
  <si>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</si>
  <si>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</si>
  <si>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</si>
  <si>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</si>
  <si>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</si>
  <si>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</si>
  <si>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</si>
  <si>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</si>
  <si>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</si>
  <si>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</si>
  <si>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</si>
  <si>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</si>
  <si>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</si>
  <si>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</si>
  <si>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</si>
  <si>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</si>
  <si>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</si>
  <si>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</si>
  <si>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</si>
  <si>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</si>
  <si>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</si>
  <si>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</si>
  <si>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</si>
  <si>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</si>
  <si>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</si>
  <si>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</si>
  <si>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</si>
  <si>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</si>
  <si>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</si>
  <si>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</si>
  <si>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</si>
  <si>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</si>
  <si>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</si>
  <si>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</si>
  <si>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</si>
  <si>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</si>
  <si>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</si>
  <si>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</si>
  <si>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</si>
  <si>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</si>
  <si>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</si>
  <si>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</si>
  <si>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</si>
  <si>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</si>
  <si>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</si>
  <si>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</si>
  <si>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</si>
  <si>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</si>
  <si>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</si>
  <si>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</si>
  <si>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</si>
  <si>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</si>
  <si>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</si>
  <si>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</si>
  <si>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</si>
  <si>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</si>
  <si>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</si>
  <si>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</si>
  <si>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</si>
  <si>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</si>
  <si>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</si>
  <si>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</si>
  <si>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</si>
  <si>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</si>
  <si>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</si>
  <si>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</si>
  <si>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</si>
  <si>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</si>
  <si>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</si>
  <si>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</si>
  <si>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</si>
  <si>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</si>
  <si>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</si>
  <si>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</si>
  <si>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</si>
  <si>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</si>
  <si>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</si>
  <si>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</si>
  <si>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</si>
  <si>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</si>
  <si>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</si>
  <si>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</si>
  <si>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</si>
  <si>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</si>
  <si>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</si>
  <si>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</si>
  <si>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</si>
  <si>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</si>
  <si>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</si>
  <si>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</si>
  <si>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</si>
  <si>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</si>
  <si>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</si>
  <si>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</si>
  <si>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</si>
  <si>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</si>
  <si>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</si>
  <si>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</si>
  <si>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</si>
  <si>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</si>
  <si>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</si>
  <si>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</si>
  <si>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</si>
  <si>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</si>
  <si>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</si>
  <si>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</si>
  <si>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</si>
  <si>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</si>
  <si>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</si>
  <si>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</si>
  <si>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</si>
  <si>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</si>
  <si>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</si>
  <si>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</si>
  <si>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</si>
  <si>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</si>
  <si>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</si>
  <si>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</si>
  <si>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</si>
  <si>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</si>
  <si>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</si>
  <si>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</si>
  <si>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</si>
  <si>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</si>
  <si>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</si>
  <si>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</si>
  <si>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</si>
  <si>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</si>
  <si>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</si>
  <si>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</si>
  <si>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</si>
  <si>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</si>
  <si>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</si>
  <si>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</si>
  <si>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</si>
  <si>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</si>
  <si>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</si>
  <si>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</si>
  <si>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</si>
  <si>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</si>
  <si>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</si>
  <si>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</si>
  <si>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</si>
  <si>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</si>
  <si>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</si>
  <si>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</si>
  <si>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</si>
  <si>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</si>
  <si>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</si>
  <si>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</si>
  <si>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</si>
  <si>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</si>
  <si>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</si>
  <si>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</si>
  <si>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</si>
  <si>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</si>
  <si>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</si>
  <si>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</si>
  <si>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</si>
  <si>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</si>
  <si>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</si>
  <si>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</si>
  <si>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</si>
  <si>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</si>
  <si>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</si>
  <si>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</si>
  <si>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</si>
  <si>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</si>
  <si>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</si>
  <si>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</si>
  <si>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</si>
  <si>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</si>
  <si>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</si>
  <si>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</si>
  <si>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</si>
  <si>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</si>
  <si>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</si>
  <si>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</si>
  <si>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</si>
  <si>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</si>
  <si>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</si>
  <si>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</si>
  <si>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</si>
  <si>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</si>
  <si>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</si>
  <si>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</si>
  <si>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</si>
  <si>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</si>
  <si>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</si>
  <si>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</si>
  <si>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</si>
  <si>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</si>
  <si>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</si>
  <si>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</si>
  <si>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</si>
  <si>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</si>
  <si>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</si>
  <si>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</si>
  <si>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</si>
  <si>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</si>
  <si>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</si>
  <si>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</si>
  <si>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</si>
  <si>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</si>
  <si>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</si>
  <si>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</si>
  <si>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</si>
  <si>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</si>
  <si>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</si>
  <si>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</si>
  <si>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</si>
  <si>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</si>
  <si>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</si>
  <si>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</si>
  <si>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</si>
  <si>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</si>
  <si>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</si>
  <si>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</si>
  <si>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</si>
  <si>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</si>
  <si>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</si>
  <si>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</si>
  <si>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</si>
  <si>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</si>
  <si>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</si>
  <si>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</si>
  <si>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</si>
  <si>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</si>
  <si>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</si>
  <si>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</si>
  <si>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</si>
  <si>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</si>
  <si>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</si>
  <si>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</si>
  <si>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</si>
  <si>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</si>
  <si>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</si>
  <si>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</si>
  <si>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</si>
  <si>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</si>
  <si>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</si>
  <si>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</si>
  <si>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</si>
  <si>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</si>
  <si>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</si>
  <si>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</si>
  <si>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</si>
  <si>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</si>
  <si>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</si>
  <si>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</si>
  <si>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</si>
  <si>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</si>
  <si>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</si>
  <si>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</si>
  <si>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</si>
  <si>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</si>
  <si>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</si>
  <si>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</si>
  <si>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</si>
  <si>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</si>
  <si>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</si>
  <si>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</si>
  <si>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</si>
  <si>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</si>
  <si>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</si>
  <si>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</si>
  <si>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</si>
  <si>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</si>
  <si>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</si>
  <si>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</si>
  <si>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</si>
  <si>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</si>
  <si>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</si>
  <si>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</si>
  <si>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</si>
  <si>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</si>
  <si>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</si>
  <si>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</si>
  <si>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</si>
  <si>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</si>
  <si>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</si>
  <si>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</si>
  <si>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</si>
  <si>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</si>
  <si>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</si>
  <si>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</si>
  <si>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</si>
  <si>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</si>
  <si>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</si>
  <si>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</si>
  <si>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</si>
  <si>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</si>
  <si>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</si>
  <si>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</si>
  <si>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</si>
  <si>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</si>
  <si>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</si>
  <si>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</si>
  <si>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</si>
  <si>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</si>
  <si>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</si>
  <si>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</si>
  <si>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</si>
  <si>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</si>
  <si>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</si>
  <si>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</si>
  <si>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</si>
  <si>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</si>
  <si>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</si>
  <si>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</si>
  <si>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</si>
  <si>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</si>
  <si>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</si>
  <si>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</si>
  <si>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</si>
  <si>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</si>
  <si>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</si>
  <si>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</si>
  <si>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</si>
  <si>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</si>
  <si>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</si>
  <si>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</si>
  <si>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</si>
  <si>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</si>
  <si>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</si>
  <si>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</si>
  <si>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</si>
  <si>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</si>
  <si>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</si>
  <si>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</si>
  <si>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</si>
  <si>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</si>
  <si>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</si>
  <si>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</si>
  <si>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</si>
  <si>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</si>
  <si>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</si>
  <si>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</si>
  <si>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</si>
  <si>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</si>
  <si>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</si>
  <si>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</si>
  <si>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</si>
  <si>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</si>
  <si>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</si>
  <si>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</si>
  <si>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</si>
  <si>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</si>
  <si>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</si>
  <si>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</si>
  <si>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</si>
  <si>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</si>
  <si>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</si>
  <si>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</si>
  <si>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</si>
  <si>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</si>
  <si>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</si>
  <si>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</si>
  <si>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</si>
  <si>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</si>
  <si>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</si>
  <si>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</si>
  <si>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</si>
  <si>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</si>
  <si>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</si>
  <si>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</si>
  <si>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</si>
  <si>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</si>
  <si>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</si>
  <si>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</si>
  <si>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</si>
  <si>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</si>
  <si>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</si>
  <si>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</si>
  <si>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</si>
  <si>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</si>
  <si>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</si>
  <si>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</si>
  <si>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</si>
  <si>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</si>
  <si>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</si>
  <si>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</si>
  <si>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</si>
  <si>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</si>
  <si>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</si>
  <si>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</si>
  <si>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</si>
  <si>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</si>
  <si>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</si>
  <si>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</si>
  <si>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</si>
  <si>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</si>
  <si>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</si>
  <si>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</si>
  <si>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</si>
  <si>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</si>
  <si>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</si>
  <si>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</si>
  <si>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</si>
  <si>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</si>
  <si>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</si>
  <si>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</si>
  <si>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</si>
  <si>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</si>
  <si>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</si>
  <si>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</si>
  <si>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</si>
  <si>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</si>
  <si>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</si>
  <si>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</si>
  <si>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</si>
  <si>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</si>
  <si>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</si>
  <si>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</si>
  <si>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</si>
  <si>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</si>
  <si>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</si>
  <si>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</si>
  <si>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</si>
  <si>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</si>
  <si>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</si>
  <si>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</si>
  <si>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</si>
  <si>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</si>
  <si>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</si>
  <si>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</si>
  <si>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</si>
  <si>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</si>
  <si>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</si>
  <si>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</si>
  <si>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</si>
  <si>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</si>
  <si>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</si>
  <si>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</si>
  <si>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</si>
  <si>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</si>
  <si>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</si>
  <si>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</si>
  <si>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</si>
  <si>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</si>
  <si>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</si>
  <si>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</si>
  <si>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</si>
  <si>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</si>
  <si>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</si>
  <si>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</si>
  <si>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</si>
  <si>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</si>
  <si>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</si>
  <si>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</si>
  <si>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</si>
  <si>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</si>
  <si>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</si>
  <si>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</si>
  <si>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</si>
  <si>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</si>
  <si>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</si>
  <si>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</si>
  <si>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</si>
  <si>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</si>
  <si>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</si>
  <si>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</si>
  <si>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</si>
  <si>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</si>
  <si>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</si>
  <si>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</si>
  <si>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</si>
  <si>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</si>
  <si>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</si>
  <si>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</si>
  <si>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</si>
  <si>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</si>
  <si>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</si>
  <si>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</si>
  <si>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</si>
  <si>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</si>
  <si>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</si>
  <si>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</si>
  <si>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</si>
  <si>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</si>
  <si>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</si>
  <si>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</si>
  <si>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</si>
  <si>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</si>
  <si>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</si>
  <si>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</si>
  <si>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</si>
  <si>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</si>
  <si>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</si>
  <si>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</si>
  <si>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</si>
  <si>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</si>
  <si>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</si>
  <si>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</si>
  <si>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</si>
  <si>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</si>
  <si>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</si>
  <si>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</si>
  <si>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</si>
  <si>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</si>
  <si>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</si>
  <si>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</si>
  <si>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</si>
  <si>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</si>
  <si>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</si>
  <si>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</si>
  <si>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</si>
  <si>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</si>
  <si>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</si>
  <si>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</si>
  <si>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</si>
  <si>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</si>
  <si>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</si>
  <si>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</si>
  <si>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</si>
  <si>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</si>
  <si>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</si>
  <si>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</si>
  <si>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</si>
  <si>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</si>
  <si>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</si>
  <si>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</si>
  <si>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</si>
  <si>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</si>
  <si>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</si>
  <si>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</si>
  <si>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</si>
  <si>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</si>
  <si>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</si>
  <si>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</si>
  <si>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</si>
  <si>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</si>
  <si>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</si>
  <si>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</si>
  <si>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</si>
  <si>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</si>
  <si>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</si>
  <si>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</si>
  <si>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</si>
  <si>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</si>
  <si>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</si>
  <si>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</si>
  <si>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</si>
  <si>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</si>
  <si>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</si>
  <si>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</si>
  <si>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</si>
  <si>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</si>
  <si>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</si>
  <si>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</si>
  <si>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</si>
  <si>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</si>
  <si>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</si>
  <si>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</si>
  <si>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</si>
  <si>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</si>
  <si>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</si>
  <si>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</si>
  <si>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</si>
  <si>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</si>
  <si>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</si>
  <si>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</si>
  <si>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</si>
  <si>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</si>
  <si>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</si>
  <si>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</si>
  <si>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</si>
  <si>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</si>
  <si>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</si>
  <si>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</si>
  <si>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</si>
  <si>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</si>
  <si>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</si>
  <si>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</si>
  <si>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</si>
  <si>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</si>
  <si>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</si>
  <si>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</si>
  <si>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</si>
  <si>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</si>
  <si>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</si>
  <si>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</si>
  <si>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</si>
  <si>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</si>
  <si>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</si>
  <si>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</si>
  <si>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</si>
  <si>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</si>
  <si>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</si>
  <si>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</si>
  <si>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</si>
  <si>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</si>
  <si>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</si>
  <si>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</si>
  <si>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</si>
  <si>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</si>
  <si>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</si>
  <si>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</si>
  <si>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</si>
  <si>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</si>
  <si>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</si>
  <si>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</si>
  <si>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</si>
  <si>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</si>
  <si>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</si>
  <si>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</si>
  <si>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</si>
  <si>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</si>
  <si>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</si>
  <si>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</si>
  <si>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</si>
  <si>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</si>
  <si>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</si>
  <si>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</si>
  <si>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</si>
  <si>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</si>
  <si>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</si>
  <si>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</si>
  <si>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</si>
  <si>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</si>
  <si>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</si>
  <si>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</si>
  <si>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</si>
  <si>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</si>
  <si>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</si>
  <si>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</si>
  <si>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</si>
  <si>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</si>
  <si>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</si>
  <si>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</si>
  <si>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</si>
  <si>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</si>
  <si>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</si>
  <si>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</si>
  <si>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</si>
  <si>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</si>
  <si>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</si>
  <si>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</si>
  <si>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</si>
  <si>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</si>
  <si>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</si>
  <si>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</si>
  <si>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</si>
  <si>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</si>
  <si>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</si>
  <si>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</si>
  <si>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</si>
  <si>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</si>
  <si>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</si>
  <si>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</si>
  <si>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</si>
  <si>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</si>
  <si>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</si>
  <si>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</si>
  <si>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</si>
  <si>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</si>
  <si>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</si>
  <si>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</si>
  <si>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</si>
  <si>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</si>
  <si>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</si>
  <si>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</si>
  <si>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</si>
  <si>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</si>
  <si>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</si>
  <si>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</si>
  <si>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</si>
  <si>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</si>
  <si>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</si>
  <si>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</si>
  <si>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</si>
  <si>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</si>
  <si>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</si>
  <si>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</si>
  <si>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</si>
  <si>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</si>
  <si>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</si>
  <si>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</si>
  <si>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</si>
  <si>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</si>
  <si>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</si>
  <si>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</si>
  <si>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</si>
  <si>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</si>
  <si>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</si>
  <si>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</si>
  <si>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</si>
  <si>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</si>
  <si>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</si>
  <si>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</si>
  <si>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</si>
  <si>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</si>
  <si>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</si>
  <si>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</si>
  <si>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</si>
  <si>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</si>
  <si>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</si>
  <si>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</si>
  <si>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</si>
  <si>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</si>
  <si>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</si>
  <si>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</si>
  <si>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</si>
  <si>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</si>
  <si>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</si>
  <si>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</si>
  <si>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</si>
  <si>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</si>
  <si>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</si>
  <si>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</si>
  <si>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</si>
  <si>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</si>
  <si>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</si>
  <si>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</si>
  <si>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</si>
  <si>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</si>
  <si>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</si>
  <si>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</si>
  <si>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</si>
  <si>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</si>
  <si>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</si>
  <si>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</si>
  <si>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</si>
  <si>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</si>
  <si>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</si>
  <si>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</si>
  <si>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</si>
  <si>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</si>
  <si>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</si>
  <si>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</si>
  <si>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</si>
  <si>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</si>
  <si>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</si>
  <si>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</si>
  <si>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</si>
  <si>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</si>
  <si>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</si>
  <si>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</si>
  <si>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</si>
  <si>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</si>
  <si>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</si>
  <si>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</si>
  <si>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</si>
  <si>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</si>
  <si>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</si>
  <si>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</si>
  <si>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</si>
  <si>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</si>
  <si>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</si>
  <si>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</si>
  <si>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</si>
  <si>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</si>
  <si>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</si>
  <si>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</si>
  <si>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</si>
  <si>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</si>
  <si>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</si>
  <si>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</si>
  <si>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</si>
  <si>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</si>
  <si>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</si>
  <si>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</si>
  <si>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</si>
  <si>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</si>
  <si>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</si>
  <si>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</si>
  <si>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</si>
  <si>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</si>
  <si>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</si>
  <si>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</si>
  <si>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</si>
  <si>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</si>
  <si>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</si>
  <si>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</si>
  <si>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</si>
  <si>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</si>
  <si>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</si>
  <si>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</si>
  <si>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</si>
  <si>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</si>
  <si>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</si>
  <si>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</si>
  <si>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</si>
  <si>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</si>
  <si>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</si>
  <si>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</si>
  <si>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</si>
  <si>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</si>
  <si>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</si>
  <si>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</si>
  <si>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</si>
  <si>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</si>
  <si>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</si>
  <si>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</si>
  <si>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</si>
  <si>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</si>
  <si>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</si>
  <si>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</si>
  <si>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</si>
  <si>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</si>
  <si>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</si>
  <si>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</si>
  <si>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</si>
  <si>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</si>
  <si>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</si>
  <si>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</si>
  <si>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</si>
  <si>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</si>
  <si>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</si>
  <si>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</si>
  <si>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</si>
  <si>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</si>
  <si>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</si>
  <si>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</si>
  <si>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</si>
  <si>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</si>
  <si>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</si>
  <si>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</si>
  <si>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</si>
  <si>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</si>
  <si>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</si>
  <si>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</si>
  <si>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</si>
  <si>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</si>
  <si>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</si>
  <si>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</si>
  <si>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</si>
  <si>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</si>
  <si>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</si>
  <si>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</si>
  <si>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</si>
  <si>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</si>
  <si>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</si>
  <si>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</si>
  <si>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</si>
  <si>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</si>
  <si>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</si>
  <si>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</si>
  <si>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</si>
  <si>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</si>
  <si>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</si>
  <si>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</si>
  <si>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</si>
  <si>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</si>
  <si>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</si>
  <si>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</si>
  <si>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</si>
  <si>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</si>
  <si>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</si>
  <si>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</si>
  <si>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</si>
  <si>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</si>
  <si>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</si>
  <si>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</si>
  <si>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</si>
  <si>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</si>
  <si>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</si>
  <si>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</si>
  <si>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</si>
  <si>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</si>
  <si>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</si>
  <si>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</si>
  <si>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</si>
  <si>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</si>
  <si>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</si>
  <si>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</si>
  <si>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</si>
  <si>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</si>
  <si>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</si>
  <si>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</si>
  <si>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</si>
  <si>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</si>
  <si>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</si>
  <si>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</si>
  <si>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</si>
  <si>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</si>
  <si>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</si>
  <si>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</si>
  <si>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</si>
  <si>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</si>
  <si>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</si>
  <si>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</si>
  <si>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</si>
  <si>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</si>
  <si>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</si>
  <si>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</si>
  <si>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</si>
  <si>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</si>
  <si>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</si>
  <si>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</si>
  <si>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</si>
  <si>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</si>
  <si>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</si>
  <si>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</si>
  <si>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</si>
  <si>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</si>
  <si>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</si>
  <si>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</si>
  <si>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</si>
  <si>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</si>
  <si>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</si>
  <si>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</si>
  <si>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</si>
  <si>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</si>
  <si>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</si>
  <si>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</si>
  <si>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</si>
  <si>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</si>
  <si>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</si>
  <si>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</si>
  <si>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</si>
  <si>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</si>
  <si>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</si>
  <si>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</si>
  <si>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</si>
  <si>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</si>
  <si>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</si>
  <si>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</si>
  <si>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</si>
  <si>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</si>
  <si>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</si>
  <si>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</si>
  <si>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</si>
  <si>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</si>
  <si>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</si>
  <si>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</si>
  <si>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</si>
  <si>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</si>
  <si>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</si>
  <si>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</si>
  <si>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</si>
  <si>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</si>
  <si>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</si>
  <si>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</si>
  <si>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</si>
  <si>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</si>
  <si>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</si>
  <si>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</si>
  <si>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</si>
  <si>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</si>
  <si>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</si>
  <si>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</si>
  <si>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</si>
  <si>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</si>
  <si>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</si>
  <si>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</si>
  <si>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</si>
  <si>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</si>
  <si>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</si>
  <si>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</si>
  <si>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</si>
  <si>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</si>
  <si>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</si>
  <si>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</si>
  <si>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</si>
  <si>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</si>
  <si>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</si>
  <si>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</si>
  <si>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</si>
  <si>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</si>
  <si>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</si>
  <si>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</si>
  <si>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</si>
  <si>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</si>
  <si>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</si>
  <si>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</si>
  <si>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</si>
  <si>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</si>
  <si>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</si>
  <si>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</si>
  <si>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</si>
  <si>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</si>
  <si>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</si>
  <si>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</si>
  <si>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</si>
  <si>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</si>
  <si>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</si>
  <si>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</si>
  <si>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</si>
  <si>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</si>
  <si>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</si>
  <si>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</si>
  <si>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</si>
  <si>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</si>
  <si>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</si>
  <si>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</si>
  <si>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</si>
  <si>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</si>
  <si>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</si>
  <si>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</si>
  <si>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</si>
  <si>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</si>
  <si>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</si>
  <si>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</si>
  <si>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</si>
  <si>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</si>
  <si>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</si>
  <si>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</si>
  <si>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</si>
  <si>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</si>
  <si>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</si>
  <si>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</si>
  <si>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</si>
  <si>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</si>
  <si>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</si>
  <si>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</si>
  <si>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</si>
  <si>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</si>
  <si>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</si>
  <si>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</si>
  <si>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</si>
  <si>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</si>
  <si>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</si>
  <si>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</si>
  <si>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</si>
  <si>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</si>
  <si>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</si>
  <si>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</si>
  <si>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</si>
  <si>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</si>
  <si>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</si>
  <si>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</si>
  <si>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</si>
  <si>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</si>
  <si>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</si>
  <si>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</si>
  <si>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</si>
  <si>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</si>
  <si>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</si>
  <si>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</si>
  <si>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</si>
  <si>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</si>
  <si>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</si>
  <si>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</si>
  <si>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</si>
  <si>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</si>
  <si>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</si>
  <si>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</si>
  <si>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</si>
  <si>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</si>
  <si>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</si>
  <si>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</si>
  <si>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</si>
  <si>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</si>
  <si>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</si>
  <si>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</si>
  <si>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</si>
  <si>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</si>
  <si>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</si>
  <si>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</si>
  <si>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</si>
  <si>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</si>
  <si>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</si>
  <si>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</si>
  <si>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</si>
  <si>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</si>
  <si>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</si>
  <si>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</si>
  <si>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</si>
  <si>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</si>
  <si>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</si>
  <si>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</si>
  <si>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</si>
  <si>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</si>
  <si>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</si>
  <si>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</si>
  <si>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</si>
  <si>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</si>
  <si>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</si>
  <si>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</si>
  <si>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</si>
  <si>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</si>
  <si>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</si>
  <si>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</si>
  <si>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</si>
  <si>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</si>
  <si>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</si>
  <si>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</si>
  <si>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</si>
  <si>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</si>
  <si>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</si>
  <si>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</si>
  <si>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</si>
  <si>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</si>
  <si>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</si>
  <si>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</si>
  <si>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</si>
  <si>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</si>
  <si>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</si>
  <si>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</si>
  <si>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</si>
  <si>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</si>
  <si>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</si>
  <si>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</si>
  <si>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</si>
  <si>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</si>
  <si>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</si>
  <si>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</si>
  <si>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</si>
  <si>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</si>
  <si>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</si>
  <si>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</si>
  <si>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</si>
  <si>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</si>
  <si>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</si>
  <si>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</si>
  <si>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</si>
  <si>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</si>
  <si>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</si>
  <si>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</si>
  <si>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</si>
  <si>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</si>
  <si>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</si>
  <si>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</si>
  <si>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</si>
  <si>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</si>
  <si>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</si>
  <si>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</si>
  <si>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</si>
  <si>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</si>
  <si>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</si>
  <si>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</si>
  <si>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</si>
  <si>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</si>
  <si>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</si>
  <si>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</si>
  <si>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</si>
  <si>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</si>
  <si>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</si>
  <si>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</si>
  <si>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</si>
  <si>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</si>
  <si>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</si>
  <si>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</si>
  <si>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</si>
  <si>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</si>
  <si>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</si>
  <si>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</si>
  <si>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</si>
  <si>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</si>
  <si>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</si>
  <si>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</si>
  <si>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</si>
  <si>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</si>
  <si>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</si>
  <si>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</si>
  <si>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</si>
  <si>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</si>
  <si>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</si>
  <si>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</si>
  <si>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</si>
  <si>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</si>
  <si>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</si>
  <si>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</si>
  <si>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</si>
  <si>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</si>
  <si>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</si>
  <si>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</si>
  <si>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</si>
  <si>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</si>
  <si>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</si>
  <si>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</si>
  <si>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</si>
  <si>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</si>
  <si>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</si>
  <si>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</si>
  <si>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</si>
  <si>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</si>
  <si>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</si>
  <si>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</si>
  <si>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</si>
  <si>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</si>
  <si>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</si>
  <si>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</si>
  <si>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</si>
  <si>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</si>
  <si>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</si>
  <si>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</si>
  <si>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</si>
  <si>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</si>
  <si>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</si>
  <si>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</si>
  <si>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</si>
  <si>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</si>
  <si>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</si>
  <si>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</si>
  <si>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</si>
  <si>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</si>
  <si>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</si>
  <si>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</si>
  <si>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</si>
  <si>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</si>
  <si>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</si>
  <si>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</si>
  <si>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</si>
  <si>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</si>
  <si>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</si>
  <si>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</si>
  <si>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</si>
  <si>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</si>
  <si>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</si>
  <si>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</si>
  <si>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</si>
  <si>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</si>
  <si>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</si>
  <si>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</si>
  <si>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</si>
  <si>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</si>
  <si>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</si>
  <si>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</si>
  <si>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</si>
  <si>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</si>
  <si>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</si>
  <si>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</si>
  <si>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</si>
  <si>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</si>
  <si>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</si>
  <si>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</si>
  <si>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</si>
  <si>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</si>
  <si>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</si>
  <si>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</si>
  <si>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</si>
  <si>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</si>
  <si>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</si>
  <si>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</si>
  <si>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</si>
  <si>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</si>
  <si>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</si>
  <si>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</si>
  <si>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</si>
  <si>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</si>
  <si>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</si>
  <si>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</si>
  <si>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</si>
  <si>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</si>
  <si>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</si>
  <si>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</si>
  <si>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</si>
  <si>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</si>
  <si>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</si>
  <si>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</si>
  <si>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</si>
  <si>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</si>
  <si>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</si>
  <si>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</si>
  <si>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</si>
  <si>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</si>
  <si>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</si>
  <si>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</si>
  <si>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</si>
  <si>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</si>
  <si>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</si>
  <si>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</si>
  <si>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</si>
  <si>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</si>
  <si>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</si>
  <si>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</si>
  <si>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</si>
  <si>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</si>
  <si>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</si>
  <si>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</si>
  <si>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</si>
  <si>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</si>
  <si>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</si>
  <si>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</si>
  <si>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</si>
  <si>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</si>
  <si>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</si>
  <si>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</si>
  <si>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</si>
  <si>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</si>
  <si>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</si>
  <si>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</si>
  <si>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</si>
  <si>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</si>
  <si>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</si>
  <si>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</si>
  <si>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</si>
  <si>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</si>
  <si>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</si>
  <si>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</si>
  <si>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</si>
  <si>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</si>
  <si>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</si>
  <si>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</si>
  <si>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</si>
  <si>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</si>
  <si>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</si>
  <si>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</si>
  <si>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</si>
  <si>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</si>
  <si>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</si>
  <si>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</si>
  <si>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</si>
  <si>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</si>
  <si>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</si>
  <si>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</si>
  <si>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</si>
  <si>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</si>
  <si>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</si>
  <si>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</si>
  <si>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</si>
  <si>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</si>
  <si>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</si>
  <si>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</si>
  <si>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</si>
  <si>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</si>
  <si>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</si>
  <si>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</si>
  <si>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</si>
  <si>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</si>
  <si>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</si>
  <si>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</si>
  <si>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</si>
  <si>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</si>
  <si>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</si>
  <si>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</si>
  <si>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</si>
  <si>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</si>
  <si>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</si>
  <si>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</si>
  <si>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</si>
  <si>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</si>
  <si>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</si>
  <si>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</si>
  <si>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</si>
  <si>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</si>
  <si>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</si>
  <si>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</si>
  <si>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</si>
  <si>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</si>
  <si>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</si>
  <si>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</si>
  <si>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</si>
  <si>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</si>
  <si>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</si>
  <si>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</si>
  <si>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</si>
  <si>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</si>
  <si>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</si>
  <si>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</si>
  <si>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</si>
  <si>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</si>
  <si>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</si>
  <si>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</si>
  <si>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</si>
  <si>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</si>
  <si>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</si>
  <si>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</si>
  <si>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</si>
  <si>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</si>
  <si>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</si>
  <si>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</si>
  <si>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</si>
  <si>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</si>
  <si>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</si>
  <si>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</si>
  <si>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</si>
  <si>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</si>
  <si>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</si>
  <si>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</si>
  <si>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</si>
  <si>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</si>
  <si>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</si>
  <si>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</si>
  <si>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</si>
  <si>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</si>
  <si>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</si>
  <si>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</si>
  <si>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</si>
  <si>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</si>
  <si>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</si>
  <si>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</si>
  <si>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</si>
  <si>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</si>
  <si>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</si>
  <si>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</si>
  <si>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</si>
  <si>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</si>
  <si>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</si>
  <si>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</si>
  <si>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</si>
  <si>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</si>
  <si>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</si>
  <si>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</si>
  <si>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</si>
  <si>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</si>
  <si>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</si>
  <si>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</si>
  <si>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</si>
  <si>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</si>
  <si>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</si>
  <si>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</si>
  <si>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</si>
  <si>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</si>
  <si>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</si>
  <si>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</si>
  <si>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</si>
  <si>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</si>
  <si>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</si>
  <si>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</si>
  <si>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</si>
  <si>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</si>
  <si>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</si>
  <si>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</si>
  <si>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</si>
  <si>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</si>
  <si>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</si>
  <si>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</si>
  <si>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</si>
  <si>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</si>
  <si>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</si>
  <si>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</si>
  <si>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</si>
  <si>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</si>
  <si>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</si>
  <si>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</si>
  <si>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</si>
  <si>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</si>
  <si>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</si>
  <si>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</si>
  <si>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</si>
  <si>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</si>
  <si>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</si>
  <si>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</si>
  <si>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</si>
  <si>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</si>
  <si>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</si>
  <si>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</si>
  <si>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</si>
  <si>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</si>
  <si>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</si>
  <si>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</si>
  <si>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</si>
  <si>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</si>
  <si>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</si>
  <si>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</si>
  <si>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</si>
  <si>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</si>
  <si>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</si>
  <si>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</si>
  <si>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</si>
  <si>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</si>
  <si>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</si>
  <si>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</si>
  <si>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</si>
  <si>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</si>
  <si>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</si>
  <si>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</si>
  <si>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</si>
  <si>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</si>
  <si>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</si>
  <si>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</si>
  <si>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</si>
  <si>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</si>
  <si>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</si>
  <si>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</si>
  <si>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</si>
  <si>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</si>
  <si>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</si>
  <si>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</si>
  <si>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</si>
  <si>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</si>
  <si>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</si>
  <si>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</si>
  <si>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</si>
  <si>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</si>
  <si>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</si>
  <si>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</si>
  <si>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</si>
  <si>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</si>
  <si>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</si>
  <si>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</si>
  <si>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</si>
  <si>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</si>
  <si>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</si>
  <si>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</si>
  <si>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</si>
  <si>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</si>
  <si>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</si>
  <si>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</si>
  <si>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</si>
  <si>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</si>
  <si>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</si>
  <si>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</si>
  <si>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</si>
  <si>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</si>
  <si>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</si>
  <si>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</si>
  <si>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</si>
  <si>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</si>
  <si>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</si>
  <si>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</si>
  <si>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</si>
  <si>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</si>
  <si>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</si>
  <si>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</si>
  <si>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</si>
  <si>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</si>
  <si>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</si>
  <si>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</si>
  <si>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</si>
  <si>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</si>
  <si>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</si>
  <si>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</si>
  <si>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</si>
  <si>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</si>
  <si>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</si>
  <si>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</si>
  <si>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</si>
  <si>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</si>
  <si>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</si>
  <si>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</si>
  <si>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</si>
  <si>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</si>
  <si>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</si>
  <si>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</si>
  <si>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</si>
  <si>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</si>
  <si>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</si>
  <si>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</si>
  <si>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</si>
  <si>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</si>
  <si>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</si>
  <si>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</si>
  <si>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</si>
  <si>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</si>
  <si>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</si>
  <si>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</si>
  <si>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</si>
  <si>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</si>
  <si>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</si>
  <si>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</si>
  <si>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</si>
  <si>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</si>
  <si>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</si>
  <si>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</si>
  <si>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</si>
  <si>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</si>
  <si>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</si>
  <si>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</si>
  <si>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</si>
  <si>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</si>
  <si>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</si>
  <si>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</si>
  <si>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</si>
  <si>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</si>
  <si>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</si>
  <si>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</si>
  <si>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</si>
  <si>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</si>
  <si>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</si>
  <si>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</si>
  <si>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</si>
  <si>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</si>
  <si>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</si>
  <si>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</si>
  <si>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</si>
  <si>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</si>
  <si>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</si>
  <si>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</si>
  <si>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</si>
  <si>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</si>
  <si>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</si>
  <si>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</si>
  <si>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</si>
  <si>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</si>
  <si>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</si>
  <si>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</si>
  <si>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</si>
  <si>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</si>
  <si>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</si>
  <si>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</si>
  <si>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</si>
  <si>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</si>
  <si>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</si>
  <si>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</si>
  <si>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</si>
  <si>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</si>
  <si>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</si>
  <si>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</si>
  <si>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</si>
  <si>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</si>
  <si>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</si>
  <si>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</si>
  <si>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</si>
  <si>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</si>
  <si>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</si>
  <si>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</si>
  <si>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</si>
  <si>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</si>
  <si>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</si>
  <si>
    <t xml:space="preserve">ORTIZ LOOR JONATHAN </t>
  </si>
  <si>
    <t>0997484020</t>
  </si>
  <si>
    <t>VILLANUEVA GARCIA KATTALEYA</t>
  </si>
  <si>
    <t>0994395107</t>
  </si>
  <si>
    <t xml:space="preserve">PEÑARRIETA MENDOZA DIANA </t>
  </si>
  <si>
    <t>0986841057</t>
  </si>
  <si>
    <t>0986473416</t>
  </si>
  <si>
    <t xml:space="preserve">FARIAS YANCHALIQUIN JONATHAN </t>
  </si>
  <si>
    <t>0999760785</t>
  </si>
  <si>
    <t>PUMA MARQUEZ EMILY</t>
  </si>
  <si>
    <t>GUDIÑO CHALA OSCAR</t>
  </si>
  <si>
    <t>VALENCIA VELEZ MARICELA</t>
  </si>
  <si>
    <t>0961222512</t>
  </si>
  <si>
    <t xml:space="preserve">ZAMBRANO ZAMBRANO JOSUA </t>
  </si>
  <si>
    <t>0985259176</t>
  </si>
  <si>
    <t xml:space="preserve">MOINA ARIAS ARMANDO </t>
  </si>
  <si>
    <t>0993660694</t>
  </si>
  <si>
    <t>glocalro@hotmail.com</t>
  </si>
  <si>
    <t xml:space="preserve">SALTOS PARIRA MARILYN </t>
  </si>
  <si>
    <t>0983516320</t>
  </si>
  <si>
    <t xml:space="preserve">LEON MOSQUERA SKARLETH </t>
  </si>
  <si>
    <t>0990427512</t>
  </si>
  <si>
    <t xml:space="preserve">MUÑOZ MEJIA KARLA </t>
  </si>
  <si>
    <t>0980304820</t>
  </si>
  <si>
    <t xml:space="preserve">MOREIRA ANDRADE STEVEN </t>
  </si>
  <si>
    <t>0995456254</t>
  </si>
  <si>
    <t xml:space="preserve">MACIAS MOREIRA ANA </t>
  </si>
  <si>
    <t>0968153484</t>
  </si>
  <si>
    <t>SOLORZANO LOOR FREDY</t>
  </si>
  <si>
    <t>0984271727</t>
  </si>
  <si>
    <t xml:space="preserve">ROSADO MUÑOZ JENIFER </t>
  </si>
  <si>
    <t>0979607290</t>
  </si>
  <si>
    <t>JAIME MORA ROCIO</t>
  </si>
  <si>
    <t>0989130603</t>
  </si>
  <si>
    <t xml:space="preserve">ALDAS VILLAVICENCIO ROMINA </t>
  </si>
  <si>
    <t>0994445670</t>
  </si>
  <si>
    <t xml:space="preserve">ROSALES ROSALES REDY </t>
  </si>
  <si>
    <t>0997365072</t>
  </si>
  <si>
    <t xml:space="preserve">VELEZ CHICA BRIANA </t>
  </si>
  <si>
    <t>0978742489</t>
  </si>
  <si>
    <t>ZAMBRANO SANCHEZ LUIS</t>
  </si>
  <si>
    <t>0969491781</t>
  </si>
  <si>
    <t>MOREIRA MACIAS DANIEL</t>
  </si>
  <si>
    <t>0982610022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</si>
</sst>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265</c:v>
                </c:pt>
                <c:pt idx="1">
                  <c:v>17</c:v>
                </c:pt>
                <c:pt idx="2">
                  <c:v>0</c:v>
                </c:pt>
                <c:pt idx="3">
                  <c:v>26</c:v>
                </c:pt>
                <c:pt idx="4">
                  <c:v>3</c:v>
                </c:pt>
                <c:pt idx="5">
                  <c:v>117</c:v>
                </c:pt>
                <c:pt idx="6">
                  <c:v>210</c:v>
                </c:pt>
                <c:pt idx="7">
                  <c:v>0</c:v>
                </c:pt>
                <c:pt idx="8">
                  <c:v>0</c:v>
                </c:pt>
                <c:pt idx="9">
                  <c:v>34</c:v>
                </c:pt>
                <c:pt idx="10">
                  <c:v>1</c:v>
                </c:pt>
                <c:pt idx="11">
                  <c:v>3</c:v>
                </c:pt>
                <c:pt idx="12">
                  <c:v>72</c:v>
                </c:pt>
                <c:pt idx="13">
                  <c:v>0</c:v>
                </c:pt>
                <c:pt idx="14">
                  <c:v>31</c:v>
                </c:pt>
                <c:pt idx="15">
                  <c:v>10</c:v>
                </c:pt>
                <c:pt idx="16">
                  <c:v>3</c:v>
                </c:pt>
                <c:pt idx="17">
                  <c:v>26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32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357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14</c:v>
                </c:pt>
                <c:pt idx="43">
                  <c:v>28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17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265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26</c:v>
                      </c:pt>
                      <c:pt idx="4">
                        <c:v>3</c:v>
                      </c:pt>
                      <c:pt idx="5">
                        <c:v>117</c:v>
                      </c:pt>
                      <c:pt idx="6">
                        <c:v>210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34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72</c:v>
                      </c:pt>
                      <c:pt idx="13">
                        <c:v>0</c:v>
                      </c:pt>
                      <c:pt idx="14">
                        <c:v>31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26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32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357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14</c:v>
                      </c:pt>
                      <c:pt idx="43">
                        <c:v>28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17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92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59</c:v>
                      </c:pt>
                      <c:pt idx="6">
                        <c:v>180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12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130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5</c:v>
                      </c:pt>
                      <c:pt idx="50">
                        <c:v>0</c:v>
                      </c:pt>
                      <c:pt idx="51">
                        <c:v>5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373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34</c:v>
                      </c:pt>
                      <c:pt idx="4">
                        <c:v>5</c:v>
                      </c:pt>
                      <c:pt idx="5">
                        <c:v>181</c:v>
                      </c:pt>
                      <c:pt idx="6">
                        <c:v>402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34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85</c:v>
                      </c:pt>
                      <c:pt idx="13">
                        <c:v>0</c:v>
                      </c:pt>
                      <c:pt idx="14">
                        <c:v>49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41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34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531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6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14</c:v>
                      </c:pt>
                      <c:pt idx="43">
                        <c:v>28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glocalro@hotmail.com" TargetMode="External"/><Relationship Id="rId1" Type="http://schemas.openxmlformats.org/officeDocument/2006/relationships/hyperlink" Target="mailto:jogrzavi@hotmail.com" TargetMode="Externa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266" zoomScaleNormal="100" workbookViewId="0">
      <selection activeCell="B2292" sqref="B2292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28.076712328767123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60.065753424657537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27.36986301369863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48.076712328767123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2.6520547945205482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14.542465753424658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20.084931506849315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17.531506849315068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14.438356164383562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72.106849315068487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39.884931506849313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27.942465753424656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26.731506849315068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35.764383561643832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53.936986301369863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11.61917808219178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20.145205479452056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27.624657534246577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25.221917808219178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6.3397260273972602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36.704109589041096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9.8630136986301373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31.742465753424657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7.2575342465753421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27.734246575342464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20.402739726027399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15.126027397260273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75.230136986301375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20.290410958904111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44.364383561643834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25.950684931506849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43.945205479452056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33.884931506849313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32.364383561643834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33.136986301369866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18.087671232876712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21.509589041095889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52.42739726027397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11.821917808219178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23.827397260273973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27.479452054794521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15.780821917808218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31.830136986301369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62.052054794520551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23.112328767123287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27.36986301369863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18.493150684931507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38.495890410958907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78.345205479452048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21.238356164383561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26.572602739726026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6.7479452054794518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30.81917808219178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45.057534246575344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30.978082191780821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44.0027397260274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23.460273972602739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67.654794520547952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18.895890410958906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65.657534246575338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50.775342465753425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17.764383561643836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24.052054794520547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26.002739726027396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34.298630136986304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30.87945205479452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31.75068493150685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28.621917808219177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49.512328767123286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33.868493150684934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17.123287671232877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23.123287671232877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55.435616438356163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19.227397260273971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17.608219178082191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17.219178082191782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15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23.972602739726028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49.252054794520546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15.109589041095891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13.043835616438356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14.668493150684931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31.232876712328768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24.260273972602739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9.2383561643835623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40.6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12.72054794520548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21.153424657534245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50.410958904109592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13.197260273972603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16.049315068493151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8.2328767123287676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33.868493150684934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33.139726027397259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24.115068493150684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54.758904109589039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58.61643835616438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21.613698630136987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56.126027397260273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15.224657534246575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75.30410958904109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30.920547945205481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39.939726027397263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15.180821917808219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12.72054794520548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11.013698630136986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16.224657534246575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25.4986301369863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78.9972602739726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29.906849315068492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23.772602739726029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35.424657534246577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26.18904109589041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44.769863013698632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9.7534246575342465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31.150684931506849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22.547945205479451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14.342465753424657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18.139726027397259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25.695890410958903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12.306849315068494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26.035616438356165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22.312328767123287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22.312328767123287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22.12876712328767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17.126027397260273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27.994520547945207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9.0849315068493155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62.31232876712329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32.079452054794523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15.443835616438356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14.947945205479453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48.610958904109587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61.323287671232876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12.076712328767123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23.709589041095889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12.72054794520548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14.254794520547945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32.443835616438356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22.378082191780823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24.123287671232877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33.301369863013697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53.764383561643832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32.895890410958906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50.463013698630135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63.073972602739723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28.961643835616439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18.282191780821918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43.298630136986304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18.460273972602739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24.873972602739727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74.07671232876713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22.720547945205478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30.18904109589041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23.350684931506848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20.769863013698629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51.356164383561641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15.816438356164383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13.947945205479453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27.767123287671232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31.920547945205481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46.950684931506849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13.92876712328767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24.410958904109588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48.610958904109587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76.873972602739727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29.956164383561642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56.224657534246575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21.479452054794521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13.687671232876712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49.613698630136987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40.263013698630139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36.361643835616441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21.550684931506851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18.602739726027398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54.797260273972604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32.298630136986304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14.117808219178082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21.736986301369864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16.624657534246577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29.873972602739727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12.712328767123287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54.065753424657537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21.980821917808218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44.591780821917808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44.591780821917808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25.506849315068493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41.005479452054793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50.838356164383562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54.580821917808223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70.0054794520548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17.731506849315068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28.556164383561644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65.884931506849313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12.32054794520548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45.994520547945207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31.147945205479452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53.021917808219179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49.260273972602739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22.353424657534248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22.326027397260273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16.052054794520547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23.002739726027396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15.2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18.126027397260273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25.4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22.495890410958904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23.717808219178082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61.38082191780822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34.709589041095889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14.90958904109589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23.717808219178082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29.594520547945205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56.753424657534246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32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29.936986301369863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19.18904109589041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18.920547945205481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22.490410958904111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14.58904109589041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52.405479452054792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31.315068493150687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9.4219178082191775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27.452054794520549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28.326027397260273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34.772602739726025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18.315068493150687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12.317808219178081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13.610958904109589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16.293150684931508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31.052054794520547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23.969863013698632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42.764383561643832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15.873972602739727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11.726027397260275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42.665753424657531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16.564383561643837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14.613698630136986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20.547945205479451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68.372602739726034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29.002739726027396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23.553424657534247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21.621917808219177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41.257534246575339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3.7397260273972601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14.509589041095891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18.956164383561642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24.520547945205479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39.397260273972606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20.487671232876714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16.156164383561645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14.087671232876712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48.405479452054792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16.282191780821918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29.994520547945207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24.432876712328767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17.641095890410959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30.243835616438357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21.345205479452055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24.4986301369863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21.586301369863012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24.057534246575344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18.016438356164382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17.956164383561642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30.950684931506849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17.186301369863013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27.789041095890411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23.139726027397259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51.386301369863013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22.145205479452056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47.416438356164385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20.328767123287673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10.216438356164383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21.75068493150685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30.161643835616438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27.287671232876711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34.109589041095887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39.868493150684934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14.479452054794521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25.545205479452054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10.32054794520548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8.4465753424657528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61.301369863013697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26.12054794520548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10.515068493150684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15.608219178082193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15.578082191780823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23.454794520547946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30.75068493150685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17.482191780821918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8.4794520547945211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19.095890410958905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8.1945205479452063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25.884931506849316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31.769863013698629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27.167123287671235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24.17808219178082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23.824657534246576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11.43013698630137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27.405479452054795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16.07123287671233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22.049315068493151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47.197260273972603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66.421917808219177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14.6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18.830136986301369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23.331506849315069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72.446575342465749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30.268493150684932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38.054794520547944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13.693150684931506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63.9972602739726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41.821917808219176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14.564383561643835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22.767123287671232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17.317808219178083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17.457534246575342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47.989041095890414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15.739726027397261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26.394520547945206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34.983561643835614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38.947945205479449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18.465753424657535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21.882191780821916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19.197260273972603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16.56986301369863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26.304109589041097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33.38356164383562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25.287671232876711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13.323287671232876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11.967123287671233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30.671232876712327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13.747945205479452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29.764383561643836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40.293150684931504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28.082191780821919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39.391780821917806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13.443835616438356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63.19178082191781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56.728767123287675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14.723287671232876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13.756164383561643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34.717808219178082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19.654794520547945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35.668493150684931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13.550684931506849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15.156164383561643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18.271232876712329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23.112328767123287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39.772602739726025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64.161643835616445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20.643835616438356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18.063013698630137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21.493150684931507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7.0054794520547947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21.142465753424659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6.3643835616438356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54.758904109589039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15.967123287671233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12.504109589041096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15.906849315068493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38.556164383561644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27.517808219178082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21.147945205479452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19.049315068493151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52.079452054794523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10.063013698630137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24.463013698630139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29.4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37.041095890410958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30.832876712328765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28.720547945205478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14.115068493150686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40.926027397260277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28.139726027397259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22.638356164383563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57.597260273972601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16.602739726027398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32.230136986301368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15.427397260273972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17.63013698630137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19.772602739726029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78.389041095890406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12.273972602739725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11.915068493150685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23.298630136986301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33.506849315068493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38.016438356164386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55.682191780821917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19.402739726027399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16.339726027397262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35.539726027397258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26.087671232876712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18.517808219178082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60.054794520547944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52.42739726027397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7.2246575342465755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70.260273972602747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65.915068493150685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39.227397260273975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57.975342465753428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24.495890410958904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20.830136986301369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22.693150684931506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28.463013698630139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23.224657534246575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56.386301369863013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25.780821917808218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6.5205479452054798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24.306849315068494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42.021917808219179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36.254794520547946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23.098630136986301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38.821917808219176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40.128767123287673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33.926027397260277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23.715068493150685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29.997260273972604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34.010958904109586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32.92876712328767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15.61917808219178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19.350684931506848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37.293150684931504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27.93972602739726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44.504109589041093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29.841095890410958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80.969863013698628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55.079452054794523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11.136986301369863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52.695890410958903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12.553424657534247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58.967123287671235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58.967123287671235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30.493150684931507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64.191780821917803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55.978082191780821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22.06027397260274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72.098630136986301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21.358904109589041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15.561643835616438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28.92876712328767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8.9041095890410951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22.638356164383563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27.93972602739726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18.591780821917808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8.2301369863013694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14.747945205479452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55.164383561643838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18.230136986301371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15.767123287671232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21.328767123287673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28.147945205479452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21.468493150684932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14.246575342465754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21.69041095890411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16.92876712328767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26.67945205479452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28.956164383561642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28.613698630136987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65.915068493150685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50.62191780821918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10.635616438356164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22.515068493150686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21.816438356164383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22.282191780821918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24.638356164383563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7.3808219178082188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46.273972602739725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19.542465753424658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49.758904109589039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19.613698630136987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12.019178082191781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24.709589041095889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38.950684931506849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29.63013698630137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23.643835616438356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24.06027397260274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49.032876712328765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39.88219178082192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65.221917808219175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47.88219178082192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36.531506849315072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25.693150684931506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25.476712328767125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27.041095890410958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46.487671232876714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9.5698630136986296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15.876712328767123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14.087671232876712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15.783561643835617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35.405479452054792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15.956164383561644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54.301369863013697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25.550684931506851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18.17808219178082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29.616438356164384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29.616438356164384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23.227397260273971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20.624657534246577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34.054794520547944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9.956164383561644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19.490410958904111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66.238356164383561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23.934246575342467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19.523287671232875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30.789041095890411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62.857534246575341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16.386301369863013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17.167123287671235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32.57260273972603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25.490410958904111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8.5123287671232877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20.010958904109589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20.216438356164385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65.279452054794518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21.594520547945205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28.917808219178081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30.805479452054794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9.4109589041095898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28.964383561643835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31.931506849315067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25.838356164383562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24.463013698630139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33.841095890410962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60.290410958904111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28.556164383561644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21.783561643835615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58.076712328767123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54.063013698630137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15.386301369863014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20.093150684931508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50.271232876712325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30.624657534246577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29.63013698630137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37.624657534246573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26.016438356164382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34.087671232876716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16.356164383561644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7.8465753424657532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29.424657534246574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5.7698630136986298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33.6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38.260273972602739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7.5315068493150683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34.246575342465754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34.246575342465754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15.854794520547944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9.0547945205479454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35.446575342465756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14.046575342465754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28.591780821917808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34.62191780821918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34.62191780821918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31.230136986301371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28.057534246575344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36.454794520547942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36.980821917808221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19.608219178082191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44.487671232876714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22.43013698630137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15.238356164383562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14.227397260273973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24.542465753424658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33.473972602739728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27.041095890410958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54.367123287671234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19.235616438356164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64.210958904109589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24.950684931506849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64.564383561643837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19.589041095890412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24.158904109589042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18.098630136986301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23.183561643835617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28.660273972602738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15.602739726027398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28.86849315068493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24.013698630136986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39.268493150684932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77.556164383561651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22.638356164383563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28.93972602739726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23.101369863013698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25.898630136986302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50.079452054794523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29.323287671232876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33.868493150684934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24.126027397260273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16.476712328767125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44.019178082191779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28.109589041095891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64.654794520547952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19.893150684931506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26.531506849315068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31.139726027397259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24.915068493150685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7.4575342465753423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56.076712328767123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23.764383561643836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45.750684931506846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17.345205479452055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13.158904109589042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20.142465753424659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17.18904109589041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25.791780821917808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25.161643835616438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36.654794520547945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60.326027397260276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37.594520547945208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21.528767123287672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22.230136986301371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18.087671232876712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22.506849315068493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24.276712328767122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7.5835616438356164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57.953424657534249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9.3945205479452056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24.583561643835615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23.967123287671232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68.846575342465755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20.175342465753424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18.06027397260274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17.246575342465754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26.134246575342466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20.561643835616437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24.695890410958903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20.19178082191781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9.3479452054794514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14.501369863013698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32.375342465753427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21.86849315068493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37.156164383561645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35.213698630136989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30.61917808219178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22.030136986301368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25.112328767123287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8.3095890410958901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23.19178082191781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20.526027397260275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47.441095890410956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16.117808219178084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14.693150684931506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13.235616438356164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22.238356164383561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19.635616438356163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27.169863013698631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30.747945205479454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6.2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24.967123287671232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27.863013698630137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76.980821917808214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4.838356164383562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66.939726027397256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8.0904109589041102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27.517808219178082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78.178082191780817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19.526027397260275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16.243835616438357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16.517808219178082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23.69041095890411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18.030136986301368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12.556164383561644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18.663013698630138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34.775342465753425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19.210958904109589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40.586301369863016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16.153424657534245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27.624657534246577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52.753424657534246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33.506849315068493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19.926027397260274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14.950684931506849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7.904109589041096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34.334246575342469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43.531506849315072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26.18904109589041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18.383561643835616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83.153424657534245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55.019178082191779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31.550684931506851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13.87945205479452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92.019178082191786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82.136986301369859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82.136986301369859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25.56986301369863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18.063013698630137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57.202739726027396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27.802739726027397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14.123287671232877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21.12876712328767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14.665753424657535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27.142465753424659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36.654794520547945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29.553424657534247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28.857534246575341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35.328767123287669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23.876712328767123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27.969863013698632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61.057534246575344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27.624657534246577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58.526027397260272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30.024657534246575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52.142465753424659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36.339726027397262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14.767123287671232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82.136986301369859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24.695890410958903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8.9397260273972599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18.241095890410961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19.621917808219177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82.136986301369859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51.38082191780822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20.536986301369861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41.580821917808223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32.210958904109589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39.547945205479451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23.953424657534246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26.87945205479452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26.909589041095892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80.115068493150687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35.967123287671235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31.123287671232877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17.079452054794519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29.567123287671233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21.81095890410959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25.12876712328767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38.263013698630139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30.687671232876713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31.378082191780823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44.547945205479451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32.553424657534244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72.183561643835617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20.673972602739727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18.87945205479452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21.339726027397262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27.638356164383563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49.613698630136987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52.293150684931504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23.273972602739725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46.802739726027397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39.295890410958904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36.761643835616439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34.906849315068492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10.153424657534247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19.673972602739727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21.934246575342467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7.6547945205479451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49.169863013698631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14.63013698630137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23.542465753424658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17.487671232876714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15.246575342465754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23.257534246575343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9.9178082191780828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16.016438356164382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43.989041095890414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14.301369863013699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14.271232876712329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15.424657534246576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46.021917808219179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49.276712328767125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19.980821917808218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14.317808219178081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66.706849315068496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30.057534246575344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8.8246575342465761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34.586301369863016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47.643835616438359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18.230136986301371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28.660273972602738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24.561643835616437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46.986301369863014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13.123287671232877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18.432876712328767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42.665753424657531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21.534246575342465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7.9013698630136986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17.079452054794519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42.221917808219175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13.098630136986301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14.904109589041095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17.084931506849315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20.473972602739725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31.232876712328768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54.846575342465755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30.506849315068493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6.7232876712328764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56.257534246575339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19.17808219178082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52.216438356164382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58.038356164383565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20.761643835616439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28.816438356164383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39.947945205479449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37.468493150684928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11.515068493150684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14.293150684931506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19.246575342465754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28.2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19.972602739726028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38.950684931506849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23.695890410958903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53.860273972602741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19.547945205479451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24.265753424657536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54.038356164383565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16.75068493150685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15.627397260273973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24.054794520547944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36.076712328767123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14.821917808219178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21.75068493150685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53.860273972602741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19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28.515068493150686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18.986301369863014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61.958904109589042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24.906849315068492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17.027397260273972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52.060273972602737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39.035616438356165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30.112328767123287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36.416438356164385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7.8301369863013699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11.704109589041096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13.597260273972603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16.887671232876713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47.679452054794524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28.93972602739726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52.920547945205477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20.194520547945206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64.797260273972597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36.482191780821921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25.56986301369863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53.147945205479452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22.857534246575341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15.964383561643835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64.816438356164383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13.654794520547945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37.81095890410959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43.12054794520548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23.405479452054795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56.169863013698631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64.276712328767118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53.767123287671232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63.161643835616438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22.517808219178082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44.115068493150687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39.134246575342466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30.410958904109588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12.597260273972603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23.465753424657535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16.92876712328767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37.6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31.490410958904111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32.252054794520546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16.452054794520549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9.2794520547945201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29.936986301369863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20.027397260273972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36.673972602739724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8.0219178082191789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41.665753424657531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14.104109589041096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27.046575342465754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26.493150684931507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17.753424657534246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78.019178082191786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7.8493150684931505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77.400000000000006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29.013698630136986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28.610958904109587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20.18082191780822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20.238356164383561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21.052054794520547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25.068493150684933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23.12876712328767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30.635616438356163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9.9917808219178088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28.597260273972601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29.969863013698632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33.452054794520549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33.356164383561641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14.93972602739726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63.452054794520549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23.109589041095891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20.983561643835618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18.600000000000001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13.421917808219177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60.035616438356165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26.454794520547946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12.90958904109589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52.257534246575339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17.843835616438355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43.246575342465754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23.893150684931506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49.169863013698631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27.93972602739726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22.542465753424658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6.1917808219178081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34.290410958904111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13.098630136986301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17.917808219178081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6.3013698630136989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19.383561643835616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17.268493150684932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65.232876712328761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42.438356164383563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19.232876712328768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24.528767123287672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19.419178082191781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51.347945205479455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25.460273972602739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22.638356164383563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30.186301369863013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48.254794520547946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40.172602739726024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17.136986301369863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12.93972602739726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67.219178082191775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5.7397260273972606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35.5013698630137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24.142465753424659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25.068493150684933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38.164383561643838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88.69041095890411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14.789041095890411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53.038356164383565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30.112328767123287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19.079452054794519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21.665753424657535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42.391780821917806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28.578082191780823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37.035616438356165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8.8904109589041092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32.682191780821917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38.830136986301369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21.093150684931508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14.435616438356165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14.991780821917809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18.17808219178082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22.252054794520546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24.561643835616437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54.523287671232879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23.090410958904108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36.205479452054796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7.2712328767123289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18.830136986301369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19.86849315068493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76.435616438356163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26.147945205479452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6.9452054794520546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58.794520547945204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22.958904109589042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24.438356164383563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42.30684931506849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12.66027397260274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14.484931506849316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33.857534246575341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42.947945205479449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35.30958904109589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53.213698630136989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5.5013698630136982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13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53.213698630136989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23.8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26.956164383561642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19.013698630136986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59.682191780821917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25.490410958904111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25.490410958904111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61.912328767123284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15.868493150684932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28.471232876712328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12.33972602739726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16.12876712328767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42.391780821917806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34.101369863013701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63.156164383561645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19.317808219178083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23.095890410958905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52.336986301369862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63.449315068493149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28.482191780821918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27.586301369863012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71.189041095890417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16.063013698630137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8.75068493150685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6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46.452054794520549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39.227397260273975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25.082191780821919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71.339726027397262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65.791780821917811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18.912328767123288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6.3424657534246576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28.627397260273973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25.391780821917809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19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24.92876712328767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22.536986301369861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25.38082191780822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17.345205479452055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34.542465753424658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55.197260273972603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31.67945205479452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22.805479452054794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35.934246575342463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48.972602739726028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26.358904109589041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27.216438356164385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75.69315068493151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6.9452054794520546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28.101369863013698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24.495890410958904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35.282191780821918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35.679452054794524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57.153424657534245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56.961643835616435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18.616438356164384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17.306849315068494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25.608219178082191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17.852054794520548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79.189041095890417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38.178082191780824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6.1917808219178081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64.608219178082194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19.205479452054796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45.30684931506849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44.88219178082192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19.123287671232877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18.797260273972604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50.342465753424655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28.073972602739726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82.9972602739726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37.131506849315066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13.69041095890411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32.391780821917806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18.454794520547946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23.786301369863015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45.904109589041099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16.394520547945206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47.646575342465752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24.350684931506848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27.602739726027398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35.019178082191779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8.9589041095890405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32.830136986301369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17.931506849315067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23.884931506849316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38.939726027397263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66.775342465753425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22.956164383561642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25.17808219178082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21.323287671232876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39.942465753424656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13.931506849315069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14.917808219178083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36.769863013698632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25.167123287671235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28.328767123287673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36.435616438356163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29.2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13.498630136986302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26.142465753424659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30.002739726027396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9.8904109589041092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24.824657534246576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7.183561643835616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32.224657534246575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16.865753424657534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33.871232876712327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33.871232876712327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41.717808219178082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40.328767123287669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25.649315068493152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25.490410958904111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16.317808219178083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23.273972602739725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14.991780821917809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57.063013698630137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57.413698630136984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23.520547945205479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15.67945205479452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42.895890410958906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22.136986301369863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26.293150684931508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47.301369863013697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7.7616438356164386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50.202739726027396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34.5013698630137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58.175342465753424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36.06849315068493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7.3863013698630136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31.758904109589039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21.468493150684932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27.186301369863013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14.479452054794521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14.63013698630137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67.358904109589048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23.972602739726028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19.432876712328767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32.986301369863014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8.7972602739726025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46.167123287671231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49.473972602739728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68.550684931506851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17.054794520547944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22.67945205479452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24.556164383561644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58.282191780821918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15.367123287671232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33.876712328767127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58.013698630136986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25.36986301369863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22.898630136986302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58.282191780821918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18.632876712328766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30.663013698630138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57.958904109589042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24.487671232876714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15.520547945205479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45.860273972602741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38.331506849315069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34.273972602739725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32.747945205479454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14.542465753424658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19.783561643835615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37.11780821917808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17.252054794520546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25.317808219178083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28.978082191780821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54.301369863013697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22.284931506849315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14.35068493150685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25.136986301369863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24.013698630136986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18.476712328767125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16.580821917808219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24.465753424657535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25.323287671232876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25.323287671232876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27.912328767123288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33.87945205479452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41.230136986301368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34.62191780821918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62.134246575342466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30.86849315068493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56.553424657534244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38.780821917808218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43.178082191780824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35.61643835616438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14.742465753424657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42.956164383561642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16.641095890410959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67.93424657534247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71.010958904109586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28.578082191780823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62.153424657534245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45.282191780821918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20.487671232876714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30.767123287671232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28.539726027397261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13.997260273972604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29.334246575342465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13.832876712328767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44.408219178082192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29.805479452054794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20.205479452054796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22.202739726027396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22.210958904109589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16.843835616438355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25.36986301369863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14.536986301369863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36.421917808219177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12.794520547945206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32.446575342465756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19.172602739726027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9.5726027397260278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33.852054794520548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52.5013698630137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19.342465753424658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39.227397260273975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29.909589041095892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71.008219178082186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9.5643835616438349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24.701369863013699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48.279452054794518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18.219178082191782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75.599999999999994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24.926027397260274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23.421917808219177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16.92876712328767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25.164383561643834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29.041095890410958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51.38356164383562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25.282191780821918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56.821917808219176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17.539726027397261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19.002739726027396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29.339726027397262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32.260273972602739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37.871232876712327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19.909589041095892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12.104109589041096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10.849315068493151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19.594520547945205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49.134246575342466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14.167123287671233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15.46027397260274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26.767123287671232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22.769863013698629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32.147945205479452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21.317808219178083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46.202739726027396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25.687671232876713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41.4986301369863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24.490410958904111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63.88219178082192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14.189041095890412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18.958904109589042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6.1561643835616442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35.391780821917806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37.863013698630134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19.5013698630137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10.084931506849315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30.038356164383561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32.983561643835614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26.361643835616437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38.304109589041097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15.36986301369863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19.827397260273973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13.53972602739726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44.547945205479451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28.457534246575342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30.517808219178082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36.265753424657532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50.147945205479452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16.123287671232877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21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44.208219178082189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29.136986301369863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31.389041095890413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28.378082191780823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21.12876712328767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59.115068493150687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63.435616438356163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14.978082191780821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14.449315068493151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32.583561643835615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13.315068493150685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44.4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31.282191780821918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41.065753424657537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19.44109589041096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27.523287671232875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24.887671232876713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18.641095890410959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38.495890410958907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15.608219178082193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50.147945205479452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62.295890410958904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68.342465753424662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75.008219178082186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19.008219178082193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15.391780821917807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92.046575342465758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25.673972602739727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29.493150684931507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14.556164383561644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57.838356164383562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39.547945205479451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4.9890410958904106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36.076712328767123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11.967123287671233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47.345205479452055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15.728767123287671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13.621917808219179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40.635616438356166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13.35068493150685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6.4602739726027396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15.402739726027397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14.578082191780823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34.252054794520546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26.457534246575342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36.197260273972603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36.778082191780825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50.342465753424655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14.273972602739725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39.542465753424658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53.989041095890414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62.257534246575339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50.838356164383562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19.621917808219177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14.895890410958904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20.405479452054795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28.668493150684931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41.512328767123286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6.4465753424657537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19.991780821917807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21.169863013698631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16.728767123287671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15.991780821917809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30.109589041095891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55.30684931506849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33.139726027397259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29.693150684931506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48.43013698630137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41.93150684931507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22.323287671232876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11.490410958904109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24.561643835616437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22.435616438356163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29.876712328767123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43.958904109589042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21.860273972602741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21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29.490410958904111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75.410958904109592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49.076712328767123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49.391780821917806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60.282191780821918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7.1123287671232873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27.257534246575343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25.353424657534248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26.6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19.095890410958905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48.635616438356166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25.123287671232877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6.9452054794520546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40.232876712328768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18.052054794520547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50.295890410958904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25.32054794520548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55.079452054794523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15.221917808219178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17.457534246575342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24.06027397260274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25.608219178082191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51.147945205479452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14.142465753424657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22.564383561643837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15.767123287671232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32.402739726027399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19.150684931506849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19.232876712328768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67.021917808219172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16.402739726027399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14.953424657534246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9.9424657534246581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20.013698630136986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23.704109589041096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16.687671232876713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10.761643835616438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52.334246575342469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36.073972602739723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18.495890410958904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33.169863013698631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19.80821917808219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17.399999999999999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20.106849315068494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33.745205479452054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33.745205479452054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17.449315068493149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16.268493150684932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17.145205479452056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44.172602739726024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14.668493150684931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29.994520547945207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10.515068493150684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35.594520547945208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29.917808219178081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15.32054794520548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31.326027397260273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26.736986301369864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26.482191780821918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17.24931506849315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7.2547945205479456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19.479452054794521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31.323287671232876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14.978082191780821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31.583561643835615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16.049315068493151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48.871232876712327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18.539726027397261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21.463013698630139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17.745205479452054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13.884931506849314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32.334246575342469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9.8219178082191778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40.679452054794524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13.819178082191781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16.391780821917809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14.241095890410959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41.534246575342465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12.063013698630137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31.265753424657536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15.923287671232877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43.989041095890414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18.002739726027396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5.1369863013698627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13.35068493150685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35.315068493150683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8.9917808219178088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17.906849315068492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42.515068493150686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29.616438356164384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22.756164383561643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27.32054794520548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67.852054794520555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8.5397260273972595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34.61917808219178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53.978082191780821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30.978082191780821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23.87123287671233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15.095890410958905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29.616438356164384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35.873972602739727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48.323287671232876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22.646575342465752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32.583561643835615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17.317808219178083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9.2465753424657535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10.432876712328767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12.465753424657533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25.32054794520548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22.860273972602741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17.553424657534247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25.504109589041096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31.684931506849313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12.358904109589041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26.832876712328765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49.232876712328768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30.539726027397261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11.865753424657534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10.756164383561643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25.895890410958906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9.1150684931506856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79.06575342465753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54.394520547945206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21.742465753424657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12.838356164383562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24.142465753424659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22.989041095890411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26.408219178082192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16.052054794520547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48.761643835616439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55.008219178082193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15.093150684931507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12.808219178082192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31.101369863013698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60.394520547945206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21.613698630136987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51.109589041095887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33.356164383561641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26.586301369863012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13.558904109589042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17.556164383561644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18.860273972602741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35.638356164383559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19.81095890410959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17.361643835616437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14.183561643835617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15.312328767123288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24.531506849315068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21.073972602739726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36.038356164383565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18.75068493150685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10.698630136986301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14.197260273972603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33.328767123287669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23.07123287671233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34.5013698630137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25.884931506849316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33.410958904109592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18.386301369863013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17.895890410958906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16.115068493150684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21.032876712328768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21.580821917808219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59.11780821917808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15.413698630136986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65.156164383561645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45.331506849315069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16.915068493150685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19.578082191780823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15.208219178082192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13.698630136986301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16.147945205479452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20.975342465753425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7.6986301369863011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58.282191780821918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13.526027397260274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18.389041095890413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37.635616438356166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37.520547945205479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25.758904109589039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15.342465753424657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15.021917808219179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8.4164383561643827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20.794520547945204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72.873972602739727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40.920547945205477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57.813698630136983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46.471232876712328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7.1479452054794521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14.627397260273973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40.756164383561647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12.695890410958905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13.967123287671233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47.441095890410956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18.621917808219177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61.271232876712325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10.126027397260273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13.731506849315069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13.731506849315069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15.178082191780822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22.284931506849315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42.994520547945207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12.517808219178082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37.282191780821918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12.164383561643836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16.063013698630137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13.087671232876712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30.18904109589041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16.934246575342467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5.9506849315068493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29.013698630136986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18.55890410958904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15.260273972602739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13.942465753424658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26.534246575342465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33.756164383561647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20.487671232876714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35.136986301369866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77.830136986301369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36.980821917808221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56.6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51.504109589041093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54.257534246575339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15.183561643835617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58.367123287671234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12.641095890410959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13.334246575342465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29.304109589041097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38.534246575342465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13.463013698630137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12.528767123287672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32.364383561643834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25.832876712328765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61.821917808219176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45.783561643835618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13.331506849315069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15.197260273972603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26.18904109589041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18.860273972602741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42.923287671232877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24.18082191780822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14.616438356164384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35.284931506849318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14.882191780821918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40.30684931506849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33.202739726027396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13.830136986301369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31.564383561643837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14.945205479452055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14.843835616438357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15.975342465753425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16.106849315068494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17.213698630136985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10.67945205479452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67.830136986301369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31.616438356164384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22.167123287671235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31.07123287671233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14.517808219178082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60.07123287671233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14.638356164383561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31.156164383561645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25.895890410958906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45.394520547945206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29.306849315068494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17.432876712328767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33.369863013698627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80.115068493150687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16.397260273972602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20.523287671232875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17.471232876712328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28.816438356164383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16.835616438356166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53.213698630136989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51.986301369863014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52.326027397260276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18.019178082191782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26.238356164383561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26.44109589041096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36.106849315068494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13.482191780821918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44.778082191780825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12.69041095890411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16.164383561643834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16.769863013698629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24.093150684931508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16.175342465753424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14.284931506849315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14.443835616438356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5.8219178082191778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28.30958904109589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13.293150684931506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68.846575342465755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29.046575342465754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27.386301369863013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6.3452054794520549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15.383561643835616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46.11780821917808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14.358904109589041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14.402739726027397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16.687671232876713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17.476712328767125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13.205479452054794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14.967123287671233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3.7123287671232879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10.635616438356164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49.169863013698631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16.917808219178081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23.490410958904111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18.315068493150687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21.561643835616437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17.457534246575342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32.019178082191779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14.087671232876712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34.767123287671232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62.827397260273976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0.49863013698630138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19.663013698630138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17.531506849315068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14.402739726027397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27.394520547945206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26.55890410958904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41.769863013698632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22.202739726027396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28.142465753424659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17.265753424657536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21.408219178082192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15.495890410958904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19.652054794520549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6.3479452054794523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17.936986301369863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7.6520547945205477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16.980821917808218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18.715068493150685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25.517808219178082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15.487671232876712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30.81095890410959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19.175342465753424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32.627397260273973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13.887671232876713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31.169863013698631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24.701369863013699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67.887671232876713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18.895890410958906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19.435616438356163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15.378082191780821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40.901369863013699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25.643835616438356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22.923287671232877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24.452054794520549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7.2684931506849315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14.005479452054795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35.493150684931507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15.421917808219177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43.328767123287669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37.408219178082192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26.635616438356163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12.36986301369863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13.69041095890411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47.30684931506849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30.194520547945206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15.131506849315068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53.57260273972603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25.520547945205479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25.364383561643837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25.364383561643837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19.293150684931508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36.421917808219177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3.8410958904109589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16.556164383561644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25.054794520547944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28.013698630136986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47.024657534246572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13.997260273972604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13.224657534246575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15.575342465753424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13.646575342465754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10.747945205479452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51.109589041095887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24.56986301369863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44.627397260273973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37.797260273972604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26.276712328767122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34.901369863013699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37.010958904109586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20.493150684931507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33.789041095890411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19.328767123287673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46.934246575342463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30.021917808219179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22.531506849315068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23.923287671232877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30.021917808219179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38.30958904109589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21.876712328767123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29.994520547945207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30.81095890410959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80.271232876712332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34.090410958904108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20.904109589041095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16.032876712328768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11.136986301369863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44.342465753424655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32.627397260273973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14.789041095890411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13.101369863013698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13.235616438356164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31.12054794520548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25.684931506849313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34.42739726027397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16.115068493150684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19.095890410958905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18.347945205479451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19.561643835616437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42.838356164383562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66.358904109589048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14.438356164383562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15.654794520547945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46.504109589041093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5.86027397260274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12.101369863013698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32.43287671232877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13.682191780821919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24.556164383561644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14.967123287671233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28.38082191780822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32.106849315068494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29.797260273972604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6.7232876712328764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25.82191780821918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41.783561643835618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31.663013698630138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26.158904109589042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12.802739726027397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30.13150684931507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15.293150684931506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24.906849315068492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19.356164383561644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49.783561643835618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10.602739726027398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22.326027397260273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26.136986301369863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30.287671232876711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47.180821917808217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12.556164383561644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18.315068493150687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29.126027397260273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63.424657534246577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63.424657534246577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21.427397260273974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21.224657534246575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28.104109589041094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54.542465753424658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23.506849315068493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26.158904109589042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26.860273972602741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25.86849315068493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26.342465753424658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30.241095890410961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12.32054794520548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30.150684931506849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58.520547945205479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29.342465753424658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46.986301369863014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31.709589041095889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32.4986301369863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18.865753424657534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24.093150684931508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28.038356164383561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49.334246575342469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28.410958904109588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17.252054794520546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32.495890410958907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16.69041095890411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22.317808219178083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27.17808219178082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25.446575342465753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63.2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16.490410958904111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19.419178082191781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22.293150684931508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51.471232876712328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15.613698630136986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12.331506849315069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13.035616438356165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28.147945205479452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6.7753424657534245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24.805479452054794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40.235616438356168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42.843835616438355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53.457534246575342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41.523287671232879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33.057534246575344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32.021917808219179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14.813698630136987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25.854794520547944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21.87945205479452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14.30958904109589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32.495890410958907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14.432876712328767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12.364383561643836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19.093150684931508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25.578082191780823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12.75068493150685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46.923287671232877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14.608219178082193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15.084931506849315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24.263013698630136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40.153424657534245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27.654794520547945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13.252054794520548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20.435616438356163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32.61643835616438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19.405479452054795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31.545205479452054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18.210958904109589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17.323287671232876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58.369863013698627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13.271232876712329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29.106849315068494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52.860273972602741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84.950684931506856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16.301369863013697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25.523287671232875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25.164383561643834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27.167123287671235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17.654794520547945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8.7972602739726025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27.295890410958904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7.2328767123287667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26.824657534246576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34.87945205479452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26.493150684931507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23.657534246575342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15.2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25.364383561643837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55.597260273972601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32.18904109589041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9.6191780821917803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54.753424657534246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7.3013698630136989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24.312328767123287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21.832876712328765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30.339726027397262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30.413698630136988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25.323287671232876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37.241095890410961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58.353424657534248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35.578082191780823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14.208219178082192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13.857534246575343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66.701369863013696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15.397260273972602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67.789041095890411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67.789041095890411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20.183561643835617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7.3917808219178083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37.263013698630139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34.161643835616438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28.487671232876714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41.871232876712327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14.843835616438357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54.183561643835617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23.578082191780823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38.939726027397263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23.361643835616437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46.254794520547946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15.254794520547945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27.484931506849314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11.093150684931507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28.208219178082192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14.07123287671233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15.783561643835617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15.95890410958904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24.81917808219178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24.208219178082192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34.783561643835618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31.789041095890411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24.852054794520548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21.515068493150686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21.169863013698631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15.230136986301369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25.509589041095889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14.627397260273973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59.082191780821915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41.589041095890408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15.093150684931507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18.293150684931508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21.082191780821919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20.43013698630137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35.394520547945206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10.367123287671232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31.389041095890413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73.654794520547952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23.235616438356164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73.654794520547952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31.093150684931508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27.728767123287671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57.342465753424655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38.175342465753424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52.942465753424656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44.542465753424658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67.797260273972597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34.526027397260272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63.838356164383562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6.9013698630136986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15.082191780821917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41.095890410958901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65.832876712328769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13.832876712328767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13.389041095890411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13.501369863013698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30.460273972602739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21.098630136986301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16.230136986301371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61.772602739726025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25.504109589041096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17.372602739726027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67.797260273972597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18.093150684931508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40.435616438356163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13.610958904109589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25.882191780821916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17.164383561643834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17.399999999999999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19.994520547945207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42.975342465753428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32.136986301369866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38.410958904109592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7.506849315068493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16.468493150684932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17.534246575342465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59.123287671232873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35.334246575342469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39.575342465753423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49.92876712328767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24.271232876712329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52.397260273972606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44.558904109589044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33.520547945205479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17.402739726027399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36.969863013698628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13.317808219178081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60.578082191780823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19.427397260273974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3.3068493150684932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49.336986301369862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15.838356164383562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14.106849315068493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12.553424657534247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47.739726027397261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6.5287671232876709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15.139726027397261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13.260273972602739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46.11780821917808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16.230136986301371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19.482191780821918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6.580821917808219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16.671232876712327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20.219178082191782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40.331506849315069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68.123287671232873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38.142465753424659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8.2219178082191782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31.572602739726026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20.515068493150686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21.958904109589042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33.750684931506846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35.665753424657531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43.756164383561647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44.580821917808223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67.460273972602735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22.257534246575343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43.126027397260273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33.158904109589038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12.427397260273972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19.87945205479452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33.704109589041096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23.460273972602739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25.967123287671232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55.43013698630137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52.232876712328768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22.849315068493151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25.876712328767123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54.895890410958906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23.383561643835616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31.142465753424659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24.890410958904109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30.898630136986302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33.945205479452056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23.983561643835618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63.334246575342469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6.1342465753424653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15.775342465753425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11.75068493150685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14.315068493150685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12.131506849315068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47.780821917808218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5.0027397260273974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63.649315068493152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17.008219178082193</v>
      </c>
      <c r="E2030" s="14" t="str">
        <f t="shared" ca="1" si="64"/>
        <v>ADULTO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22.684931506849313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10.704109589041096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32.802739726027397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25.838356164383562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34.287671232876711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24.843835616438355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29.238356164383561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13.397260273972602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38.734246575342468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10.191780821917808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7.043835616438356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14.591780821917808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14.068493150684931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31.493150684931507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27.591780821917808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21.372602739726027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53.098630136986301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38.794520547945204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12.8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7.1698630136986301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17.931506849315067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8.8000000000000007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63.42739726027397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69.079452054794515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56.969863013698628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40.547945205479451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31.545205479452054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29.367123287671234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12.797260273972602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21.580821917808219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30.268493150684932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17.252054794520546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14.221917808219178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14.093150684931507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33.241095890410961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18.397260273972602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18.279452054794522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25.186301369863013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29.994520547945207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12.295890410958904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35.416438356164385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41.084931506849315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37.054794520547944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6.3808219178082188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16.145205479452056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30.326027397260273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22.145205479452056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16.358904109589041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14.567123287671233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14.106849315068493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20.983561643835618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47.336986301369862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8.6465753424657539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15.610958904109589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54.632876712328766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15.857534246575343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13.564383561643835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36.578082191780823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50.791780821917811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21.232876712328768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40.084931506849315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33.260273972602739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21.101369863013698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22.117808219178084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39.202739726027396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19.30958904109589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39.813698630136983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14.208219178082192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25.323287671232876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28.989041095890411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37.9972602739726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26.008219178082193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26.273972602739725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39.953424657534249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15.873972602739727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9.0712328767123296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14.298630136986301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29.117808219178084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18.602739726027398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17.265753424657536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21.495890410958904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15.12054794520548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13.095890410958905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42.035616438356165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36.531506849315072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24.884931506849316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30.81095890410959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5.2219178082191782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18.739726027397261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65.465753424657535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20.136986301369863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13.526027397260274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11.30958904109589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13.632876712328768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64.92876712328767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20.594520547945205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27.652054794520549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53.339726027397262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10.64931506849315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13.70958904109589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9.2246575342465746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36.008219178082193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22.534246575342465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24.32054794520548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53.457534246575342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27.715068493150685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29.243835616438357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17.389041095890413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22.208219178082192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30.416438356164385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46.534246575342465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8.2328767123287676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32.627397260273973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30.87123287671233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32.07123287671233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16.931506849315067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12.227397260273973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24.265753424657536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18.399999999999999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28.81095890410959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36.073972602739723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22.994520547945207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17.534246575342465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20.991780821917807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18.876712328767123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79.545205479452051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54.186301369863017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48.419178082191777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5.9753424657534246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18.742465753424657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27.109589041095891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23.906849315068492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35.88219178082192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11.482191780821918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7.8191780821917805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17.150684931506849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15.46027397260274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23.989041095890411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33.241095890410961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17.328767123287673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17.87945205479452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24.786301369863015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11.312328767123288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30.81095890410959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49.252054794520546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54.238356164383561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13.019178082191781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20.367123287671234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45.153424657534245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19.260273972602739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20.898630136986302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29.413698630136988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31.090410958904108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40.769863013698632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33.536986301369865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26.931506849315067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27.709589041095889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36.454794520547942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15.726027397260275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38.947945205479449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24.12876712328767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43.386301369863013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29.213698630136985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19.232876712328768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54.123287671232873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7.375342465753425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18.457534246575342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18.008219178082193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14.312328767123288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6.0821917808219181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13.312328767123288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16.326027397260273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13.956164383561644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24.126027397260273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16.824657534246576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19.531506849315068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20.084931506849315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15.627397260273973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35.397260273972606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22.556164383561644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26.556164383561644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22.372602739726027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55.257534246575339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36.775342465753425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14.397260273972602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30.901369863013699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26.273972602739725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17.82191780821918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52.663013698630138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15.109589041095891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24.235616438356164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7.8273972602739725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22.342465753424658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33.742465753424661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22.536986301369861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34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35.88219178082192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30.693150684931506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30.693150684931506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28.153424657534245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49.736986301369861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32.145205479452052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79.38630136986302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13.991780821917809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31.421917808219177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39.756164383561647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17.408219178082192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49.30684931506849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49.30684931506849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21.465753424657535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26.049315068493151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10.32054794520548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12.032876712328767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13.715068493150685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49.416438356164385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31.542465753424658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8.9424657534246581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22.446575342465753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86.69315068493151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20.027397260273972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20.073972602739726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19.972602739726028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15.161643835616438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42.627397260273973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44.978082191780821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35.210958904109589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18.693150684931506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15.56986301369863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28.835616438356166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44.202739726027396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22.391780821917809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17.12054794520548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16.794520547945204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19.317808219178083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21.93972602739726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20.375342465753423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15.230136986301369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>
        <f t="shared" si="71"/>
        <v>2257</v>
      </c>
      <c r="B2268" t="s">
        <v>4521</v>
      </c>
      <c r="C2268" s="12">
        <v>34222</v>
      </c>
      <c r="D2268" s="13">
        <f ca="1">(TODAY()-PACIENTE[[#This Row],[FECHA. DE NACIMIENTO]])/365</f>
        <v>32.060273972602737</v>
      </c>
      <c r="E2268" s="14" t="str">
        <f t="shared" ca="1" si="70"/>
        <v>ADULTO</v>
      </c>
      <c r="F2268" s="14" t="s">
        <v>14</v>
      </c>
      <c r="G2268" s="2" t="s">
        <v>4522</v>
      </c>
    </row>
    <row r="2269" spans="1:7" x14ac:dyDescent="0.25">
      <c r="A2269" s="84">
        <f t="shared" si="71"/>
        <v>2258</v>
      </c>
      <c r="B2269" t="s">
        <v>952</v>
      </c>
      <c r="C2269" s="12">
        <v>40772</v>
      </c>
      <c r="D2269" s="13">
        <f ca="1">(TODAY()-PACIENTE[[#This Row],[FECHA. DE NACIMIENTO]])/365</f>
        <v>14.115068493150686</v>
      </c>
      <c r="E2269" s="14" t="str">
        <f t="shared" ca="1" si="70"/>
        <v>ADOLECENTE</v>
      </c>
      <c r="F2269" s="14" t="s">
        <v>15</v>
      </c>
      <c r="G2269" s="2" t="s">
        <v>953</v>
      </c>
    </row>
    <row r="2270" spans="1:7" x14ac:dyDescent="0.25">
      <c r="A2270" s="84">
        <f t="shared" si="71"/>
        <v>2259</v>
      </c>
      <c r="B2270" t="s">
        <v>4523</v>
      </c>
      <c r="C2270" s="12">
        <v>42717</v>
      </c>
      <c r="D2270" s="13">
        <f ca="1">(TODAY()-PACIENTE[[#This Row],[FECHA. DE NACIMIENTO]])/365</f>
        <v>8.786301369863013</v>
      </c>
      <c r="E2270" s="14" t="str">
        <f t="shared" ca="1" si="70"/>
        <v>NIÑO</v>
      </c>
      <c r="F2270" s="14" t="s">
        <v>15</v>
      </c>
      <c r="G2270" s="2" t="s">
        <v>4524</v>
      </c>
    </row>
    <row r="2271" spans="1:7" x14ac:dyDescent="0.25">
      <c r="A2271" s="84">
        <f t="shared" si="71"/>
        <v>2260</v>
      </c>
      <c r="B2271" t="s">
        <v>4525</v>
      </c>
      <c r="C2271" s="12">
        <v>31247</v>
      </c>
      <c r="D2271" s="13">
        <f ca="1">(TODAY()-PACIENTE[[#This Row],[FECHA. DE NACIMIENTO]])/365</f>
        <v>40.210958904109589</v>
      </c>
      <c r="E2271" s="14" t="str">
        <f t="shared" ca="1" si="70"/>
        <v>ADULTO</v>
      </c>
      <c r="F2271" s="14" t="s">
        <v>15</v>
      </c>
      <c r="G2271" s="2" t="s">
        <v>877</v>
      </c>
    </row>
    <row r="2272" spans="1:7" x14ac:dyDescent="0.25">
      <c r="A2272" s="84">
        <f t="shared" si="71"/>
        <v>2261</v>
      </c>
      <c r="B2272" t="s">
        <v>696</v>
      </c>
      <c r="C2272" s="12">
        <v>40583</v>
      </c>
      <c r="D2272" s="13">
        <f ca="1">(TODAY()-PACIENTE[[#This Row],[FECHA. DE NACIMIENTO]])/365</f>
        <v>14.632876712328768</v>
      </c>
      <c r="E2272" s="14" t="str">
        <f t="shared" ca="1" si="70"/>
        <v>ADOLECENTE</v>
      </c>
      <c r="F2272" s="14" t="s">
        <v>14</v>
      </c>
      <c r="G2272" s="2" t="s">
        <v>4526</v>
      </c>
    </row>
    <row r="2273" spans="1:8" x14ac:dyDescent="0.25">
      <c r="A2273" s="84">
        <f t="shared" si="71"/>
        <v>2262</v>
      </c>
      <c r="B2273" t="s">
        <v>4530</v>
      </c>
      <c r="C2273" s="12">
        <v>39404</v>
      </c>
      <c r="D2273" s="13">
        <f ca="1">(TODAY()-PACIENTE[[#This Row],[FECHA. DE NACIMIENTO]])/365</f>
        <v>17.863013698630137</v>
      </c>
      <c r="E2273" s="14" t="str">
        <f t="shared" ca="1" si="70"/>
        <v>ADULTO</v>
      </c>
      <c r="F2273" s="14" t="s">
        <v>15</v>
      </c>
      <c r="G2273" s="2" t="s">
        <v>4527</v>
      </c>
    </row>
    <row r="2274" spans="1:8" x14ac:dyDescent="0.25">
      <c r="A2274" s="84">
        <f t="shared" si="71"/>
        <v>2263</v>
      </c>
      <c r="B2274" t="s">
        <v>4528</v>
      </c>
      <c r="C2274" s="12">
        <v>34932</v>
      </c>
      <c r="D2274" s="13">
        <f ca="1">(TODAY()-PACIENTE[[#This Row],[FECHA. DE NACIMIENTO]])/365</f>
        <v>30.115068493150684</v>
      </c>
      <c r="E2274" s="14" t="str">
        <f t="shared" ca="1" si="70"/>
        <v>ADULTO</v>
      </c>
      <c r="F2274" s="14" t="s">
        <v>14</v>
      </c>
      <c r="G2274" s="2" t="s">
        <v>4529</v>
      </c>
    </row>
    <row r="2275" spans="1:8" x14ac:dyDescent="0.25">
      <c r="A2275" s="84">
        <f t="shared" si="71"/>
        <v>2264</v>
      </c>
      <c r="B2275" t="s">
        <v>4531</v>
      </c>
      <c r="C2275" s="12">
        <v>21744</v>
      </c>
      <c r="D2275" s="13">
        <f ca="1">(TODAY()-PACIENTE[[#This Row],[FECHA. DE NACIMIENTO]])/365</f>
        <v>66.246575342465746</v>
      </c>
      <c r="E2275" s="14" t="str">
        <f t="shared" ca="1" si="70"/>
        <v>TERCERA EDAD</v>
      </c>
      <c r="F2275" s="14" t="s">
        <v>14</v>
      </c>
      <c r="G2275" s="2" t="s">
        <v>2604</v>
      </c>
    </row>
    <row r="2276" spans="1:8" x14ac:dyDescent="0.25">
      <c r="A2276" s="84">
        <f t="shared" si="71"/>
        <v>2265</v>
      </c>
      <c r="B2276" t="s">
        <v>4532</v>
      </c>
      <c r="C2276" s="12">
        <v>29176</v>
      </c>
      <c r="D2276" s="13">
        <f ca="1">(TODAY()-PACIENTE[[#This Row],[FECHA. DE NACIMIENTO]])/365</f>
        <v>45.884931506849313</v>
      </c>
      <c r="E2276" s="14" t="str">
        <f t="shared" ca="1" si="70"/>
        <v>ADULTO</v>
      </c>
      <c r="F2276" s="14" t="s">
        <v>15</v>
      </c>
      <c r="G2276" s="2" t="s">
        <v>4533</v>
      </c>
    </row>
    <row r="2277" spans="1:8" x14ac:dyDescent="0.25">
      <c r="A2277" s="84">
        <f t="shared" si="71"/>
        <v>2266</v>
      </c>
      <c r="B2277" t="s">
        <v>4534</v>
      </c>
      <c r="C2277" s="12">
        <v>40820</v>
      </c>
      <c r="D2277" s="13">
        <f ca="1">(TODAY()-PACIENTE[[#This Row],[FECHA. DE NACIMIENTO]])/365</f>
        <v>13.983561643835616</v>
      </c>
      <c r="E2277" s="14" t="str">
        <f t="shared" ca="1" si="70"/>
        <v>ADOLECENTE</v>
      </c>
      <c r="F2277" s="14" t="s">
        <v>14</v>
      </c>
      <c r="G2277" s="2" t="s">
        <v>4535</v>
      </c>
    </row>
    <row r="2278" spans="1:8" x14ac:dyDescent="0.25">
      <c r="A2278" s="84">
        <f t="shared" si="71"/>
        <v>2267</v>
      </c>
      <c r="B2278" t="s">
        <v>4536</v>
      </c>
      <c r="C2278" s="12">
        <v>28839</v>
      </c>
      <c r="D2278" s="13">
        <f ca="1">(TODAY()-PACIENTE[[#This Row],[FECHA. DE NACIMIENTO]])/365</f>
        <v>46.80821917808219</v>
      </c>
      <c r="E2278" s="14" t="str">
        <f t="shared" ca="1" si="70"/>
        <v>ADULTO</v>
      </c>
      <c r="F2278" s="14" t="s">
        <v>14</v>
      </c>
      <c r="G2278" s="2" t="s">
        <v>4537</v>
      </c>
      <c r="H2278" s="158" t="s">
        <v>4538</v>
      </c>
    </row>
    <row r="2279" spans="1:8" x14ac:dyDescent="0.25">
      <c r="A2279" s="84">
        <f t="shared" si="71"/>
        <v>2268</v>
      </c>
      <c r="B2279" t="s">
        <v>4539</v>
      </c>
      <c r="C2279" s="12">
        <v>21570</v>
      </c>
      <c r="D2279" s="13">
        <f ca="1">(TODAY()-PACIENTE[[#This Row],[FECHA. DE NACIMIENTO]])/365</f>
        <v>66.723287671232882</v>
      </c>
      <c r="E2279" s="14" t="str">
        <f t="shared" ca="1" si="70"/>
        <v>TERCERA EDAD</v>
      </c>
      <c r="F2279" s="14" t="s">
        <v>15</v>
      </c>
      <c r="G2279" s="2" t="s">
        <v>4540</v>
      </c>
    </row>
    <row r="2280" spans="1:8" x14ac:dyDescent="0.25">
      <c r="A2280" s="84">
        <f t="shared" si="71"/>
        <v>2269</v>
      </c>
      <c r="B2280" t="s">
        <v>4541</v>
      </c>
      <c r="C2280" s="12">
        <v>38701</v>
      </c>
      <c r="D2280" s="13">
        <f ca="1">(TODAY()-PACIENTE[[#This Row],[FECHA. DE NACIMIENTO]])/365</f>
        <v>19.789041095890411</v>
      </c>
      <c r="E2280" s="14" t="str">
        <f t="shared" ca="1" si="70"/>
        <v>ADULTO</v>
      </c>
      <c r="F2280" s="14" t="s">
        <v>15</v>
      </c>
      <c r="G2280" s="2" t="s">
        <v>4542</v>
      </c>
    </row>
    <row r="2281" spans="1:8" x14ac:dyDescent="0.25">
      <c r="A2281" s="84">
        <f t="shared" si="71"/>
        <v>2270</v>
      </c>
      <c r="B2281" t="s">
        <v>4543</v>
      </c>
      <c r="C2281" s="12">
        <v>33617</v>
      </c>
      <c r="D2281" s="13">
        <f ca="1">(TODAY()-PACIENTE[[#This Row],[FECHA. DE NACIMIENTO]])/365</f>
        <v>33.717808219178082</v>
      </c>
      <c r="E2281" s="14" t="str">
        <f t="shared" ca="1" si="70"/>
        <v>ADULTO</v>
      </c>
      <c r="F2281" s="14" t="s">
        <v>15</v>
      </c>
      <c r="G2281" s="2" t="s">
        <v>4544</v>
      </c>
    </row>
    <row r="2282" spans="1:8" x14ac:dyDescent="0.25">
      <c r="A2282" s="84">
        <f t="shared" si="71"/>
        <v>2271</v>
      </c>
      <c r="B2282" t="s">
        <v>4545</v>
      </c>
      <c r="C2282" s="12">
        <v>37959</v>
      </c>
      <c r="D2282" s="13">
        <f ca="1">(TODAY()-PACIENTE[[#This Row],[FECHA. DE NACIMIENTO]])/365</f>
        <v>21.82191780821918</v>
      </c>
      <c r="E2282" s="14" t="str">
        <f t="shared" ref="E2282:E2345" ca="1" si="72">IF(D2282&lt;=11,"NIÑO",IF(D2282&lt;=17,"ADOLECENTE",IF(D2282&lt;=65,"ADULTO",IF(D2282&gt;=65,"TERCERA EDAD",0))))</f>
        <v>ADULTO</v>
      </c>
      <c r="F2282" s="14" t="s">
        <v>14</v>
      </c>
      <c r="G2282" s="2" t="s">
        <v>4546</v>
      </c>
    </row>
    <row r="2283" spans="1:8" x14ac:dyDescent="0.25">
      <c r="A2283" s="84">
        <f t="shared" si="71"/>
        <v>2272</v>
      </c>
      <c r="B2283" t="s">
        <v>4547</v>
      </c>
      <c r="C2283" s="12">
        <v>36748</v>
      </c>
      <c r="D2283" s="13">
        <f ca="1">(TODAY()-PACIENTE[[#This Row],[FECHA. DE NACIMIENTO]])/365</f>
        <v>25.139726027397259</v>
      </c>
      <c r="E2283" s="14" t="str">
        <f t="shared" ca="1" si="72"/>
        <v>ADULTO</v>
      </c>
      <c r="F2283" s="14" t="s">
        <v>15</v>
      </c>
      <c r="G2283" s="2" t="s">
        <v>4548</v>
      </c>
    </row>
    <row r="2284" spans="1:8" x14ac:dyDescent="0.25">
      <c r="A2284" s="84">
        <f t="shared" si="71"/>
        <v>2273</v>
      </c>
      <c r="B2284" t="s">
        <v>4549</v>
      </c>
      <c r="C2284" s="12">
        <v>36252</v>
      </c>
      <c r="D2284" s="13">
        <f ca="1">(TODAY()-PACIENTE[[#This Row],[FECHA. DE NACIMIENTO]])/365</f>
        <v>26.4986301369863</v>
      </c>
      <c r="E2284" s="14" t="str">
        <f t="shared" ca="1" si="72"/>
        <v>ADULTO</v>
      </c>
      <c r="F2284" s="14" t="s">
        <v>14</v>
      </c>
      <c r="G2284" s="2" t="s">
        <v>4550</v>
      </c>
    </row>
    <row r="2285" spans="1:8" x14ac:dyDescent="0.25">
      <c r="A2285" s="84">
        <f t="shared" si="71"/>
        <v>2274</v>
      </c>
      <c r="B2285" t="s">
        <v>4551</v>
      </c>
      <c r="C2285" s="12">
        <v>40406</v>
      </c>
      <c r="D2285" s="13">
        <f ca="1">(TODAY()-PACIENTE[[#This Row],[FECHA. DE NACIMIENTO]])/365</f>
        <v>15.117808219178082</v>
      </c>
      <c r="E2285" s="14" t="str">
        <f t="shared" ca="1" si="72"/>
        <v>ADOLECENTE</v>
      </c>
      <c r="F2285" s="14" t="s">
        <v>15</v>
      </c>
      <c r="G2285" s="2" t="s">
        <v>4552</v>
      </c>
    </row>
    <row r="2286" spans="1:8" x14ac:dyDescent="0.25">
      <c r="A2286" s="84">
        <f t="shared" si="71"/>
        <v>2275</v>
      </c>
      <c r="B2286" t="s">
        <v>4553</v>
      </c>
      <c r="C2286" s="12">
        <v>33260</v>
      </c>
      <c r="D2286" s="13">
        <f ca="1">(TODAY()-PACIENTE[[#This Row],[FECHA. DE NACIMIENTO]])/365</f>
        <v>34.695890410958903</v>
      </c>
      <c r="E2286" s="14" t="str">
        <f t="shared" ca="1" si="72"/>
        <v>ADULTO</v>
      </c>
      <c r="F2286" s="14" t="s">
        <v>15</v>
      </c>
      <c r="G2286" s="2" t="s">
        <v>4554</v>
      </c>
    </row>
    <row r="2287" spans="1:8" x14ac:dyDescent="0.25">
      <c r="A2287" s="84">
        <f t="shared" ref="A2287:A2350" si="73">IF(B2287&lt;&gt;"",$A2286+1,"")</f>
        <v>2276</v>
      </c>
      <c r="B2287" t="s">
        <v>4555</v>
      </c>
      <c r="C2287" s="12">
        <v>36044</v>
      </c>
      <c r="D2287" s="13">
        <f ca="1">(TODAY()-PACIENTE[[#This Row],[FECHA. DE NACIMIENTO]])/365</f>
        <v>27.068493150684933</v>
      </c>
      <c r="E2287" s="14" t="str">
        <f t="shared" ca="1" si="72"/>
        <v>ADULTO</v>
      </c>
      <c r="F2287" s="14" t="s">
        <v>15</v>
      </c>
      <c r="G2287" s="2" t="s">
        <v>4556</v>
      </c>
    </row>
    <row r="2288" spans="1:8" x14ac:dyDescent="0.25">
      <c r="A2288" s="84">
        <f t="shared" si="73"/>
        <v>2277</v>
      </c>
      <c r="B2288" t="s">
        <v>4557</v>
      </c>
      <c r="C2288" s="12">
        <v>26553</v>
      </c>
      <c r="D2288" s="13">
        <f ca="1">(TODAY()-PACIENTE[[#This Row],[FECHA. DE NACIMIENTO]])/365</f>
        <v>53.07123287671233</v>
      </c>
      <c r="E2288" s="14" t="str">
        <f t="shared" ca="1" si="72"/>
        <v>ADULTO</v>
      </c>
      <c r="F2288" s="14" t="s">
        <v>14</v>
      </c>
      <c r="G2288" s="2" t="s">
        <v>4558</v>
      </c>
    </row>
    <row r="2289" spans="1:7" x14ac:dyDescent="0.25">
      <c r="A2289" s="84">
        <f t="shared" si="73"/>
        <v>2278</v>
      </c>
      <c r="B2289" t="s">
        <v>4559</v>
      </c>
      <c r="C2289" s="12">
        <v>40569</v>
      </c>
      <c r="D2289" s="13">
        <f ca="1">(TODAY()-PACIENTE[[#This Row],[FECHA. DE NACIMIENTO]])/365</f>
        <v>14.671232876712329</v>
      </c>
      <c r="E2289" s="14" t="str">
        <f t="shared" ca="1" si="72"/>
        <v>ADOLECENTE</v>
      </c>
      <c r="F2289" s="14" t="s">
        <v>15</v>
      </c>
      <c r="G2289" s="2" t="s">
        <v>4560</v>
      </c>
    </row>
    <row r="2290" spans="1:7" x14ac:dyDescent="0.25">
      <c r="A2290" s="84">
        <f t="shared" si="73"/>
        <v>2279</v>
      </c>
      <c r="B2290" t="s">
        <v>4561</v>
      </c>
      <c r="C2290" s="12">
        <v>37786</v>
      </c>
      <c r="D2290" s="13">
        <f ca="1">(TODAY()-PACIENTE[[#This Row],[FECHA. DE NACIMIENTO]])/365</f>
        <v>22.295890410958904</v>
      </c>
      <c r="E2290" s="14" t="str">
        <f t="shared" ca="1" si="72"/>
        <v>ADULTO</v>
      </c>
      <c r="F2290" s="14" t="s">
        <v>14</v>
      </c>
      <c r="G2290" s="2" t="s">
        <v>4562</v>
      </c>
    </row>
    <row r="2291" spans="1:7" x14ac:dyDescent="0.25">
      <c r="A2291" s="84">
        <f t="shared" si="73"/>
        <v>2280</v>
      </c>
      <c r="B2291" t="s">
        <v>4563</v>
      </c>
      <c r="C2291" s="12">
        <v>29710</v>
      </c>
      <c r="D2291" s="13">
        <f ca="1">(TODAY()-PACIENTE[[#This Row],[FECHA. DE NACIMIENTO]])/365</f>
        <v>44.421917808219177</v>
      </c>
      <c r="E2291" s="14" t="str">
        <f t="shared" ca="1" si="72"/>
        <v>ADULTO</v>
      </c>
      <c r="F2291" s="14" t="s">
        <v>14</v>
      </c>
      <c r="G2291" s="2" t="s">
        <v>4564</v>
      </c>
    </row>
    <row r="2292" spans="1:7" x14ac:dyDescent="0.25">
      <c r="A2292" s="84" t="str">
        <f t="shared" si="73"/>
        <v/>
      </c>
      <c r="C2292" s="12"/>
      <c r="D2292" s="13">
        <f ca="1">(TODAY()-PACIENTE[[#This Row],[FECHA. DE NACIMIENTO]])/365</f>
        <v>125.81917808219178</v>
      </c>
      <c r="E2292" s="14" t="str">
        <f t="shared" ca="1" si="72"/>
        <v>TERCERA EDAD</v>
      </c>
      <c r="F2292" s="14" t="s">
        <v>14</v>
      </c>
    </row>
    <row r="2293" spans="1:7" x14ac:dyDescent="0.25">
      <c r="A2293" s="84" t="str">
        <f t="shared" si="73"/>
        <v/>
      </c>
      <c r="C2293" s="12"/>
      <c r="D2293" s="13">
        <f ca="1">(TODAY()-PACIENTE[[#This Row],[FECHA. DE NACIMIENTO]])/365</f>
        <v>125.81917808219178</v>
      </c>
      <c r="E2293" s="14" t="str">
        <f t="shared" ca="1" si="72"/>
        <v>TERCERA EDAD</v>
      </c>
      <c r="F2293" s="14"/>
    </row>
    <row r="2294" spans="1:7" x14ac:dyDescent="0.25">
      <c r="A2294" s="84" t="str">
        <f t="shared" si="73"/>
        <v/>
      </c>
      <c r="C2294" s="12"/>
      <c r="D2294" s="13">
        <f ca="1">(TODAY()-PACIENTE[[#This Row],[FECHA. DE NACIMIENTO]])/365</f>
        <v>125.81917808219178</v>
      </c>
      <c r="E2294" s="14" t="str">
        <f t="shared" ca="1" si="72"/>
        <v>TERCERA EDAD</v>
      </c>
      <c r="F2294" s="14"/>
    </row>
    <row r="2295" spans="1:7" x14ac:dyDescent="0.25">
      <c r="A2295" s="84" t="str">
        <f t="shared" si="73"/>
        <v/>
      </c>
      <c r="C2295" s="12"/>
      <c r="D2295" s="13">
        <f ca="1">(TODAY()-PACIENTE[[#This Row],[FECHA. DE NACIMIENTO]])/365</f>
        <v>125.81917808219178</v>
      </c>
      <c r="E2295" s="14" t="str">
        <f t="shared" ca="1" si="72"/>
        <v>TERCERA EDAD</v>
      </c>
      <c r="F2295" s="14"/>
    </row>
    <row r="2296" spans="1:7" x14ac:dyDescent="0.25">
      <c r="A2296" s="84" t="str">
        <f t="shared" si="73"/>
        <v/>
      </c>
      <c r="C2296" s="12"/>
      <c r="D2296" s="13">
        <f ca="1">(TODAY()-PACIENTE[[#This Row],[FECHA. DE NACIMIENTO]])/365</f>
        <v>125.81917808219178</v>
      </c>
      <c r="E2296" s="14" t="str">
        <f t="shared" ca="1" si="72"/>
        <v>TERCERA EDAD</v>
      </c>
      <c r="F2296" s="14"/>
    </row>
    <row r="2297" spans="1:7" x14ac:dyDescent="0.25">
      <c r="A2297" s="84" t="str">
        <f t="shared" si="73"/>
        <v/>
      </c>
      <c r="C2297" s="12"/>
      <c r="D2297" s="13">
        <f ca="1">(TODAY()-PACIENTE[[#This Row],[FECHA. DE NACIMIENTO]])/365</f>
        <v>125.81917808219178</v>
      </c>
      <c r="E2297" s="14" t="str">
        <f t="shared" ca="1" si="72"/>
        <v>TERCERA EDAD</v>
      </c>
      <c r="F2297" s="14"/>
    </row>
    <row r="2298" spans="1:7" x14ac:dyDescent="0.25">
      <c r="A2298" s="84" t="str">
        <f t="shared" si="73"/>
        <v/>
      </c>
      <c r="C2298" s="12"/>
      <c r="D2298" s="13">
        <f ca="1">(TODAY()-PACIENTE[[#This Row],[FECHA. DE NACIMIENTO]])/365</f>
        <v>125.81917808219178</v>
      </c>
      <c r="E2298" s="14" t="str">
        <f t="shared" ca="1" si="72"/>
        <v>TERCERA EDAD</v>
      </c>
      <c r="F2298" s="14"/>
    </row>
    <row r="2299" spans="1:7" x14ac:dyDescent="0.25">
      <c r="A2299" s="84" t="str">
        <f t="shared" si="73"/>
        <v/>
      </c>
      <c r="C2299" s="12"/>
      <c r="D2299" s="13">
        <f ca="1">(TODAY()-PACIENTE[[#This Row],[FECHA. DE NACIMIENTO]])/365</f>
        <v>125.81917808219178</v>
      </c>
      <c r="E2299" s="14" t="str">
        <f t="shared" ca="1" si="72"/>
        <v>TERCERA EDAD</v>
      </c>
      <c r="F2299" s="14"/>
    </row>
    <row r="2300" spans="1:7" x14ac:dyDescent="0.25">
      <c r="A2300" s="84" t="str">
        <f t="shared" si="73"/>
        <v/>
      </c>
      <c r="C2300" s="12"/>
      <c r="D2300" s="13">
        <f ca="1">(TODAY()-PACIENTE[[#This Row],[FECHA. DE NACIMIENTO]])/365</f>
        <v>125.81917808219178</v>
      </c>
      <c r="E2300" s="14" t="str">
        <f t="shared" ca="1" si="72"/>
        <v>TERCERA EDAD</v>
      </c>
      <c r="F2300" s="14"/>
    </row>
    <row r="2301" spans="1:7" x14ac:dyDescent="0.25">
      <c r="A2301" s="84" t="str">
        <f t="shared" si="73"/>
        <v/>
      </c>
      <c r="C2301" s="12"/>
      <c r="D2301" s="13">
        <f ca="1">(TODAY()-PACIENTE[[#This Row],[FECHA. DE NACIMIENTO]])/365</f>
        <v>125.81917808219178</v>
      </c>
      <c r="E2301" s="14" t="str">
        <f t="shared" ca="1" si="72"/>
        <v>TERCERA EDAD</v>
      </c>
      <c r="F2301" s="14"/>
    </row>
    <row r="2302" spans="1:7" x14ac:dyDescent="0.25">
      <c r="A2302" s="84" t="str">
        <f t="shared" si="73"/>
        <v/>
      </c>
      <c r="C2302" s="12"/>
      <c r="D2302" s="13">
        <f ca="1">(TODAY()-PACIENTE[[#This Row],[FECHA. DE NACIMIENTO]])/365</f>
        <v>125.81917808219178</v>
      </c>
      <c r="E2302" s="14" t="str">
        <f t="shared" ca="1" si="72"/>
        <v>TERCERA EDAD</v>
      </c>
      <c r="F2302" s="14"/>
    </row>
    <row r="2303" spans="1:7" x14ac:dyDescent="0.25">
      <c r="A2303" s="84" t="str">
        <f t="shared" si="73"/>
        <v/>
      </c>
      <c r="C2303" s="12"/>
      <c r="D2303" s="13">
        <f ca="1">(TODAY()-PACIENTE[[#This Row],[FECHA. DE NACIMIENTO]])/365</f>
        <v>125.81917808219178</v>
      </c>
      <c r="E2303" s="14" t="str">
        <f t="shared" ca="1" si="72"/>
        <v>TERCERA EDAD</v>
      </c>
      <c r="F2303" s="14"/>
    </row>
    <row r="2304" spans="1:7" x14ac:dyDescent="0.25">
      <c r="A2304" s="84" t="str">
        <f t="shared" si="73"/>
        <v/>
      </c>
      <c r="C2304" s="12"/>
      <c r="D2304" s="13">
        <f ca="1">(TODAY()-PACIENTE[[#This Row],[FECHA. DE NACIMIENTO]])/365</f>
        <v>125.81917808219178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125.81917808219178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125.81917808219178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125.81917808219178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125.81917808219178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125.81917808219178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125.81917808219178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125.81917808219178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125.81917808219178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125.81917808219178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125.81917808219178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125.81917808219178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125.81917808219178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125.81917808219178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125.81917808219178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125.81917808219178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125.81917808219178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125.81917808219178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125.81917808219178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125.81917808219178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125.81917808219178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125.81917808219178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125.81917808219178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125.81917808219178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125.81917808219178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125.81917808219178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125.81917808219178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125.81917808219178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125.81917808219178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125.81917808219178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125.81917808219178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125.81917808219178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125.81917808219178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125.81917808219178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125.81917808219178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125.81917808219178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125.81917808219178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125.81917808219178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125.81917808219178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125.81917808219178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125.81917808219178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125.81917808219178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125.81917808219178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125.81917808219178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125.81917808219178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125.81917808219178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125.81917808219178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125.81917808219178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125.81917808219178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125.81917808219178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125.81917808219178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125.81917808219178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125.81917808219178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125.81917808219178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125.81917808219178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125.81917808219178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125.81917808219178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125.81917808219178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125.81917808219178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125.81917808219178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125.81917808219178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125.81917808219178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125.81917808219178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125.81917808219178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125.81917808219178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125.81917808219178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125.81917808219178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125.81917808219178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125.81917808219178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125.81917808219178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125.81917808219178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125.81917808219178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125.81917808219178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125.81917808219178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125.81917808219178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125.81917808219178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125.81917808219178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125.81917808219178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125.81917808219178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125.81917808219178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125.81917808219178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125.81917808219178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125.81917808219178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125.81917808219178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125.81917808219178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125.81917808219178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125.81917808219178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125.81917808219178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125.81917808219178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125.81917808219178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125.81917808219178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125.81917808219178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125.81917808219178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125.81917808219178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125.81917808219178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125.81917808219178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125.81917808219178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125.81917808219178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125.81917808219178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125.81917808219178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125.81917808219178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125.81917808219178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125.81917808219178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125.81917808219178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125.81917808219178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125.81917808219178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125.81917808219178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125.81917808219178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125.81917808219178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125.81917808219178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125.81917808219178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125.81917808219178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125.81917808219178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125.81917808219178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125.81917808219178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125.81917808219178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125.81917808219178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125.81917808219178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125.81917808219178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125.81917808219178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125.81917808219178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125.81917808219178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125.81917808219178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125.81917808219178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125.81917808219178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125.81917808219178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125.81917808219178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125.81917808219178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125.81917808219178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125.81917808219178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125.81917808219178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125.81917808219178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125.81917808219178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125.81917808219178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125.81917808219178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125.81917808219178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125.81917808219178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125.81917808219178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125.81917808219178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125.81917808219178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125.81917808219178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125.81917808219178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125.81917808219178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125.81917808219178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125.81917808219178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125.81917808219178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125.81917808219178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125.81917808219178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125.81917808219178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125.81917808219178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125.81917808219178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125.81917808219178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125.81917808219178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125.81917808219178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125.81917808219178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125.81917808219178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125.81917808219178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125.81917808219178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125.81917808219178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125.81917808219178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125.81917808219178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125.81917808219178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125.81917808219178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125.81917808219178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125.81917808219178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125.81917808219178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125.81917808219178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125.81917808219178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125.81917808219178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125.81917808219178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125.81917808219178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125.81917808219178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125.81917808219178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125.81917808219178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125.81917808219178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125.81917808219178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125.81917808219178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125.81917808219178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125.81917808219178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125.81917808219178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125.81917808219178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125.81917808219178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125.81917808219178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125.81917808219178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125.81917808219178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125.81917808219178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125.81917808219178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125.81917808219178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125.81917808219178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125.81917808219178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125.81917808219178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125.81917808219178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125.81917808219178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125.81917808219178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125.81917808219178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125.81917808219178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125.81917808219178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125.81917808219178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125.81917808219178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125.81917808219178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125.81917808219178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125.81917808219178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125.81917808219178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125.81917808219178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125.81917808219178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125.81917808219178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125.81917808219178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125.81917808219178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125.81917808219178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125.81917808219178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125.81917808219178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125.81917808219178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125.81917808219178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125.81917808219178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125.81917808219178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125.81917808219178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125.81917808219178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125.81917808219178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125.81917808219178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125.81917808219178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125.81917808219178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125.81917808219178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125.81917808219178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125.81917808219178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125.81917808219178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125.81917808219178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125.81917808219178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125.81917808219178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125.81917808219178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125.81917808219178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125.81917808219178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125.81917808219178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125.81917808219178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125.81917808219178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125.81917808219178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125.81917808219178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125.81917808219178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125.81917808219178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125.81917808219178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125.81917808219178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125.81917808219178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125.81917808219178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125.81917808219178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125.81917808219178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125.81917808219178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125.81917808219178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125.81917808219178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125.81917808219178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125.81917808219178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125.81917808219178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125.81917808219178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125.81917808219178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125.81917808219178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125.81917808219178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125.81917808219178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125.81917808219178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125.81917808219178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125.81917808219178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125.81917808219178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125.81917808219178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125.81917808219178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125.81917808219178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125.81917808219178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125.81917808219178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125.81917808219178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125.81917808219178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125.81917808219178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125.81917808219178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125.81917808219178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125.81917808219178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125.81917808219178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125.81917808219178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125.81917808219178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125.81917808219178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125.81917808219178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125.81917808219178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125.81917808219178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125.81917808219178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125.81917808219178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125.81917808219178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125.81917808219178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125.81917808219178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125.81917808219178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125.81917808219178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125.81917808219178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125.81917808219178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125.81917808219178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125.81917808219178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125.81917808219178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125.81917808219178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125.81917808219178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125.81917808219178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125.81917808219178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125.81917808219178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125.81917808219178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125.81917808219178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125.81917808219178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125.81917808219178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125.81917808219178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125.81917808219178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125.81917808219178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125.81917808219178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125.81917808219178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125.81917808219178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125.81917808219178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125.81917808219178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125.81917808219178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125.81917808219178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125.81917808219178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125.81917808219178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125.81917808219178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125.81917808219178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125.81917808219178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125.81917808219178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125.81917808219178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125.81917808219178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125.81917808219178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125.81917808219178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125.81917808219178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125.81917808219178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125.81917808219178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125.81917808219178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125.81917808219178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125.81917808219178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125.81917808219178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125.81917808219178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125.81917808219178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125.81917808219178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125.81917808219178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125.81917808219178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125.81917808219178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125.81917808219178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125.81917808219178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125.81917808219178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125.81917808219178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125.81917808219178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125.81917808219178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125.81917808219178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125.81917808219178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125.81917808219178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125.81917808219178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125.81917808219178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125.81917808219178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125.81917808219178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125.81917808219178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125.81917808219178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125.81917808219178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125.81917808219178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125.81917808219178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125.81917808219178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125.81917808219178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125.81917808219178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125.81917808219178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125.81917808219178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125.81917808219178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125.81917808219178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125.81917808219178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125.81917808219178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125.81917808219178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125.81917808219178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125.81917808219178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125.81917808219178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125.81917808219178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125.81917808219178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125.81917808219178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125.81917808219178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125.81917808219178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125.81917808219178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125.81917808219178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125.81917808219178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125.81917808219178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125.81917808219178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125.81917808219178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125.81917808219178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125.81917808219178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125.81917808219178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125.81917808219178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125.81917808219178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125.81917808219178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125.81917808219178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125.81917808219178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125.81917808219178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125.81917808219178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125.81917808219178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125.81917808219178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125.81917808219178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125.81917808219178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125.81917808219178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125.81917808219178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125.81917808219178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125.81917808219178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125.81917808219178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125.81917808219178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125.81917808219178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125.81917808219178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125.81917808219178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125.81917808219178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125.81917808219178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125.81917808219178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125.81917808219178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125.81917808219178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125.81917808219178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125.81917808219178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125.81917808219178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125.81917808219178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125.81917808219178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125.81917808219178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125.81917808219178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125.81917808219178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125.81917808219178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125.81917808219178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125.81917808219178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125.81917808219178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125.81917808219178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125.81917808219178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125.81917808219178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125.81917808219178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125.81917808219178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125.81917808219178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125.81917808219178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125.81917808219178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125.81917808219178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125.81917808219178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125.81917808219178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125.81917808219178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125.81917808219178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125.81917808219178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125.81917808219178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125.81917808219178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125.81917808219178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125.81917808219178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125.81917808219178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125.81917808219178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125.81917808219178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125.81917808219178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125.81917808219178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125.81917808219178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125.81917808219178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125.81917808219178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125.81917808219178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125.81917808219178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125.81917808219178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125.81917808219178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125.81917808219178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125.81917808219178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125.81917808219178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125.81917808219178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125.81917808219178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125.81917808219178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125.81917808219178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125.81917808219178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125.81917808219178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125.81917808219178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125.81917808219178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125.81917808219178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125.81917808219178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125.81917808219178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125.81917808219178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125.81917808219178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125.81917808219178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125.81917808219178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125.81917808219178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125.81917808219178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125.81917808219178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125.81917808219178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125.81917808219178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125.81917808219178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125.81917808219178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125.81917808219178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125.81917808219178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125.81917808219178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125.81917808219178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125.81917808219178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125.81917808219178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125.81917808219178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125.81917808219178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125.81917808219178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125.81917808219178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125.81917808219178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125.81917808219178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125.81917808219178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125.81917808219178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125.81917808219178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125.81917808219178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125.81917808219178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125.81917808219178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125.81917808219178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125.81917808219178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125.81917808219178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125.81917808219178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125.81917808219178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125.81917808219178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125.81917808219178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125.81917808219178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125.81917808219178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125.81917808219178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125.81917808219178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125.81917808219178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125.81917808219178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125.81917808219178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125.81917808219178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125.81917808219178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125.81917808219178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125.81917808219178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125.81917808219178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125.81917808219178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125.81917808219178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125.81917808219178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125.81917808219178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125.81917808219178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125.81917808219178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125.81917808219178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125.81917808219178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125.81917808219178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125.81917808219178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125.81917808219178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125.81917808219178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125.81917808219178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125.81917808219178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125.81917808219178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125.81917808219178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125.81917808219178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125.81917808219178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125.81917808219178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125.81917808219178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125.81917808219178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125.81917808219178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125.81917808219178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125.81917808219178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125.81917808219178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125.81917808219178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125.81917808219178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125.81917808219178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125.81917808219178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125.81917808219178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125.81917808219178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125.81917808219178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125.81917808219178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125.81917808219178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125.81917808219178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125.81917808219178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125.81917808219178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125.81917808219178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125.81917808219178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125.81917808219178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125.81917808219178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125.81917808219178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125.81917808219178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125.81917808219178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125.81917808219178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125.81917808219178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125.81917808219178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125.81917808219178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125.81917808219178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125.81917808219178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125.81917808219178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125.81917808219178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125.81917808219178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125.81917808219178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125.81917808219178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125.81917808219178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125.81917808219178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125.81917808219178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125.81917808219178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125.81917808219178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125.81917808219178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125.81917808219178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125.81917808219178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125.81917808219178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125.81917808219178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125.81917808219178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125.81917808219178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125.81917808219178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125.81917808219178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125.81917808219178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125.81917808219178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125.81917808219178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125.81917808219178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125.81917808219178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125.81917808219178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125.81917808219178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125.81917808219178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125.81917808219178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125.81917808219178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125.81917808219178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125.81917808219178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125.81917808219178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125.81917808219178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125.81917808219178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125.81917808219178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125.81917808219178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125.81917808219178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125.81917808219178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125.81917808219178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125.81917808219178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125.81917808219178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125.81917808219178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125.81917808219178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125.81917808219178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125.81917808219178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125.81917808219178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125.81917808219178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125.81917808219178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125.81917808219178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125.81917808219178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125.81917808219178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125.81917808219178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125.81917808219178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125.81917808219178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125.81917808219178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125.81917808219178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125.81917808219178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125.81917808219178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125.81917808219178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125.81917808219178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125.81917808219178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125.81917808219178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125.81917808219178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125.81917808219178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125.81917808219178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125.81917808219178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125.81917808219178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125.81917808219178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125.81917808219178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125.81917808219178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125.81917808219178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125.81917808219178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125.81917808219178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125.81917808219178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125.81917808219178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125.81917808219178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125.81917808219178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125.81917808219178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125.81917808219178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125.81917808219178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125.81917808219178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125.81917808219178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125.81917808219178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125.81917808219178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125.81917808219178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125.81917808219178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125.81917808219178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125.81917808219178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125.81917808219178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125.81917808219178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125.81917808219178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125.81917808219178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125.81917808219178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125.81917808219178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125.81917808219178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125.81917808219178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125.81917808219178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125.81917808219178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125.81917808219178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125.81917808219178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125.81917808219178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125.81917808219178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125.81917808219178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125.81917808219178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125.81917808219178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125.81917808219178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125.81917808219178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125.81917808219178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125.81917808219178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125.81917808219178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125.81917808219178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125.81917808219178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125.81917808219178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125.81917808219178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125.81917808219178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125.81917808219178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125.81917808219178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125.81917808219178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125.81917808219178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125.81917808219178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125.81917808219178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125.81917808219178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125.81917808219178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125.81917808219178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125.81917808219178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125.81917808219178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125.81917808219178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125.81917808219178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125.81917808219178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125.81917808219178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125.81917808219178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125.81917808219178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125.81917808219178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125.81917808219178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125.81917808219178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125.81917808219178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125.81917808219178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125.81917808219178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125.81917808219178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125.81917808219178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125.81917808219178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125.81917808219178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125.81917808219178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125.81917808219178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125.81917808219178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125.81917808219178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125.81917808219178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125.81917808219178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125.81917808219178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125.81917808219178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125.81917808219178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125.81917808219178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125.81917808219178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125.81917808219178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125.81917808219178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125.81917808219178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125.81917808219178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125.81917808219178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125.81917808219178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125.81917808219178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125.81917808219178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125.81917808219178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125.81917808219178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125.81917808219178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125.81917808219178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125.81917808219178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125.81917808219178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125.81917808219178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125.81917808219178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125.81917808219178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125.81917808219178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125.81917808219178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125.81917808219178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125.81917808219178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125.81917808219178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125.81917808219178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125.81917808219178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125.81917808219178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125.81917808219178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125.81917808219178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125.81917808219178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125.81917808219178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125.81917808219178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125.81917808219178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125.81917808219178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125.81917808219178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125.81917808219178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125.81917808219178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125.81917808219178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125.81917808219178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125.81917808219178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125.81917808219178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125.81917808219178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125.81917808219178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125.81917808219178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125.81917808219178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125.81917808219178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125.81917808219178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125.81917808219178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125.81917808219178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125.81917808219178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125.81917808219178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125.81917808219178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125.81917808219178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125.81917808219178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125.81917808219178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125.81917808219178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125.81917808219178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125.81917808219178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125.81917808219178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125.81917808219178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125.81917808219178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125.81917808219178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125.81917808219178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125.81917808219178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125.81917808219178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125.81917808219178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125.81917808219178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125.81917808219178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125.81917808219178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125.81917808219178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125.81917808219178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125.81917808219178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125.81917808219178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125.81917808219178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125.81917808219178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125.81917808219178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125.81917808219178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125.81917808219178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125.81917808219178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125.81917808219178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125.81917808219178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125.81917808219178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125.81917808219178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125.81917808219178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125.81917808219178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125.81917808219178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125.81917808219178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125.81917808219178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125.81917808219178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125.81917808219178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125.81917808219178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125.81917808219178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125.81917808219178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125.81917808219178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125.81917808219178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125.81917808219178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125.81917808219178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125.81917808219178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125.81917808219178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125.81917808219178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125.81917808219178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125.81917808219178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125.81917808219178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125.81917808219178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125.81917808219178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125.81917808219178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125.81917808219178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125.81917808219178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125.81917808219178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125.81917808219178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125.81917808219178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125.81917808219178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125.81917808219178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125.81917808219178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125.81917808219178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125.81917808219178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125.81917808219178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125.81917808219178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125.81917808219178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125.81917808219178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125.81917808219178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125.81917808219178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125.81917808219178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125.81917808219178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125.81917808219178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125.81917808219178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125.81917808219178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125.81917808219178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125.81917808219178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125.81917808219178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125.81917808219178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125.81917808219178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125.81917808219178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125.81917808219178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125.81917808219178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125.81917808219178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125.81917808219178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125.81917808219178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125.81917808219178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125.81917808219178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125.81917808219178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125.81917808219178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125.81917808219178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125.81917808219178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125.81917808219178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125.81917808219178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125.81917808219178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125.81917808219178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125.81917808219178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125.81917808219178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125.81917808219178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125.81917808219178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125.81917808219178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125.81917808219178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125.81917808219178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125.81917808219178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125.81917808219178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125.81917808219178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125.81917808219178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125.81917808219178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125.81917808219178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125.81917808219178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125.81917808219178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125.81917808219178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125.81917808219178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125.81917808219178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125.81917808219178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125.81917808219178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125.81917808219178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125.81917808219178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125.81917808219178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125.81917808219178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125.81917808219178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125.81917808219178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125.81917808219178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125.81917808219178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125.81917808219178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125.81917808219178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125.81917808219178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125.81917808219178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125.81917808219178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125.81917808219178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125.81917808219178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125.81917808219178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125.81917808219178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125.81917808219178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125.81917808219178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125.81917808219178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125.81917808219178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125.81917808219178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125.81917808219178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125.81917808219178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125.81917808219178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125.81917808219178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125.81917808219178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125.81917808219178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125.81917808219178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125.81917808219178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125.81917808219178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125.81917808219178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125.81917808219178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125.81917808219178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125.81917808219178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125.81917808219178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125.81917808219178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125.81917808219178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125.81917808219178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125.81917808219178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125.81917808219178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125.81917808219178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125.81917808219178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125.81917808219178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125.81917808219178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125.81917808219178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125.81917808219178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125.81917808219178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125.81917808219178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125.81917808219178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125.81917808219178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125.81917808219178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125.81917808219178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125.81917808219178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125.81917808219178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125.81917808219178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125.81917808219178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125.81917808219178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125.81917808219178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125.81917808219178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125.81917808219178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125.81917808219178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125.81917808219178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125.81917808219178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125.81917808219178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125.81917808219178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125.81917808219178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125.81917808219178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125.81917808219178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125.81917808219178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125.81917808219178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125.81917808219178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125.81917808219178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125.81917808219178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125.81917808219178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125.81917808219178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125.81917808219178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125.81917808219178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125.81917808219178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125.81917808219178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125.81917808219178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125.81917808219178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125.81917808219178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125.81917808219178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125.81917808219178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125.81917808219178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125.81917808219178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125.81917808219178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125.81917808219178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125.81917808219178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125.81917808219178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125.81917808219178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125.81917808219178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125.81917808219178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125.81917808219178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125.81917808219178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125.81917808219178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125.81917808219178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125.81917808219178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125.81917808219178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125.81917808219178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125.81917808219178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125.81917808219178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125.81917808219178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125.81917808219178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125.81917808219178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125.81917808219178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125.81917808219178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125.81917808219178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125.81917808219178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125.81917808219178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125.81917808219178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125.81917808219178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125.81917808219178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125.81917808219178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125.81917808219178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125.81917808219178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125.81917808219178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125.81917808219178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125.81917808219178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125.81917808219178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125.81917808219178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125.81917808219178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125.81917808219178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125.81917808219178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125.81917808219178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125.81917808219178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125.81917808219178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125.81917808219178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125.81917808219178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125.81917808219178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125.81917808219178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125.81917808219178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125.81917808219178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125.81917808219178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125.81917808219178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125.81917808219178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125.81917808219178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125.81917808219178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125.81917808219178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125.81917808219178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125.81917808219178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125.81917808219178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125.81917808219178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125.81917808219178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125.81917808219178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125.81917808219178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125.81917808219178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125.81917808219178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125.81917808219178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125.81917808219178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125.81917808219178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125.81917808219178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125.81917808219178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125.81917808219178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125.81917808219178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125.81917808219178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125.81917808219178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125.81917808219178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125.81917808219178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125.81917808219178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125.81917808219178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125.81917808219178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125.81917808219178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125.81917808219178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125.81917808219178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125.81917808219178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125.81917808219178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125.81917808219178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125.81917808219178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125.81917808219178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125.81917808219178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125.81917808219178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125.81917808219178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125.81917808219178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125.81917808219178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125.81917808219178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125.81917808219178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125.81917808219178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125.81917808219178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125.81917808219178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125.81917808219178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125.81917808219178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125.81917808219178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125.81917808219178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125.81917808219178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125.81917808219178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125.81917808219178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125.81917808219178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125.81917808219178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125.81917808219178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125.81917808219178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125.81917808219178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125.81917808219178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125.81917808219178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125.81917808219178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125.81917808219178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125.81917808219178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125.81917808219178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125.81917808219178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125.81917808219178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125.81917808219178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125.81917808219178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125.81917808219178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125.81917808219178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125.81917808219178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125.81917808219178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125.81917808219178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125.81917808219178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125.81917808219178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125.81917808219178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125.81917808219178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125.81917808219178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125.81917808219178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125.81917808219178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125.81917808219178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125.81917808219178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125.81917808219178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125.81917808219178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125.81917808219178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125.81917808219178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125.81917808219178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125.81917808219178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125.81917808219178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125.81917808219178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125.81917808219178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125.81917808219178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125.81917808219178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125.81917808219178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125.81917808219178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125.81917808219178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125.81917808219178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125.81917808219178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125.81917808219178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125.81917808219178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125.81917808219178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125.81917808219178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125.81917808219178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125.81917808219178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125.81917808219178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125.81917808219178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125.81917808219178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125.81917808219178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125.81917808219178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125.81917808219178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125.81917808219178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125.81917808219178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125.81917808219178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125.81917808219178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125.81917808219178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125.81917808219178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125.81917808219178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125.81917808219178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125.81917808219178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125.81917808219178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125.81917808219178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125.81917808219178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125.81917808219178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125.81917808219178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125.81917808219178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125.81917808219178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125.81917808219178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125.81917808219178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125.81917808219178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125.81917808219178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125.81917808219178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125.81917808219178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125.81917808219178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125.81917808219178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125.81917808219178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125.81917808219178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125.81917808219178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125.81917808219178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125.81917808219178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125.81917808219178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125.81917808219178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125.81917808219178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125.81917808219178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125.81917808219178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125.81917808219178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125.81917808219178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125.81917808219178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125.81917808219178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125.81917808219178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125.81917808219178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125.81917808219178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125.81917808219178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125.81917808219178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125.81917808219178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125.81917808219178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125.81917808219178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125.81917808219178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125.81917808219178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125.81917808219178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125.81917808219178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125.81917808219178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125.81917808219178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125.81917808219178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125.81917808219178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125.81917808219178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125.81917808219178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125.81917808219178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125.81917808219178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125.81917808219178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125.81917808219178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125.81917808219178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125.81917808219178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125.81917808219178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125.81917808219178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125.81917808219178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125.81917808219178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125.81917808219178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125.81917808219178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125.81917808219178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125.81917808219178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125.81917808219178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125.81917808219178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125.81917808219178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125.81917808219178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125.81917808219178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125.81917808219178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125.81917808219178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125.81917808219178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125.81917808219178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125.81917808219178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125.81917808219178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125.81917808219178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125.81917808219178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125.81917808219178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125.81917808219178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125.81917808219178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125.81917808219178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125.81917808219178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125.81917808219178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125.81917808219178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125.81917808219178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125.81917808219178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125.81917808219178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125.81917808219178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125.81917808219178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125.81917808219178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125.81917808219178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125.81917808219178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125.81917808219178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125.81917808219178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125.81917808219178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125.81917808219178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125.81917808219178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125.81917808219178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125.81917808219178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125.81917808219178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125.81917808219178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125.81917808219178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125.81917808219178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125.81917808219178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125.81917808219178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125.81917808219178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125.81917808219178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125.81917808219178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125.81917808219178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125.81917808219178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125.81917808219178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125.81917808219178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125.81917808219178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125.81917808219178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125.81917808219178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125.81917808219178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125.81917808219178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125.81917808219178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125.81917808219178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125.81917808219178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125.81917808219178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125.81917808219178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125.81917808219178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125.81917808219178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125.81917808219178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125.81917808219178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125.81917808219178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125.81917808219178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125.81917808219178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125.81917808219178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125.81917808219178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125.81917808219178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125.81917808219178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125.81917808219178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125.81917808219178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125.81917808219178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125.81917808219178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125.81917808219178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125.81917808219178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125.81917808219178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125.81917808219178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125.81917808219178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125.81917808219178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125.81917808219178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125.81917808219178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125.81917808219178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125.81917808219178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125.81917808219178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125.81917808219178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125.81917808219178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125.81917808219178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125.81917808219178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125.81917808219178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125.81917808219178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125.81917808219178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125.81917808219178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125.81917808219178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125.81917808219178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125.81917808219178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125.81917808219178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125.81917808219178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125.81917808219178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125.81917808219178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125.81917808219178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125.81917808219178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125.81917808219178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125.81917808219178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125.81917808219178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125.81917808219178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125.81917808219178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125.81917808219178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125.81917808219178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125.81917808219178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125.81917808219178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125.81917808219178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125.81917808219178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125.81917808219178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125.81917808219178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125.81917808219178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125.81917808219178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125.81917808219178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125.81917808219178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125.81917808219178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125.81917808219178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125.81917808219178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125.81917808219178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125.81917808219178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125.81917808219178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125.81917808219178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125.81917808219178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125.81917808219178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125.81917808219178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125.81917808219178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125.81917808219178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125.81917808219178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125.81917808219178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125.81917808219178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125.81917808219178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125.81917808219178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125.81917808219178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125.81917808219178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125.81917808219178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125.81917808219178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125.81917808219178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125.81917808219178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125.81917808219178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125.81917808219178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125.81917808219178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125.81917808219178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125.81917808219178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125.81917808219178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125.81917808219178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125.81917808219178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125.81917808219178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125.81917808219178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125.81917808219178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125.81917808219178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125.81917808219178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125.81917808219178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125.81917808219178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125.81917808219178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125.81917808219178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125.81917808219178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125.81917808219178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125.81917808219178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125.81917808219178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125.81917808219178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125.81917808219178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125.81917808219178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125.81917808219178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125.81917808219178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125.81917808219178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125.81917808219178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125.81917808219178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125.81917808219178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125.81917808219178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125.81917808219178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125.81917808219178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125.81917808219178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125.81917808219178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125.81917808219178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125.81917808219178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125.81917808219178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125.81917808219178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125.81917808219178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125.81917808219178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125.81917808219178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125.81917808219178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125.81917808219178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125.81917808219178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125.81917808219178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125.81917808219178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125.81917808219178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125.81917808219178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125.81917808219178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125.81917808219178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125.81917808219178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125.81917808219178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125.81917808219178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125.81917808219178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125.81917808219178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125.81917808219178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125.81917808219178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125.81917808219178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125.81917808219178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125.81917808219178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125.81917808219178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125.81917808219178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125.81917808219178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125.81917808219178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125.81917808219178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125.81917808219178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125.81917808219178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125.81917808219178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125.81917808219178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125.81917808219178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125.81917808219178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125.81917808219178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125.81917808219178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125.81917808219178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125.81917808219178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125.81917808219178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125.81917808219178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125.81917808219178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125.81917808219178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125.81917808219178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125.81917808219178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125.81917808219178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125.81917808219178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125.81917808219178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125.81917808219178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125.81917808219178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125.81917808219178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125.81917808219178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125.81917808219178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125.81917808219178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125.81917808219178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125.81917808219178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125.81917808219178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125.81917808219178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125.81917808219178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125.81917808219178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125.81917808219178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125.81917808219178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125.81917808219178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125.81917808219178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125.81917808219178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125.81917808219178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125.81917808219178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125.81917808219178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125.81917808219178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125.81917808219178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125.81917808219178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125.81917808219178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125.81917808219178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125.81917808219178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125.81917808219178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125.81917808219178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125.81917808219178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125.81917808219178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125.81917808219178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125.81917808219178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125.81917808219178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125.81917808219178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125.81917808219178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125.81917808219178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125.81917808219178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125.81917808219178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125.81917808219178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125.81917808219178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125.81917808219178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125.81917808219178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125.81917808219178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125.81917808219178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125.81917808219178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125.81917808219178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125.81917808219178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125.81917808219178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125.81917808219178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125.81917808219178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125.81917808219178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125.81917808219178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125.81917808219178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125.81917808219178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125.81917808219178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125.81917808219178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125.81917808219178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125.81917808219178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125.81917808219178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125.81917808219178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125.81917808219178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125.81917808219178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125.81917808219178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125.81917808219178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125.81917808219178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125.81917808219178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125.81917808219178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125.81917808219178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125.81917808219178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125.81917808219178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125.81917808219178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125.81917808219178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125.81917808219178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125.81917808219178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125.81917808219178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125.81917808219178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125.81917808219178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125.81917808219178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125.81917808219178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125.81917808219178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125.81917808219178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125.81917808219178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125.81917808219178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125.81917808219178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125.81917808219178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125.81917808219178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125.81917808219178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125.81917808219178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125.81917808219178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125.81917808219178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125.81917808219178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125.81917808219178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125.81917808219178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125.81917808219178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125.81917808219178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125.81917808219178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125.81917808219178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125.81917808219178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125.81917808219178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125.81917808219178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125.81917808219178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125.81917808219178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125.81917808219178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125.81917808219178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125.81917808219178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125.81917808219178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125.81917808219178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125.81917808219178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125.81917808219178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125.81917808219178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125.81917808219178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125.81917808219178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125.81917808219178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125.81917808219178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125.81917808219178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125.81917808219178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125.81917808219178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125.81917808219178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125.81917808219178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125.81917808219178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125.81917808219178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125.81917808219178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125.81917808219178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125.81917808219178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125.81917808219178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125.81917808219178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125.81917808219178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125.81917808219178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125.81917808219178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125.81917808219178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125.81917808219178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125.81917808219178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125.81917808219178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125.81917808219178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125.81917808219178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125.81917808219178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125.81917808219178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125.81917808219178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125.81917808219178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125.81917808219178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125.81917808219178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125.81917808219178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125.81917808219178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125.81917808219178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125.81917808219178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125.81917808219178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125.81917808219178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125.81917808219178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125.81917808219178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125.81917808219178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125.81917808219178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125.81917808219178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125.81917808219178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125.81917808219178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125.81917808219178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125.81917808219178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125.81917808219178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125.81917808219178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125.81917808219178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125.81917808219178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125.81917808219178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125.81917808219178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125.81917808219178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125.81917808219178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125.81917808219178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125.81917808219178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125.81917808219178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125.81917808219178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125.81917808219178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125.81917808219178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125.81917808219178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125.81917808219178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125.81917808219178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125.81917808219178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125.81917808219178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125.81917808219178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125.81917808219178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125.81917808219178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125.81917808219178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125.81917808219178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125.81917808219178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125.81917808219178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125.81917808219178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125.81917808219178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125.81917808219178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125.81917808219178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125.81917808219178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125.81917808219178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125.81917808219178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125.81917808219178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125.81917808219178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125.81917808219178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125.81917808219178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125.81917808219178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125.81917808219178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125.81917808219178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125.81917808219178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125.81917808219178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125.81917808219178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125.81917808219178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125.81917808219178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125.81917808219178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125.81917808219178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125.81917808219178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125.81917808219178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125.81917808219178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125.81917808219178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125.81917808219178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125.81917808219178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125.81917808219178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125.81917808219178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125.81917808219178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125.81917808219178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125.81917808219178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125.81917808219178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125.81917808219178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125.81917808219178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125.81917808219178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125.81917808219178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125.81917808219178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125.81917808219178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125.81917808219178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125.81917808219178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125.81917808219178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125.81917808219178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125.81917808219178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125.81917808219178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125.81917808219178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125.81917808219178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125.81917808219178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125.81917808219178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125.81917808219178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125.81917808219178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125.81917808219178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125.81917808219178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125.81917808219178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125.81917808219178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125.81917808219178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125.81917808219178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125.81917808219178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125.81917808219178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125.81917808219178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125.81917808219178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125.81917808219178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125.81917808219178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125.81917808219178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125.81917808219178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125.81917808219178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125.81917808219178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125.81917808219178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125.81917808219178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125.81917808219178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125.81917808219178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125.81917808219178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125.81917808219178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125.81917808219178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125.81917808219178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125.81917808219178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125.81917808219178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125.81917808219178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125.81917808219178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125.81917808219178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125.81917808219178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125.81917808219178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125.81917808219178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125.81917808219178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125.81917808219178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125.81917808219178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125.81917808219178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125.81917808219178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125.81917808219178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125.81917808219178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125.81917808219178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125.81917808219178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125.81917808219178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125.81917808219178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125.81917808219178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125.81917808219178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125.81917808219178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125.81917808219178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125.81917808219178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125.81917808219178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125.81917808219178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125.81917808219178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125.81917808219178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125.81917808219178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125.81917808219178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125.81917808219178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125.81917808219178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125.81917808219178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125.81917808219178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125.81917808219178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125.81917808219178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125.81917808219178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125.81917808219178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125.81917808219178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125.81917808219178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125.81917808219178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125.81917808219178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125.81917808219178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125.81917808219178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125.81917808219178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125.81917808219178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125.81917808219178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125.81917808219178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125.81917808219178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125.81917808219178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125.81917808219178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125.81917808219178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125.81917808219178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125.81917808219178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125.81917808219178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125.81917808219178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125.81917808219178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125.81917808219178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125.81917808219178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125.81917808219178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125.81917808219178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125.81917808219178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125.81917808219178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125.81917808219178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125.81917808219178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125.81917808219178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125.81917808219178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125.81917808219178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125.81917808219178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125.81917808219178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125.81917808219178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125.81917808219178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125.81917808219178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125.81917808219178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125.81917808219178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125.81917808219178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125.81917808219178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125.81917808219178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125.81917808219178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125.81917808219178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125.81917808219178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125.81917808219178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125.81917808219178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125.81917808219178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125.81917808219178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125.81917808219178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125.81917808219178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125.81917808219178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125.81917808219178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125.81917808219178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125.81917808219178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125.81917808219178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125.81917808219178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125.81917808219178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125.81917808219178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125.81917808219178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125.81917808219178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125.81917808219178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125.81917808219178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125.81917808219178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125.81917808219178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125.81917808219178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125.81917808219178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125.81917808219178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125.81917808219178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125.81917808219178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125.81917808219178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125.81917808219178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125.81917808219178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125.81917808219178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125.81917808219178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125.81917808219178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125.81917808219178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125.81917808219178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125.81917808219178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125.81917808219178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125.81917808219178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125.81917808219178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125.81917808219178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125.81917808219178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125.81917808219178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125.81917808219178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125.81917808219178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125.81917808219178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125.81917808219178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125.81917808219178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125.81917808219178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125.81917808219178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125.81917808219178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125.81917808219178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125.81917808219178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125.81917808219178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125.81917808219178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125.81917808219178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125.81917808219178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125.81917808219178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125.81917808219178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125.81917808219178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125.81917808219178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125.81917808219178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125.81917808219178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125.81917808219178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125.81917808219178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125.81917808219178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125.81917808219178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125.81917808219178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125.81917808219178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125.81917808219178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125.81917808219178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125.81917808219178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125.81917808219178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125.81917808219178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125.81917808219178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125.81917808219178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125.81917808219178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125.81917808219178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125.81917808219178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125.81917808219178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125.81917808219178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125.81917808219178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125.81917808219178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125.81917808219178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125.81917808219178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125.81917808219178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125.81917808219178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125.81917808219178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125.81917808219178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125.81917808219178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125.81917808219178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125.81917808219178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125.81917808219178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125.81917808219178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125.81917808219178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125.81917808219178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125.81917808219178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125.81917808219178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125.81917808219178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125.81917808219178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125.81917808219178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125.81917808219178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125.81917808219178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125.81917808219178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125.81917808219178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125.81917808219178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125.81917808219178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125.81917808219178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125.81917808219178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125.81917808219178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125.81917808219178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125.81917808219178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125.81917808219178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125.81917808219178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125.81917808219178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125.81917808219178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125.81917808219178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125.81917808219178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125.81917808219178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125.81917808219178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125.81917808219178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125.81917808219178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125.81917808219178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125.81917808219178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125.81917808219178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125.81917808219178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125.81917808219178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125.81917808219178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125.81917808219178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125.81917808219178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125.81917808219178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125.81917808219178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125.81917808219178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125.81917808219178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125.81917808219178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125.81917808219178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125.81917808219178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125.81917808219178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125.81917808219178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125.81917808219178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125.81917808219178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125.81917808219178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125.81917808219178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125.81917808219178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125.81917808219178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125.81917808219178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125.81917808219178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125.81917808219178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125.81917808219178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125.81917808219178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125.81917808219178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125.81917808219178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125.81917808219178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125.81917808219178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125.81917808219178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125.81917808219178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125.81917808219178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125.81917808219178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125.81917808219178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125.81917808219178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125.81917808219178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125.81917808219178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125.81917808219178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125.81917808219178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125.81917808219178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125.81917808219178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125.81917808219178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125.81917808219178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125.81917808219178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125.81917808219178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125.81917808219178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125.81917808219178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125.81917808219178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125.81917808219178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125.81917808219178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125.81917808219178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125.81917808219178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125.81917808219178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125.81917808219178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125.81917808219178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125.81917808219178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125.81917808219178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125.81917808219178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125.81917808219178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125.81917808219178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125.81917808219178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125.81917808219178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125.81917808219178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125.81917808219178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125.81917808219178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125.81917808219178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125.81917808219178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125.81917808219178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125.81917808219178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125.81917808219178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125.81917808219178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125.81917808219178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125.81917808219178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125.81917808219178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125.81917808219178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125.81917808219178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125.81917808219178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125.81917808219178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125.81917808219178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125.81917808219178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125.81917808219178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125.81917808219178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125.81917808219178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125.81917808219178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125.81917808219178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125.81917808219178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125.81917808219178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125.81917808219178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125.81917808219178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125.81917808219178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125.81917808219178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125.81917808219178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125.81917808219178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125.81917808219178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125.81917808219178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125.81917808219178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125.81917808219178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125.81917808219178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125.81917808219178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125.81917808219178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125.81917808219178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125.81917808219178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125.81917808219178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125.81917808219178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125.81917808219178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125.81917808219178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125.81917808219178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125.81917808219178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125.81917808219178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125.81917808219178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125.81917808219178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125.81917808219178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125.81917808219178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125.81917808219178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125.81917808219178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125.81917808219178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125.81917808219178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125.81917808219178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125.81917808219178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125.81917808219178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125.81917808219178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125.81917808219178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125.81917808219178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125.81917808219178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125.81917808219178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125.81917808219178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125.81917808219178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125.81917808219178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125.81917808219178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125.81917808219178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125.81917808219178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125.81917808219178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125.81917808219178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125.81917808219178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125.81917808219178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125.81917808219178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125.81917808219178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125.81917808219178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125.81917808219178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125.81917808219178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125.81917808219178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125.81917808219178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125.81917808219178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125.81917808219178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125.81917808219178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125.81917808219178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125.81917808219178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125.81917808219178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125.81917808219178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125.81917808219178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125.81917808219178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125.81917808219178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125.81917808219178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125.81917808219178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125.81917808219178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125.81917808219178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125.81917808219178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125.81917808219178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125.81917808219178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125.81917808219178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125.81917808219178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125.81917808219178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125.81917808219178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125.81917808219178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125.81917808219178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125.81917808219178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125.81917808219178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125.81917808219178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125.81917808219178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125.81917808219178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125.81917808219178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125.81917808219178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125.81917808219178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125.81917808219178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125.81917808219178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125.81917808219178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125.81917808219178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125.81917808219178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125.81917808219178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125.81917808219178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125.81917808219178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125.81917808219178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125.81917808219178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125.81917808219178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125.81917808219178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125.81917808219178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125.81917808219178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125.81917808219178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125.81917808219178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125.81917808219178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125.81917808219178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125.81917808219178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125.81917808219178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125.81917808219178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125.81917808219178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125.81917808219178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125.81917808219178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125.81917808219178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125.81917808219178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125.81917808219178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125.81917808219178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125.81917808219178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125.81917808219178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125.81917808219178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125.81917808219178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125.81917808219178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125.81917808219178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125.81917808219178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125.81917808219178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125.81917808219178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125.81917808219178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125.81917808219178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125.81917808219178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125.81917808219178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125.81917808219178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125.81917808219178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125.81917808219178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125.81917808219178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125.81917808219178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125.81917808219178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125.81917808219178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125.81917808219178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125.81917808219178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125.81917808219178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125.81917808219178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125.81917808219178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125.81917808219178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125.81917808219178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125.81917808219178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125.81917808219178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125.81917808219178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125.81917808219178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125.81917808219178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125.81917808219178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125.81917808219178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125.81917808219178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125.81917808219178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125.81917808219178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125.81917808219178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125.81917808219178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125.81917808219178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125.81917808219178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125.81917808219178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125.81917808219178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125.81917808219178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125.81917808219178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125.81917808219178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125.81917808219178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125.81917808219178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125.81917808219178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125.81917808219178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125.81917808219178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125.81917808219178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125.81917808219178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125.81917808219178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125.81917808219178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125.81917808219178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125.81917808219178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125.81917808219178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125.81917808219178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125.81917808219178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125.81917808219178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125.81917808219178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125.81917808219178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125.81917808219178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125.81917808219178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125.81917808219178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125.81917808219178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125.81917808219178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125.81917808219178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125.81917808219178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125.81917808219178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125.81917808219178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125.81917808219178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125.81917808219178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125.81917808219178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125.81917808219178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125.81917808219178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125.81917808219178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125.81917808219178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125.81917808219178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125.81917808219178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125.81917808219178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125.81917808219178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125.81917808219178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125.81917808219178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125.81917808219178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125.81917808219178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125.81917808219178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125.81917808219178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125.81917808219178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125.81917808219178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125.81917808219178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125.81917808219178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125.81917808219178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125.81917808219178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125.81917808219178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125.81917808219178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125.81917808219178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125.81917808219178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125.81917808219178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125.81917808219178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125.81917808219178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125.81917808219178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125.81917808219178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125.81917808219178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125.81917808219178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125.81917808219178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125.81917808219178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125.81917808219178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125.81917808219178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125.81917808219178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125.81917808219178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125.81917808219178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125.81917808219178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125.81917808219178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125.81917808219178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125.81917808219178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125.81917808219178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125.81917808219178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125.81917808219178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125.81917808219178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125.81917808219178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125.81917808219178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125.81917808219178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125.81917808219178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125.81917808219178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125.81917808219178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125.81917808219178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125.81917808219178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125.81917808219178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125.81917808219178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125.81917808219178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125.81917808219178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125.81917808219178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125.81917808219178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125.81917808219178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125.81917808219178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125.81917808219178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125.81917808219178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125.81917808219178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125.81917808219178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125.81917808219178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125.81917808219178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125.81917808219178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125.81917808219178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125.81917808219178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125.81917808219178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125.81917808219178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125.81917808219178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125.81917808219178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125.81917808219178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125.81917808219178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125.81917808219178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125.81917808219178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125.81917808219178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125.81917808219178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125.81917808219178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125.81917808219178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125.81917808219178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125.81917808219178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125.81917808219178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125.81917808219178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125.81917808219178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125.81917808219178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125.81917808219178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125.81917808219178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125.81917808219178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125.81917808219178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125.81917808219178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125.81917808219178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125.81917808219178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125.81917808219178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125.81917808219178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125.81917808219178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125.81917808219178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125.81917808219178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125.81917808219178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125.81917808219178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125.81917808219178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125.81917808219178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125.81917808219178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125.81917808219178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125.81917808219178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125.81917808219178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125.81917808219178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125.81917808219178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125.81917808219178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125.81917808219178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125.81917808219178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125.81917808219178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125.81917808219178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125.81917808219178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125.81917808219178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125.81917808219178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125.81917808219178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125.81917808219178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125.81917808219178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125.81917808219178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125.81917808219178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125.81917808219178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125.81917808219178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125.81917808219178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125.81917808219178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125.81917808219178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125.81917808219178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125.81917808219178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125.81917808219178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125.81917808219178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125.81917808219178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125.81917808219178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125.81917808219178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125.81917808219178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125.81917808219178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125.81917808219178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125.81917808219178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125.81917808219178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125.81917808219178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125.81917808219178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125.81917808219178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125.81917808219178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125.81917808219178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125.81917808219178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125.81917808219178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125.81917808219178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125.81917808219178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125.81917808219178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125.81917808219178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125.81917808219178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125.81917808219178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125.81917808219178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125.81917808219178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125.81917808219178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125.81917808219178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125.81917808219178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125.81917808219178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125.81917808219178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125.81917808219178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125.81917808219178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125.81917808219178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125.81917808219178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125.81917808219178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125.81917808219178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125.81917808219178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125.81917808219178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125.81917808219178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125.81917808219178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125.81917808219178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125.81917808219178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125.81917808219178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125.81917808219178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125.81917808219178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125.81917808219178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125.81917808219178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125.81917808219178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125.81917808219178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125.81917808219178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125.81917808219178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125.81917808219178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125.81917808219178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125.81917808219178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125.81917808219178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125.81917808219178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125.81917808219178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125.81917808219178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125.81917808219178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125.81917808219178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125.81917808219178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125.81917808219178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125.81917808219178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125.81917808219178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125.81917808219178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125.81917808219178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125.81917808219178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125.81917808219178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125.81917808219178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125.81917808219178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125.81917808219178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125.81917808219178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125.81917808219178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125.81917808219178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125.81917808219178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125.81917808219178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125.81917808219178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125.81917808219178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125.81917808219178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125.81917808219178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125.81917808219178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125.81917808219178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125.81917808219178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125.81917808219178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125.81917808219178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125.81917808219178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125.81917808219178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125.81917808219178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125.81917808219178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125.81917808219178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125.81917808219178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125.81917808219178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125.81917808219178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125.81917808219178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125.81917808219178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125.81917808219178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125.81917808219178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125.81917808219178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125.81917808219178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125.81917808219178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125.81917808219178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125.81917808219178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125.81917808219178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125.81917808219178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125.81917808219178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125.81917808219178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125.81917808219178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125.81917808219178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125.81917808219178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125.81917808219178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125.81917808219178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125.81917808219178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125.81917808219178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125.81917808219178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125.81917808219178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125.81917808219178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125.81917808219178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125.81917808219178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125.81917808219178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125.81917808219178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125.81917808219178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125.81917808219178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125.81917808219178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125.81917808219178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125.81917808219178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125.81917808219178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125.81917808219178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125.81917808219178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125.81917808219178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125.81917808219178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125.81917808219178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125.81917808219178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125.81917808219178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125.81917808219178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125.81917808219178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125.81917808219178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125.81917808219178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125.81917808219178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125.81917808219178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125.81917808219178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125.81917808219178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125.81917808219178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125.81917808219178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125.81917808219178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125.81917808219178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125.81917808219178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125.81917808219178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125.81917808219178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125.81917808219178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125.81917808219178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125.81917808219178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125.81917808219178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125.81917808219178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125.81917808219178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125.81917808219178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125.81917808219178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125.81917808219178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125.81917808219178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125.81917808219178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125.81917808219178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125.81917808219178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125.81917808219178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125.81917808219178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125.81917808219178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125.81917808219178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125.81917808219178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125.81917808219178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125.81917808219178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125.81917808219178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125.81917808219178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125.81917808219178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125.81917808219178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125.81917808219178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125.81917808219178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125.81917808219178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125.81917808219178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125.81917808219178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125.81917808219178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125.81917808219178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125.81917808219178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125.81917808219178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125.81917808219178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125.81917808219178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125.81917808219178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125.81917808219178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125.81917808219178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125.81917808219178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125.81917808219178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125.81917808219178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125.81917808219178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125.81917808219178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125.81917808219178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125.81917808219178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125.81917808219178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125.81917808219178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125.81917808219178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125.81917808219178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125.81917808219178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125.81917808219178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125.81917808219178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125.81917808219178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125.81917808219178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125.81917808219178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125.81917808219178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125.81917808219178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125.81917808219178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125.81917808219178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125.81917808219178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125.81917808219178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125.81917808219178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125.81917808219178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125.81917808219178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125.81917808219178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125.81917808219178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125.81917808219178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125.81917808219178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125.81917808219178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125.81917808219178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125.81917808219178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125.81917808219178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125.81917808219178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125.81917808219178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125.81917808219178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125.81917808219178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125.81917808219178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125.81917808219178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125.81917808219178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125.81917808219178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125.81917808219178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125.81917808219178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125.81917808219178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125.81917808219178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125.81917808219178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125.81917808219178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125.81917808219178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125.81917808219178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125.81917808219178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125.81917808219178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125.81917808219178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125.81917808219178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125.81917808219178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125.81917808219178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125.81917808219178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125.81917808219178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125.81917808219178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125.81917808219178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125.81917808219178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125.81917808219178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125.81917808219178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125.81917808219178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125.81917808219178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125.81917808219178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125.81917808219178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125.81917808219178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125.81917808219178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125.81917808219178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125.81917808219178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125.81917808219178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125.81917808219178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125.81917808219178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125.81917808219178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125.81917808219178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125.81917808219178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125.81917808219178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125.81917808219178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125.81917808219178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125.81917808219178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125.81917808219178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125.81917808219178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125.81917808219178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125.81917808219178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125.81917808219178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125.81917808219178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125.81917808219178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125.81917808219178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125.81917808219178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125.81917808219178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125.81917808219178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125.81917808219178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125.81917808219178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125.81917808219178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125.81917808219178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125.81917808219178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125.81917808219178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125.81917808219178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125.81917808219178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125.81917808219178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125.81917808219178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125.81917808219178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125.81917808219178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125.81917808219178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125.81917808219178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125.81917808219178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125.81917808219178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125.81917808219178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125.81917808219178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125.81917808219178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125.81917808219178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125.81917808219178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125.81917808219178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125.81917808219178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125.81917808219178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125.81917808219178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125.81917808219178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125.81917808219178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125.81917808219178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125.81917808219178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125.81917808219178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125.81917808219178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125.81917808219178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125.81917808219178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125.81917808219178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125.81917808219178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125.81917808219178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125.81917808219178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125.81917808219178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125.81917808219178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125.81917808219178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125.81917808219178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125.81917808219178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125.81917808219178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125.81917808219178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125.81917808219178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125.81917808219178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125.81917808219178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125.81917808219178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125.81917808219178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125.81917808219178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125.81917808219178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125.81917808219178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125.81917808219178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125.81917808219178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125.81917808219178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125.81917808219178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125.81917808219178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125.81917808219178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125.81917808219178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125.81917808219178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125.81917808219178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125.81917808219178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125.81917808219178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125.81917808219178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125.81917808219178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125.81917808219178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125.81917808219178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125.81917808219178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125.81917808219178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125.81917808219178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125.81917808219178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125.81917808219178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125.81917808219178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125.81917808219178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125.81917808219178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125.81917808219178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125.81917808219178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125.81917808219178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125.81917808219178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125.81917808219178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125.81917808219178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125.81917808219178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125.81917808219178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125.81917808219178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125.81917808219178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125.81917808219178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125.81917808219178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125.81917808219178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125.81917808219178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125.81917808219178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125.81917808219178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125.81917808219178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125.81917808219178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125.81917808219178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125.81917808219178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125.81917808219178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125.81917808219178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125.81917808219178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125.81917808219178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125.81917808219178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125.81917808219178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125.81917808219178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125.81917808219178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125.81917808219178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125.81917808219178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125.81917808219178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125.81917808219178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125.81917808219178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125.81917808219178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125.81917808219178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125.81917808219178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125.81917808219178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125.81917808219178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125.81917808219178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125.81917808219178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125.81917808219178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125.81917808219178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125.81917808219178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125.81917808219178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125.81917808219178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125.81917808219178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125.81917808219178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125.81917808219178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125.81917808219178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125.81917808219178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125.81917808219178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125.81917808219178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125.81917808219178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125.81917808219178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125.81917808219178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125.81917808219178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125.81917808219178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125.81917808219178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125.81917808219178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125.81917808219178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125.81917808219178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125.81917808219178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125.81917808219178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125.81917808219178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125.81917808219178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125.81917808219178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125.81917808219178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125.81917808219178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125.81917808219178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125.81917808219178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125.81917808219178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125.81917808219178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125.81917808219178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125.81917808219178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125.81917808219178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125.81917808219178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125.81917808219178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125.81917808219178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125.81917808219178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125.81917808219178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125.81917808219178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125.81917808219178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125.81917808219178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125.81917808219178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125.81917808219178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125.81917808219178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125.81917808219178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125.81917808219178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125.81917808219178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125.81917808219178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125.81917808219178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125.81917808219178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125.81917808219178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125.81917808219178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125.81917808219178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125.81917808219178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125.81917808219178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125.81917808219178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125.81917808219178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125.81917808219178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125.81917808219178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125.81917808219178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125.81917808219178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125.81917808219178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125.81917808219178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125.81917808219178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125.81917808219178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125.81917808219178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125.81917808219178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125.81917808219178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125.81917808219178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125.81917808219178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125.81917808219178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125.81917808219178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125.81917808219178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125.81917808219178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125.81917808219178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125.81917808219178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125.81917808219178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125.81917808219178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125.81917808219178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125.81917808219178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125.81917808219178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125.81917808219178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125.81917808219178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125.81917808219178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125.81917808219178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125.81917808219178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125.81917808219178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125.81917808219178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125.81917808219178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125.81917808219178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125.81917808219178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125.81917808219178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125.81917808219178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125.81917808219178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125.81917808219178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125.81917808219178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125.81917808219178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125.81917808219178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125.81917808219178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125.81917808219178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125.81917808219178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125.81917808219178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125.81917808219178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125.81917808219178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125.81917808219178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125.81917808219178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125.81917808219178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125.81917808219178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125.81917808219178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125.81917808219178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125.81917808219178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125.81917808219178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125.81917808219178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125.81917808219178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125.81917808219178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125.81917808219178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125.81917808219178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125.81917808219178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125.81917808219178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125.81917808219178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125.81917808219178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125.81917808219178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125.81917808219178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125.81917808219178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125.81917808219178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125.81917808219178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125.81917808219178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125.81917808219178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125.81917808219178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125.81917808219178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125.81917808219178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125.81917808219178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125.81917808219178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125.81917808219178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125.81917808219178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125.81917808219178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125.81917808219178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125.81917808219178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125.81917808219178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125.81917808219178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125.81917808219178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125.81917808219178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125.81917808219178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125.81917808219178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125.81917808219178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125.81917808219178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125.81917808219178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125.81917808219178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125.81917808219178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125.81917808219178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125.81917808219178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125.81917808219178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125.81917808219178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125.81917808219178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125.81917808219178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125.81917808219178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125.81917808219178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125.81917808219178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125.81917808219178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125.81917808219178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125.81917808219178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125.81917808219178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125.81917808219178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125.81917808219178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125.81917808219178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125.81917808219178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125.81917808219178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125.81917808219178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125.81917808219178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125.81917808219178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125.81917808219178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125.81917808219178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125.81917808219178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125.81917808219178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125.81917808219178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125.81917808219178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125.81917808219178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125.81917808219178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125.81917808219178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125.81917808219178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125.81917808219178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125.81917808219178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125.81917808219178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125.81917808219178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125.81917808219178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125.81917808219178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125.81917808219178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125.81917808219178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125.81917808219178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125.81917808219178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125.81917808219178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125.81917808219178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125.81917808219178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125.81917808219178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125.81917808219178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125.81917808219178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125.81917808219178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125.81917808219178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125.81917808219178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125.81917808219178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125.81917808219178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125.81917808219178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125.81917808219178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125.81917808219178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125.81917808219178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125.81917808219178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125.81917808219178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125.81917808219178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125.81917808219178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125.81917808219178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125.81917808219178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125.81917808219178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125.81917808219178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125.81917808219178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125.81917808219178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125.81917808219178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125.81917808219178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125.81917808219178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125.81917808219178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125.81917808219178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125.81917808219178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125.81917808219178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125.81917808219178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125.81917808219178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125.81917808219178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125.81917808219178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125.81917808219178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125.81917808219178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125.81917808219178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125.81917808219178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125.81917808219178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125.81917808219178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125.81917808219178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125.81917808219178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125.81917808219178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125.81917808219178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125.81917808219178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125.81917808219178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125.81917808219178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125.81917808219178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125.81917808219178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125.81917808219178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125.81917808219178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125.81917808219178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125.81917808219178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125.81917808219178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125.81917808219178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125.81917808219178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125.81917808219178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125.81917808219178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125.81917808219178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125.81917808219178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125.81917808219178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125.81917808219178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125.81917808219178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125.81917808219178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125.81917808219178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125.81917808219178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125.81917808219178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125.81917808219178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125.81917808219178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125.81917808219178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125.81917808219178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125.81917808219178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125.81917808219178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125.81917808219178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125.81917808219178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125.81917808219178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125.81917808219178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125.81917808219178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125.81917808219178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125.81917808219178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125.81917808219178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125.81917808219178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125.81917808219178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125.81917808219178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125.81917808219178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125.81917808219178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125.81917808219178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125.81917808219178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125.81917808219178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125.81917808219178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125.81917808219178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125.81917808219178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125.81917808219178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125.81917808219178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125.81917808219178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125.81917808219178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125.81917808219178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125.81917808219178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125.81917808219178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125.81917808219178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125.81917808219178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125.81917808219178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125.81917808219178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125.81917808219178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125.81917808219178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125.81917808219178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125.81917808219178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125.81917808219178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125.81917808219178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125.81917808219178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125.81917808219178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125.81917808219178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125.81917808219178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125.81917808219178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125.81917808219178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125.81917808219178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125.81917808219178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125.81917808219178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125.81917808219178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125.81917808219178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125.81917808219178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125.81917808219178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125.81917808219178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125.81917808219178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125.81917808219178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125.81917808219178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125.81917808219178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125.81917808219178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125.81917808219178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125.81917808219178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125.81917808219178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125.81917808219178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125.81917808219178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125.81917808219178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125.81917808219178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125.81917808219178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125.81917808219178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125.81917808219178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125.81917808219178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125.81917808219178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125.81917808219178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125.81917808219178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125.81917808219178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125.81917808219178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125.81917808219178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125.81917808219178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125.81917808219178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125.81917808219178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125.81917808219178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125.81917808219178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125.81917808219178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125.81917808219178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125.81917808219178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125.81917808219178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125.81917808219178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125.81917808219178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125.81917808219178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125.81917808219178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125.81917808219178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125.81917808219178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125.81917808219178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125.81917808219178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125.81917808219178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125.81917808219178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125.81917808219178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125.81917808219178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125.81917808219178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125.81917808219178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125.81917808219178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125.81917808219178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125.81917808219178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125.81917808219178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125.81917808219178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125.81917808219178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125.81917808219178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125.81917808219178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125.81917808219178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125.81917808219178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125.81917808219178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125.81917808219178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125.81917808219178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125.81917808219178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125.81917808219178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125.81917808219178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125.81917808219178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125.81917808219178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125.81917808219178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125.81917808219178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125.81917808219178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125.81917808219178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125.81917808219178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125.81917808219178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125.81917808219178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125.81917808219178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125.81917808219178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125.81917808219178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125.81917808219178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125.81917808219178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125.81917808219178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125.81917808219178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125.81917808219178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125.81917808219178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125.81917808219178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125.81917808219178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125.81917808219178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125.81917808219178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125.81917808219178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125.81917808219178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125.81917808219178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125.81917808219178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125.81917808219178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125.81917808219178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125.81917808219178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125.81917808219178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125.81917808219178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125.81917808219178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125.81917808219178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125.81917808219178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125.81917808219178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125.81917808219178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125.81917808219178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125.81917808219178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125.81917808219178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125.81917808219178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125.81917808219178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125.81917808219178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125.81917808219178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125.81917808219178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125.81917808219178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125.81917808219178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125.81917808219178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125.81917808219178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125.81917808219178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125.81917808219178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125.81917808219178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125.81917808219178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125.81917808219178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125.81917808219178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125.81917808219178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125.81917808219178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125.81917808219178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125.81917808219178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125.81917808219178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125.81917808219178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125.81917808219178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125.81917808219178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125.81917808219178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125.81917808219178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125.81917808219178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125.81917808219178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125.81917808219178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125.81917808219178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125.81917808219178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125.81917808219178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125.81917808219178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125.81917808219178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125.81917808219178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125.81917808219178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125.81917808219178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125.81917808219178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125.81917808219178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125.81917808219178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125.81917808219178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125.81917808219178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125.81917808219178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125.81917808219178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125.81917808219178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125.81917808219178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125.81917808219178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125.81917808219178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125.81917808219178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125.81917808219178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125.81917808219178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125.81917808219178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125.81917808219178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125.81917808219178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125.81917808219178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125.81917808219178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125.81917808219178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125.81917808219178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125.81917808219178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125.81917808219178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125.81917808219178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125.81917808219178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125.81917808219178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125.81917808219178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125.81917808219178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125.81917808219178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125.81917808219178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125.81917808219178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125.81917808219178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125.81917808219178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125.81917808219178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125.81917808219178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125.81917808219178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125.81917808219178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125.81917808219178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125.81917808219178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125.81917808219178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125.81917808219178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125.81917808219178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125.81917808219178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125.81917808219178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125.81917808219178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125.81917808219178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125.81917808219178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125.81917808219178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125.81917808219178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125.81917808219178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125.81917808219178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125.81917808219178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125.81917808219178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125.81917808219178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125.81917808219178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125.81917808219178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125.81917808219178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125.81917808219178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125.81917808219178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125.81917808219178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125.81917808219178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125.81917808219178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125.81917808219178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125.81917808219178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125.81917808219178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125.81917808219178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125.81917808219178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125.81917808219178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125.81917808219178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125.81917808219178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125.81917808219178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125.81917808219178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125.81917808219178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125.81917808219178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125.81917808219178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125.81917808219178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125.81917808219178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125.81917808219178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125.81917808219178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125.81917808219178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125.81917808219178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125.81917808219178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125.81917808219178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125.81917808219178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125.81917808219178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125.81917808219178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125.81917808219178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125.81917808219178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125.81917808219178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125.81917808219178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125.81917808219178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125.81917808219178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125.81917808219178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125.81917808219178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125.81917808219178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125.81917808219178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125.81917808219178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125.81917808219178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125.81917808219178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125.81917808219178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125.81917808219178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125.81917808219178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125.81917808219178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125.81917808219178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125.81917808219178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125.81917808219178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125.81917808219178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125.81917808219178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125.81917808219178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125.81917808219178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125.81917808219178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125.81917808219178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125.81917808219178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125.81917808219178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125.81917808219178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125.81917808219178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125.81917808219178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125.81917808219178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125.81917808219178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125.81917808219178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125.81917808219178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125.81917808219178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125.81917808219178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125.81917808219178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125.81917808219178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125.81917808219178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125.81917808219178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125.81917808219178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125.81917808219178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125.81917808219178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125.81917808219178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125.81917808219178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125.81917808219178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125.81917808219178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125.81917808219178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125.81917808219178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125.81917808219178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125.81917808219178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125.81917808219178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125.81917808219178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125.81917808219178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125.81917808219178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125.81917808219178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125.81917808219178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125.81917808219178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125.81917808219178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125.81917808219178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125.81917808219178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125.81917808219178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125.81917808219178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125.81917808219178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125.81917808219178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125.81917808219178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125.81917808219178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125.81917808219178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125.81917808219178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125.81917808219178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125.81917808219178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125.81917808219178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125.81917808219178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125.81917808219178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125.81917808219178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125.81917808219178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125.81917808219178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125.81917808219178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125.81917808219178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125.81917808219178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125.81917808219178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125.81917808219178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125.81917808219178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125.81917808219178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125.81917808219178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125.81917808219178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125.81917808219178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125.81917808219178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125.81917808219178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125.81917808219178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125.81917808219178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125.81917808219178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125.81917808219178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125.81917808219178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125.81917808219178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125.81917808219178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125.81917808219178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125.81917808219178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125.81917808219178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125.81917808219178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125.81917808219178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125.81917808219178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125.81917808219178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125.81917808219178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125.81917808219178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125.81917808219178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125.81917808219178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125.81917808219178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125.81917808219178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125.81917808219178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125.81917808219178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125.81917808219178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125.81917808219178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125.81917808219178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125.81917808219178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125.81917808219178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125.81917808219178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125.81917808219178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125.81917808219178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125.81917808219178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125.81917808219178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125.81917808219178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125.81917808219178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125.81917808219178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125.81917808219178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125.81917808219178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125.81917808219178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125.81917808219178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125.81917808219178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125.81917808219178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125.81917808219178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125.81917808219178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125.81917808219178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125.81917808219178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125.81917808219178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125.81917808219178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125.81917808219178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125.81917808219178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125.81917808219178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125.81917808219178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125.81917808219178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125.81917808219178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125.81917808219178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125.81917808219178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125.81917808219178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125.81917808219178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125.81917808219178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125.81917808219178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125.81917808219178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125.81917808219178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125.81917808219178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125.81917808219178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125.81917808219178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125.81917808219178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125.81917808219178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125.81917808219178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125.81917808219178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125.81917808219178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125.81917808219178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125.81917808219178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125.81917808219178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125.81917808219178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125.81917808219178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125.81917808219178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125.81917808219178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125.81917808219178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125.81917808219178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125.81917808219178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125.81917808219178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125.81917808219178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125.81917808219178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125.81917808219178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125.81917808219178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125.81917808219178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125.81917808219178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125.81917808219178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125.81917808219178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125.81917808219178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125.81917808219178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125.81917808219178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125.81917808219178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125.81917808219178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125.81917808219178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125.81917808219178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125.81917808219178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125.81917808219178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125.81917808219178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125.81917808219178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125.81917808219178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125.81917808219178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125.81917808219178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125.81917808219178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125.81917808219178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125.81917808219178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125.81917808219178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125.81917808219178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125.81917808219178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125.81917808219178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125.81917808219178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125.81917808219178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125.81917808219178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125.81917808219178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125.81917808219178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125.81917808219178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125.81917808219178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125.81917808219178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125.81917808219178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125.81917808219178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125.81917808219178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125.81917808219178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125.81917808219178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125.81917808219178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125.81917808219178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125.81917808219178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125.81917808219178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125.81917808219178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125.81917808219178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125.81917808219178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125.81917808219178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125.81917808219178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125.81917808219178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125.81917808219178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125.81917808219178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125.81917808219178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125.81917808219178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125.81917808219178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125.81917808219178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125.81917808219178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125.81917808219178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125.81917808219178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125.81917808219178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125.81917808219178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125.81917808219178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125.81917808219178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125.81917808219178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125.81917808219178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125.81917808219178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125.81917808219178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125.81917808219178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125.81917808219178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125.81917808219178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125.81917808219178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125.81917808219178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125.81917808219178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125.81917808219178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125.81917808219178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125.81917808219178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125.81917808219178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125.81917808219178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125.81917808219178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125.81917808219178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125.81917808219178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125.81917808219178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125.81917808219178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125.81917808219178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125.81917808219178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125.81917808219178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125.81917808219178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125.81917808219178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125.81917808219178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125.81917808219178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125.81917808219178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125.81917808219178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125.81917808219178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125.81917808219178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125.81917808219178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125.81917808219178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125.81917808219178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125.81917808219178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125.81917808219178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125.81917808219178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125.81917808219178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125.81917808219178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125.81917808219178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125.81917808219178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125.81917808219178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125.81917808219178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125.81917808219178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125.81917808219178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125.81917808219178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125.81917808219178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125.81917808219178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125.81917808219178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125.81917808219178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125.81917808219178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125.81917808219178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125.81917808219178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125.81917808219178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125.81917808219178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125.81917808219178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125.81917808219178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125.81917808219178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125.81917808219178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125.81917808219178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125.81917808219178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125.81917808219178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125.81917808219178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125.81917808219178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125.81917808219178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125.81917808219178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125.81917808219178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125.81917808219178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125.81917808219178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125.81917808219178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125.81917808219178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125.81917808219178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125.81917808219178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125.81917808219178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125.81917808219178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125.81917808219178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125.81917808219178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125.81917808219178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125.81917808219178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125.81917808219178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125.81917808219178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125.81917808219178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125.81917808219178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125.81917808219178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125.81917808219178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125.81917808219178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125.81917808219178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125.81917808219178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125.81917808219178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125.81917808219178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125.81917808219178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125.81917808219178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125.81917808219178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125.81917808219178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125.81917808219178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125.81917808219178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125.81917808219178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125.81917808219178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125.81917808219178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125.81917808219178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125.81917808219178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125.81917808219178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125.81917808219178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125.81917808219178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125.81917808219178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125.81917808219178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125.81917808219178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125.81917808219178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125.81917808219178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125.81917808219178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125.81917808219178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125.81917808219178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125.81917808219178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125.81917808219178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125.81917808219178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125.81917808219178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125.81917808219178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125.81917808219178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125.81917808219178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125.81917808219178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125.81917808219178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125.81917808219178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125.81917808219178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125.81917808219178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125.81917808219178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125.81917808219178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125.81917808219178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125.81917808219178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125.81917808219178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125.81917808219178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125.81917808219178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125.81917808219178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125.81917808219178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125.81917808219178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125.81917808219178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125.81917808219178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125.81917808219178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125.81917808219178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125.81917808219178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125.81917808219178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125.81917808219178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125.81917808219178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125.81917808219178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125.81917808219178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125.81917808219178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125.81917808219178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125.81917808219178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125.81917808219178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125.81917808219178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125.81917808219178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125.81917808219178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125.81917808219178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125.81917808219178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125.81917808219178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125.81917808219178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125.81917808219178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125.81917808219178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125.81917808219178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125.81917808219178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125.81917808219178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125.81917808219178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125.81917808219178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125.81917808219178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125.81917808219178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125.81917808219178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125.81917808219178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125.81917808219178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125.81917808219178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125.81917808219178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125.81917808219178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125.81917808219178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125.81917808219178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125.81917808219178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125.81917808219178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125.81917808219178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125.81917808219178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125.81917808219178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125.81917808219178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125.81917808219178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125.81917808219178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125.81917808219178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125.81917808219178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125.81917808219178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125.81917808219178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125.81917808219178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125.81917808219178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125.81917808219178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125.81917808219178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125.81917808219178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125.81917808219178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125.81917808219178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125.81917808219178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125.81917808219178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125.81917808219178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125.81917808219178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125.81917808219178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125.81917808219178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125.81917808219178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125.81917808219178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125.81917808219178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125.81917808219178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125.81917808219178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125.81917808219178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125.81917808219178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125.81917808219178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125.81917808219178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125.81917808219178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125.81917808219178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125.81917808219178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125.81917808219178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125.81917808219178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125.81917808219178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125.81917808219178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125.81917808219178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125.81917808219178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125.81917808219178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125.81917808219178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125.81917808219178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125.81917808219178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125.81917808219178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125.81917808219178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125.81917808219178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125.81917808219178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125.81917808219178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125.81917808219178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125.81917808219178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125.81917808219178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125.81917808219178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125.81917808219178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125.81917808219178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125.81917808219178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125.81917808219178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125.81917808219178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125.81917808219178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125.81917808219178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125.81917808219178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125.81917808219178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125.81917808219178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125.81917808219178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125.81917808219178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125.81917808219178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125.81917808219178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125.81917808219178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125.81917808219178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125.81917808219178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125.81917808219178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125.81917808219178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125.81917808219178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125.81917808219178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125.81917808219178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125.81917808219178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125.81917808219178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125.81917808219178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125.81917808219178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125.81917808219178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125.81917808219178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125.81917808219178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125.81917808219178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125.81917808219178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125.81917808219178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125.81917808219178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125.81917808219178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125.81917808219178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125.81917808219178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125.81917808219178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125.81917808219178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125.81917808219178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125.81917808219178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125.81917808219178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125.81917808219178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125.81917808219178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125.81917808219178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125.81917808219178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125.81917808219178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125.81917808219178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125.81917808219178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125.81917808219178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125.81917808219178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125.81917808219178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125.81917808219178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125.81917808219178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125.81917808219178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125.81917808219178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125.81917808219178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125.81917808219178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125.81917808219178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125.81917808219178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125.81917808219178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125.81917808219178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125.81917808219178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125.81917808219178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125.81917808219178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125.81917808219178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125.81917808219178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125.81917808219178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125.81917808219178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125.81917808219178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125.81917808219178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125.81917808219178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125.81917808219178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125.81917808219178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125.81917808219178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125.81917808219178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125.81917808219178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125.81917808219178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125.81917808219178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125.81917808219178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125.81917808219178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125.81917808219178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125.81917808219178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125.81917808219178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125.81917808219178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125.81917808219178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125.81917808219178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125.81917808219178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125.81917808219178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125.81917808219178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125.81917808219178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125.81917808219178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125.81917808219178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125.81917808219178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125.81917808219178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125.81917808219178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125.81917808219178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125.81917808219178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125.81917808219178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125.81917808219178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125.81917808219178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125.81917808219178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125.81917808219178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125.81917808219178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125.81917808219178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125.81917808219178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125.81917808219178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125.81917808219178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125.81917808219178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125.81917808219178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125.81917808219178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125.81917808219178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125.81917808219178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125.81917808219178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125.81917808219178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125.81917808219178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125.81917808219178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125.81917808219178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125.81917808219178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125.81917808219178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125.81917808219178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125.81917808219178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125.81917808219178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125.81917808219178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125.81917808219178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125.81917808219178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125.81917808219178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125.81917808219178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125.81917808219178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125.81917808219178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125.81917808219178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125.81917808219178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125.81917808219178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125.81917808219178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125.81917808219178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125.81917808219178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125.81917808219178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125.81917808219178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125.81917808219178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125.81917808219178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125.81917808219178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125.81917808219178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125.81917808219178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125.81917808219178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125.81917808219178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125.81917808219178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125.81917808219178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125.81917808219178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125.81917808219178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125.81917808219178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125.81917808219178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125.81917808219178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125.81917808219178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125.81917808219178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125.81917808219178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125.81917808219178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125.81917808219178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125.81917808219178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125.81917808219178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125.81917808219178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125.81917808219178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125.81917808219178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125.81917808219178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125.81917808219178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125.81917808219178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125.81917808219178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125.81917808219178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125.81917808219178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125.81917808219178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125.81917808219178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125.81917808219178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125.81917808219178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125.81917808219178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125.81917808219178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125.81917808219178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125.81917808219178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125.81917808219178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125.81917808219178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125.81917808219178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125.81917808219178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125.81917808219178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125.81917808219178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125.81917808219178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125.81917808219178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125.81917808219178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125.81917808219178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125.81917808219178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125.81917808219178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125.81917808219178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125.81917808219178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125.81917808219178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125.81917808219178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125.81917808219178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125.81917808219178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125.81917808219178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125.81917808219178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125.81917808219178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125.81917808219178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125.81917808219178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125.81917808219178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125.81917808219178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125.81917808219178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125.81917808219178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125.81917808219178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125.81917808219178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125.81917808219178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125.81917808219178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125.81917808219178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125.81917808219178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125.81917808219178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125.81917808219178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125.81917808219178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125.81917808219178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125.81917808219178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125.81917808219178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125.81917808219178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125.81917808219178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125.81917808219178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125.81917808219178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125.81917808219178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125.81917808219178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125.81917808219178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125.81917808219178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125.81917808219178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125.81917808219178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125.81917808219178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125.81917808219178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125.81917808219178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125.81917808219178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125.81917808219178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125.81917808219178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125.81917808219178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125.81917808219178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125.81917808219178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125.81917808219178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125.81917808219178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125.81917808219178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125.81917808219178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125.81917808219178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125.81917808219178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125.81917808219178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125.81917808219178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125.81917808219178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125.81917808219178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125.81917808219178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125.81917808219178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125.81917808219178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125.81917808219178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125.81917808219178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125.81917808219178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125.81917808219178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125.81917808219178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125.81917808219178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125.81917808219178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125.81917808219178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125.81917808219178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125.81917808219178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125.81917808219178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125.81917808219178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125.81917808219178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125.81917808219178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125.81917808219178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125.81917808219178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125.81917808219178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125.81917808219178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125.81917808219178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125.81917808219178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125.81917808219178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125.81917808219178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125.81917808219178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125.81917808219178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125.81917808219178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125.81917808219178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125.81917808219178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125.81917808219178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125.81917808219178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125.81917808219178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125.81917808219178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125.81917808219178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125.81917808219178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125.81917808219178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125.81917808219178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125.81917808219178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125.81917808219178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125.81917808219178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125.81917808219178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125.81917808219178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125.81917808219178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125.81917808219178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125.81917808219178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125.81917808219178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125.81917808219178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125.81917808219178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125.81917808219178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125.81917808219178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125.81917808219178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125.81917808219178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125.81917808219178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125.81917808219178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125.81917808219178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125.81917808219178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125.81917808219178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125.81917808219178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125.81917808219178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125.81917808219178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125.81917808219178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125.81917808219178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125.81917808219178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125.81917808219178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125.81917808219178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125.81917808219178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125.81917808219178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125.81917808219178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125.81917808219178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125.81917808219178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125.81917808219178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125.81917808219178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125.81917808219178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125.81917808219178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125.81917808219178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125.81917808219178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125.81917808219178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125.81917808219178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125.81917808219178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125.81917808219178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125.81917808219178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125.81917808219178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125.81917808219178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125.81917808219178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125.81917808219178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125.81917808219178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125.81917808219178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125.81917808219178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125.81917808219178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125.81917808219178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125.81917808219178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125.81917808219178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125.81917808219178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125.81917808219178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125.81917808219178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125.81917808219178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125.81917808219178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125.81917808219178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125.81917808219178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125.81917808219178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125.81917808219178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125.81917808219178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125.81917808219178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125.81917808219178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125.81917808219178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125.81917808219178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125.81917808219178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125.81917808219178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125.81917808219178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125.81917808219178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125.81917808219178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125.81917808219178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125.81917808219178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125.81917808219178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125.81917808219178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125.81917808219178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125.81917808219178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125.81917808219178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125.81917808219178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125.81917808219178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125.81917808219178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125.81917808219178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125.81917808219178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125.81917808219178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125.81917808219178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125.81917808219178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125.81917808219178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125.81917808219178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125.81917808219178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125.81917808219178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125.81917808219178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125.81917808219178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125.81917808219178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125.81917808219178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125.81917808219178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125.81917808219178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125.81917808219178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125.81917808219178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125.81917808219178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125.81917808219178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125.81917808219178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125.81917808219178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125.81917808219178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125.81917808219178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125.81917808219178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125.81917808219178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125.81917808219178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125.81917808219178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125.81917808219178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125.81917808219178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125.81917808219178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125.81917808219178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125.81917808219178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125.81917808219178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125.81917808219178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125.81917808219178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125.81917808219178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125.81917808219178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125.81917808219178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125.81917808219178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125.81917808219178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125.81917808219178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125.81917808219178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125.81917808219178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125.81917808219178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125.81917808219178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125.81917808219178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125.81917808219178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125.81917808219178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125.81917808219178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125.81917808219178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125.81917808219178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125.81917808219178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125.81917808219178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125.81917808219178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125.81917808219178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125.81917808219178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125.81917808219178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125.81917808219178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125.81917808219178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125.81917808219178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125.81917808219178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125.81917808219178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125.81917808219178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125.81917808219178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125.81917808219178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125.81917808219178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125.81917808219178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125.81917808219178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125.81917808219178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125.81917808219178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125.81917808219178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125.81917808219178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125.81917808219178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125.81917808219178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125.81917808219178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125.81917808219178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125.81917808219178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125.81917808219178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125.81917808219178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125.81917808219178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125.81917808219178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125.81917808219178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125.81917808219178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125.81917808219178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125.81917808219178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125.81917808219178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125.81917808219178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125.81917808219178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125.81917808219178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125.81917808219178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125.81917808219178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125.81917808219178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125.81917808219178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125.81917808219178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125.81917808219178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125.81917808219178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125.81917808219178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125.81917808219178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125.81917808219178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125.81917808219178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125.81917808219178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125.81917808219178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125.81917808219178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125.81917808219178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125.81917808219178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125.81917808219178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125.81917808219178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125.81917808219178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125.81917808219178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125.81917808219178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125.81917808219178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125.81917808219178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125.81917808219178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125.81917808219178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125.81917808219178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125.81917808219178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125.81917808219178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125.81917808219178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125.81917808219178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125.81917808219178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125.81917808219178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125.81917808219178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125.81917808219178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125.81917808219178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125.81917808219178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125.81917808219178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125.81917808219178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125.81917808219178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125.81917808219178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125.81917808219178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125.81917808219178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125.81917808219178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125.81917808219178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125.81917808219178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125.81917808219178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125.81917808219178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125.81917808219178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125.81917808219178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125.81917808219178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125.81917808219178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125.81917808219178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125.81917808219178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125.81917808219178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125.81917808219178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125.81917808219178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125.81917808219178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125.81917808219178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125.81917808219178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125.81917808219178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125.81917808219178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125.81917808219178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125.81917808219178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125.81917808219178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125.81917808219178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125.81917808219178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125.81917808219178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125.81917808219178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125.81917808219178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125.81917808219178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125.81917808219178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125.81917808219178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125.81917808219178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125.81917808219178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125.81917808219178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125.81917808219178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125.81917808219178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125.81917808219178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125.81917808219178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125.81917808219178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125.81917808219178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125.81917808219178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125.81917808219178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125.81917808219178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125.81917808219178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125.81917808219178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125.81917808219178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125.81917808219178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125.81917808219178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125.81917808219178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125.81917808219178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125.81917808219178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125.81917808219178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125.81917808219178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125.81917808219178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125.81917808219178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125.81917808219178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125.81917808219178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125.81917808219178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125.81917808219178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125.81917808219178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125.81917808219178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125.81917808219178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125.81917808219178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125.81917808219178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125.81917808219178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125.81917808219178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125.81917808219178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125.81917808219178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125.81917808219178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125.81917808219178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125.81917808219178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125.81917808219178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125.81917808219178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125.81917808219178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125.81917808219178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125.81917808219178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125.81917808219178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125.81917808219178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125.81917808219178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125.81917808219178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125.81917808219178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125.81917808219178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125.81917808219178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125.81917808219178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125.81917808219178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125.81917808219178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125.81917808219178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125.81917808219178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125.81917808219178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125.81917808219178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125.81917808219178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125.81917808219178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125.81917808219178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125.81917808219178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125.81917808219178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125.81917808219178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125.81917808219178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125.81917808219178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125.81917808219178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125.81917808219178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125.81917808219178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125.81917808219178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125.81917808219178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125.81917808219178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125.81917808219178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125.81917808219178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125.81917808219178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125.81917808219178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125.81917808219178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125.81917808219178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125.81917808219178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125.81917808219178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125.81917808219178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125.81917808219178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125.81917808219178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125.81917808219178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125.81917808219178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125.81917808219178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125.81917808219178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125.81917808219178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125.81917808219178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125.81917808219178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125.81917808219178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125.81917808219178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125.81917808219178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125.81917808219178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125.81917808219178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125.81917808219178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125.81917808219178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125.81917808219178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125.81917808219178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125.81917808219178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125.81917808219178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125.81917808219178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125.81917808219178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125.81917808219178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125.81917808219178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125.81917808219178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125.81917808219178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125.81917808219178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125.81917808219178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125.81917808219178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125.81917808219178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125.81917808219178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125.81917808219178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125.81917808219178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125.81917808219178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125.81917808219178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125.81917808219178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125.81917808219178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125.81917808219178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125.81917808219178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125.81917808219178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125.81917808219178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125.81917808219178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125.81917808219178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125.81917808219178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125.81917808219178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125.81917808219178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125.81917808219178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125.81917808219178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125.81917808219178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125.81917808219178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125.81917808219178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125.81917808219178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125.81917808219178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125.81917808219178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125.81917808219178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125.81917808219178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125.81917808219178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125.81917808219178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125.81917808219178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125.81917808219178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125.81917808219178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125.81917808219178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125.81917808219178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125.81917808219178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125.81917808219178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125.81917808219178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125.81917808219178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125.81917808219178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125.81917808219178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125.81917808219178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125.81917808219178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125.81917808219178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125.81917808219178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125.81917808219178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125.81917808219178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125.81917808219178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125.81917808219178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125.81917808219178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125.81917808219178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125.81917808219178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125.81917808219178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125.81917808219178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125.81917808219178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125.81917808219178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125.81917808219178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125.81917808219178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125.81917808219178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125.81917808219178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125.81917808219178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125.81917808219178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125.81917808219178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125.81917808219178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125.81917808219178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125.81917808219178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125.81917808219178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125.81917808219178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125.81917808219178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125.81917808219178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125.81917808219178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125.81917808219178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125.81917808219178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125.81917808219178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125.81917808219178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125.81917808219178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125.81917808219178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125.81917808219178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125.81917808219178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125.81917808219178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125.81917808219178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125.81917808219178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125.81917808219178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125.81917808219178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125.81917808219178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125.81917808219178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125.81917808219178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125.81917808219178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125.81917808219178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125.81917808219178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125.81917808219178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125.81917808219178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125.81917808219178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125.81917808219178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125.81917808219178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125.81917808219178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125.81917808219178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125.81917808219178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125.81917808219178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125.81917808219178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125.81917808219178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125.81917808219178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125.81917808219178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125.81917808219178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125.81917808219178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125.81917808219178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125.81917808219178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125.81917808219178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125.81917808219178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125.81917808219178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125.81917808219178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125.81917808219178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125.81917808219178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125.81917808219178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125.81917808219178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125.81917808219178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125.81917808219178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125.81917808219178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125.81917808219178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125.81917808219178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125.81917808219178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125.81917808219178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125.81917808219178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125.81917808219178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125.81917808219178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125.81917808219178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125.81917808219178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125.81917808219178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125.81917808219178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125.81917808219178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125.81917808219178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125.81917808219178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125.81917808219178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125.81917808219178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125.81917808219178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125.81917808219178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125.81917808219178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125.81917808219178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125.81917808219178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125.81917808219178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125.81917808219178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125.81917808219178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125.81917808219178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125.81917808219178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125.81917808219178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125.81917808219178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125.81917808219178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125.81917808219178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125.81917808219178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125.81917808219178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125.81917808219178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125.81917808219178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125.81917808219178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125.81917808219178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125.81917808219178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125.81917808219178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125.81917808219178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125.81917808219178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125.81917808219178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125.81917808219178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125.81917808219178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125.81917808219178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125.81917808219178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125.81917808219178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125.81917808219178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125.81917808219178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125.81917808219178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125.81917808219178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125.81917808219178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125.81917808219178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125.81917808219178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125.81917808219178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125.81917808219178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125.81917808219178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125.81917808219178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125.81917808219178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125.81917808219178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125.81917808219178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125.81917808219178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125.81917808219178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125.81917808219178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125.81917808219178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125.81917808219178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125.81917808219178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125.81917808219178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125.81917808219178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125.81917808219178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125.81917808219178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125.81917808219178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125.81917808219178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125.81917808219178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125.81917808219178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125.81917808219178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125.81917808219178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125.81917808219178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125.81917808219178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125.81917808219178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125.81917808219178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125.81917808219178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125.81917808219178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125.81917808219178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125.81917808219178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125.81917808219178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125.81917808219178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125.81917808219178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125.81917808219178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125.81917808219178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125.81917808219178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125.81917808219178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125.81917808219178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125.81917808219178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125.81917808219178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125.81917808219178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125.81917808219178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125.81917808219178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125.81917808219178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125.81917808219178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125.81917808219178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125.81917808219178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125.81917808219178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125.81917808219178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125.81917808219178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125.81917808219178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125.81917808219178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125.81917808219178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125.81917808219178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125.81917808219178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125.81917808219178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125.81917808219178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125.81917808219178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125.81917808219178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125.81917808219178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125.81917808219178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125.81917808219178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125.81917808219178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125.81917808219178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125.81917808219178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125.81917808219178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125.81917808219178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125.81917808219178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125.81917808219178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125.81917808219178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125.81917808219178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125.81917808219178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125.81917808219178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125.81917808219178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125.81917808219178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125.81917808219178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125.81917808219178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125.81917808219178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125.81917808219178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125.81917808219178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125.81917808219178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125.81917808219178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125.81917808219178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125.81917808219178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125.81917808219178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125.81917808219178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125.81917808219178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125.81917808219178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125.81917808219178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125.81917808219178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125.81917808219178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125.81917808219178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125.81917808219178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125.81917808219178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125.81917808219178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125.81917808219178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125.81917808219178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125.81917808219178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125.81917808219178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125.81917808219178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125.81917808219178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125.81917808219178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125.81917808219178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125.81917808219178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125.81917808219178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125.81917808219178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125.81917808219178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125.81917808219178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125.81917808219178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125.81917808219178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125.81917808219178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125.81917808219178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125.81917808219178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125.81917808219178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125.81917808219178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125.81917808219178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125.81917808219178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125.81917808219178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125.81917808219178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125.81917808219178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125.81917808219178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125.81917808219178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125.81917808219178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125.81917808219178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125.81917808219178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125.81917808219178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125.81917808219178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125.81917808219178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125.81917808219178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125.81917808219178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125.81917808219178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125.81917808219178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125.81917808219178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125.81917808219178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125.81917808219178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125.81917808219178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125.81917808219178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125.81917808219178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125.81917808219178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125.81917808219178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125.81917808219178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125.81917808219178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125.81917808219178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125.81917808219178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125.81917808219178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125.81917808219178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125.81917808219178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125.81917808219178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125.81917808219178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125.81917808219178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125.81917808219178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125.81917808219178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125.81917808219178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125.81917808219178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125.81917808219178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125.81917808219178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125.81917808219178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125.81917808219178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125.81917808219178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125.81917808219178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125.81917808219178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125.81917808219178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125.81917808219178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125.81917808219178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125.81917808219178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125.81917808219178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125.81917808219178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125.81917808219178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125.81917808219178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125.81917808219178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125.81917808219178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125.81917808219178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125.81917808219178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125.81917808219178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125.81917808219178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125.81917808219178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125.81917808219178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125.81917808219178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125.81917808219178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125.81917808219178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125.81917808219178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125.81917808219178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125.81917808219178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125.81917808219178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125.81917808219178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125.81917808219178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125.81917808219178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125.81917808219178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125.81917808219178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125.81917808219178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125.81917808219178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125.81917808219178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125.81917808219178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125.81917808219178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125.81917808219178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125.81917808219178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125.81917808219178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125.81917808219178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125.81917808219178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125.81917808219178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125.81917808219178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125.81917808219178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125.81917808219178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125.81917808219178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125.81917808219178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125.81917808219178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125.81917808219178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125.81917808219178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125.81917808219178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125.81917808219178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125.81917808219178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125.81917808219178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125.81917808219178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125.81917808219178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125.81917808219178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125.81917808219178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125.81917808219178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125.81917808219178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125.81917808219178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125.81917808219178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125.81917808219178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125.81917808219178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125.81917808219178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125.81917808219178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125.81917808219178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125.81917808219178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125.81917808219178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125.81917808219178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125.81917808219178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125.81917808219178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125.81917808219178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125.81917808219178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125.81917808219178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125.81917808219178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125.81917808219178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125.81917808219178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125.81917808219178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125.81917808219178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125.81917808219178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125.81917808219178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125.81917808219178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125.81917808219178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125.81917808219178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125.81917808219178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125.81917808219178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125.81917808219178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125.81917808219178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125.81917808219178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125.81917808219178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125.81917808219178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125.81917808219178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125.81917808219178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125.81917808219178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125.81917808219178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125.81917808219178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125.81917808219178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125.81917808219178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125.81917808219178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125.81917808219178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125.81917808219178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125.81917808219178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125.81917808219178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125.81917808219178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125.81917808219178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125.81917808219178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125.81917808219178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125.81917808219178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125.81917808219178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125.81917808219178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125.81917808219178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125.81917808219178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125.81917808219178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125.81917808219178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125.81917808219178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125.81917808219178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125.81917808219178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125.81917808219178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125.81917808219178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125.81917808219178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125.81917808219178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125.81917808219178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125.81917808219178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125.81917808219178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125.81917808219178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125.81917808219178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125.81917808219178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125.81917808219178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125.81917808219178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125.81917808219178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125.81917808219178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125.81917808219178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125.81917808219178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125.81917808219178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125.81917808219178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125.81917808219178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125.81917808219178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125.81917808219178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125.81917808219178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125.81917808219178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125.81917808219178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125.81917808219178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125.81917808219178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125.81917808219178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125.81917808219178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125.81917808219178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125.81917808219178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125.81917808219178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125.81917808219178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125.81917808219178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125.81917808219178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125.81917808219178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125.81917808219178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125.81917808219178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125.81917808219178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125.81917808219178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125.81917808219178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125.81917808219178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125.81917808219178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125.81917808219178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125.81917808219178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125.81917808219178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125.81917808219178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125.81917808219178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125.81917808219178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125.81917808219178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125.81917808219178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125.81917808219178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125.81917808219178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125.81917808219178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125.81917808219178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125.81917808219178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125.81917808219178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125.81917808219178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125.81917808219178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125.81917808219178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125.81917808219178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125.81917808219178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125.81917808219178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125.81917808219178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125.81917808219178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125.81917808219178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125.81917808219178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125.81917808219178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125.81917808219178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125.81917808219178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125.81917808219178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125.81917808219178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125.81917808219178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125.81917808219178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125.81917808219178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125.81917808219178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125.81917808219178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125.81917808219178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125.81917808219178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125.81917808219178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125.81917808219178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125.81917808219178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125.81917808219178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125.81917808219178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125.81917808219178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125.81917808219178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125.81917808219178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125.81917808219178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125.81917808219178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125.81917808219178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125.81917808219178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125.81917808219178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125.81917808219178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125.81917808219178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125.81917808219178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125.81917808219178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125.81917808219178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125.81917808219178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125.81917808219178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125.81917808219178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125.81917808219178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125.81917808219178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125.81917808219178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125.81917808219178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125.81917808219178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125.81917808219178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125.81917808219178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125.81917808219178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125.81917808219178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125.81917808219178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125.81917808219178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125.81917808219178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125.81917808219178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125.81917808219178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125.81917808219178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125.81917808219178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125.81917808219178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125.81917808219178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125.81917808219178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125.81917808219178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125.81917808219178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125.81917808219178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125.81917808219178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125.81917808219178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125.81917808219178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125.81917808219178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125.81917808219178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125.81917808219178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125.81917808219178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125.81917808219178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125.81917808219178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125.81917808219178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125.81917808219178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125.81917808219178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125.81917808219178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125.81917808219178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125.81917808219178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125.81917808219178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125.81917808219178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125.81917808219178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125.81917808219178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125.81917808219178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125.81917808219178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125.81917808219178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125.81917808219178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125.81917808219178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125.81917808219178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125.81917808219178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125.81917808219178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125.81917808219178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125.81917808219178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125.81917808219178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125.81917808219178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125.81917808219178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125.81917808219178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125.81917808219178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125.81917808219178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125.81917808219178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125.81917808219178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125.81917808219178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125.81917808219178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125.81917808219178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125.81917808219178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125.81917808219178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125.81917808219178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125.81917808219178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125.81917808219178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125.81917808219178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125.81917808219178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125.81917808219178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125.81917808219178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125.81917808219178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125.81917808219178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125.81917808219178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125.81917808219178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125.81917808219178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125.81917808219178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125.81917808219178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125.81917808219178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125.81917808219178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125.81917808219178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125.81917808219178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125.81917808219178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125.81917808219178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125.81917808219178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125.81917808219178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125.81917808219178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125.81917808219178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125.81917808219178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125.81917808219178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125.81917808219178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125.81917808219178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125.81917808219178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125.81917808219178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125.81917808219178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125.81917808219178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125.81917808219178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125.81917808219178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125.81917808219178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125.81917808219178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125.81917808219178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125.81917808219178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125.81917808219178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125.81917808219178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125.81917808219178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125.81917808219178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125.81917808219178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125.81917808219178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125.81917808219178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125.81917808219178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125.81917808219178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125.81917808219178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125.81917808219178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125.81917808219178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125.81917808219178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125.81917808219178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125.81917808219178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125.81917808219178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125.81917808219178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125.81917808219178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125.81917808219178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125.81917808219178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125.81917808219178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125.81917808219178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125.81917808219178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125.81917808219178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125.81917808219178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125.81917808219178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125.81917808219178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125.81917808219178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125.81917808219178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125.81917808219178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125.81917808219178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125.81917808219178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125.81917808219178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125.81917808219178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125.81917808219178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125.81917808219178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125.81917808219178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125.81917808219178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125.81917808219178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125.81917808219178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125.81917808219178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125.81917808219178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125.81917808219178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125.81917808219178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125.81917808219178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125.81917808219178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125.81917808219178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125.81917808219178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125.81917808219178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125.81917808219178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125.81917808219178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125.81917808219178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125.81917808219178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125.81917808219178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125.81917808219178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125.81917808219178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125.81917808219178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125.81917808219178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125.81917808219178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125.81917808219178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125.81917808219178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125.81917808219178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125.81917808219178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125.81917808219178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125.81917808219178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125.81917808219178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125.81917808219178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125.81917808219178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125.81917808219178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125.81917808219178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125.81917808219178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125.81917808219178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125.81917808219178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125.81917808219178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125.81917808219178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125.81917808219178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125.81917808219178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125.81917808219178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125.81917808219178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125.81917808219178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125.81917808219178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125.81917808219178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125.81917808219178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125.81917808219178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125.81917808219178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125.81917808219178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125.81917808219178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125.81917808219178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125.81917808219178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125.81917808219178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125.81917808219178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125.81917808219178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125.81917808219178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125.81917808219178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125.81917808219178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125.81917808219178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125.81917808219178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125.81917808219178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125.81917808219178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125.81917808219178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125.81917808219178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125.81917808219178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125.81917808219178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125.81917808219178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125.81917808219178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125.81917808219178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125.81917808219178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125.81917808219178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125.81917808219178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125.81917808219178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125.81917808219178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125.81917808219178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125.81917808219178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125.81917808219178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125.81917808219178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125.81917808219178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125.81917808219178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125.81917808219178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125.81917808219178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125.81917808219178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125.81917808219178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125.81917808219178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125.81917808219178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125.81917808219178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125.81917808219178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125.81917808219178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125.81917808219178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125.81917808219178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125.81917808219178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125.81917808219178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125.81917808219178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125.81917808219178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125.81917808219178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125.81917808219178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125.81917808219178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125.81917808219178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125.81917808219178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125.81917808219178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125.81917808219178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125.81917808219178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125.81917808219178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125.81917808219178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125.81917808219178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125.81917808219178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125.81917808219178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125.81917808219178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125.81917808219178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125.81917808219178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125.81917808219178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125.81917808219178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125.81917808219178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125.81917808219178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125.81917808219178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125.81917808219178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125.81917808219178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125.81917808219178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125.81917808219178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125.81917808219178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125.81917808219178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125.81917808219178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125.81917808219178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125.81917808219178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125.81917808219178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125.81917808219178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125.81917808219178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125.81917808219178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125.81917808219178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125.81917808219178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125.81917808219178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125.81917808219178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125.81917808219178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125.81917808219178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125.81917808219178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125.81917808219178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125.81917808219178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125.81917808219178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125.81917808219178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125.81917808219178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125.81917808219178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125.81917808219178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125.81917808219178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125.81917808219178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125.81917808219178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125.81917808219178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125.81917808219178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125.81917808219178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125.81917808219178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125.81917808219178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125.81917808219178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125.81917808219178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125.81917808219178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125.81917808219178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125.81917808219178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125.81917808219178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125.81917808219178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125.81917808219178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125.81917808219178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125.81917808219178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125.81917808219178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125.81917808219178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125.81917808219178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125.81917808219178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125.81917808219178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125.81917808219178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125.81917808219178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125.81917808219178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125.81917808219178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125.81917808219178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125.81917808219178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125.81917808219178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125.81917808219178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125.81917808219178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125.81917808219178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125.81917808219178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125.81917808219178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125.81917808219178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125.81917808219178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125.81917808219178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125.81917808219178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125.81917808219178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125.81917808219178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125.81917808219178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125.81917808219178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125.81917808219178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125.81917808219178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125.81917808219178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125.81917808219178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125.81917808219178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125.81917808219178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125.81917808219178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125.81917808219178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125.81917808219178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125.81917808219178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125.81917808219178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125.81917808219178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125.81917808219178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125.81917808219178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125.81917808219178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125.81917808219178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125.81917808219178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125.81917808219178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125.81917808219178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125.81917808219178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125.81917808219178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125.81917808219178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125.81917808219178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125.81917808219178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125.81917808219178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125.81917808219178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125.81917808219178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125.81917808219178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125.81917808219178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125.81917808219178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125.81917808219178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125.81917808219178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125.81917808219178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125.81917808219178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125.81917808219178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125.81917808219178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125.81917808219178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125.81917808219178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125.81917808219178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125.81917808219178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125.81917808219178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125.81917808219178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125.81917808219178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125.81917808219178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125.81917808219178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125.81917808219178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125.81917808219178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125.81917808219178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125.81917808219178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125.81917808219178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125.81917808219178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125.81917808219178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125.81917808219178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125.81917808219178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125.81917808219178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125.81917808219178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125.81917808219178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125.81917808219178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125.81917808219178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125.81917808219178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125.81917808219178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125.81917808219178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125.81917808219178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125.81917808219178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125.81917808219178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125.81917808219178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125.81917808219178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125.81917808219178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125.81917808219178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125.81917808219178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125.81917808219178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125.81917808219178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125.81917808219178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125.81917808219178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125.81917808219178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125.81917808219178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125.81917808219178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125.81917808219178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125.81917808219178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125.81917808219178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125.81917808219178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125.81917808219178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125.81917808219178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125.81917808219178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125.81917808219178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125.81917808219178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125.81917808219178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125.81917808219178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125.81917808219178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125.81917808219178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125.81917808219178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125.81917808219178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125.81917808219178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125.81917808219178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125.81917808219178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125.81917808219178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125.81917808219178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125.81917808219178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125.81917808219178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125.81917808219178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125.81917808219178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125.81917808219178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125.81917808219178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125.81917808219178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125.81917808219178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125.81917808219178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125.81917808219178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125.81917808219178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125.81917808219178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125.81917808219178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125.81917808219178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125.81917808219178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125.81917808219178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125.81917808219178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125.81917808219178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125.81917808219178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125.81917808219178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125.81917808219178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125.81917808219178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125.81917808219178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125.81917808219178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125.81917808219178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125.81917808219178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125.81917808219178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125.81917808219178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125.81917808219178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125.81917808219178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125.81917808219178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125.81917808219178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125.81917808219178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125.81917808219178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125.81917808219178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125.81917808219178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125.81917808219178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125.81917808219178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125.81917808219178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125.81917808219178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125.81917808219178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125.81917808219178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125.81917808219178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125.81917808219178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125.81917808219178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125.81917808219178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125.81917808219178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125.81917808219178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125.81917808219178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125.81917808219178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125.81917808219178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125.81917808219178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125.81917808219178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125.81917808219178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125.81917808219178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125.81917808219178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125.81917808219178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125.81917808219178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125.81917808219178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125.81917808219178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125.81917808219178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125.81917808219178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125.81917808219178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125.81917808219178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125.81917808219178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125.81917808219178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125.81917808219178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125.81917808219178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125.81917808219178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125.81917808219178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125.81917808219178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125.81917808219178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125.81917808219178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125.81917808219178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125.81917808219178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125.81917808219178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125.81917808219178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125.81917808219178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125.81917808219178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125.81917808219178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125.81917808219178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125.81917808219178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125.81917808219178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125.81917808219178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125.81917808219178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125.81917808219178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125.81917808219178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125.81917808219178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125.81917808219178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125.81917808219178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125.81917808219178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125.81917808219178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125.81917808219178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125.81917808219178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125.81917808219178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125.81917808219178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125.81917808219178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125.81917808219178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125.81917808219178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125.81917808219178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125.81917808219178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125.81917808219178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125.81917808219178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125.81917808219178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125.81917808219178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125.81917808219178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125.81917808219178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125.81917808219178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125.81917808219178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125.81917808219178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125.81917808219178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125.81917808219178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125.81917808219178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125.81917808219178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125.81917808219178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125.81917808219178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125.81917808219178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125.81917808219178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125.81917808219178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125.81917808219178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125.81917808219178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125.81917808219178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125.81917808219178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125.81917808219178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125.81917808219178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125.81917808219178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125.81917808219178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125.81917808219178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125.81917808219178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125.81917808219178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125.81917808219178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125.81917808219178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125.81917808219178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125.81917808219178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125.81917808219178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125.81917808219178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125.81917808219178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125.81917808219178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125.81917808219178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125.81917808219178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125.81917808219178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125.81917808219178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125.81917808219178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125.81917808219178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125.81917808219178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125.81917808219178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125.81917808219178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125.81917808219178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125.81917808219178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125.81917808219178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125.81917808219178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125.81917808219178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125.81917808219178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125.81917808219178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125.81917808219178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125.81917808219178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125.81917808219178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125.81917808219178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125.81917808219178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125.81917808219178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125.81917808219178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125.81917808219178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125.81917808219178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125.81917808219178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125.81917808219178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125.81917808219178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125.81917808219178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125.81917808219178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125.81917808219178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125.81917808219178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125.81917808219178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125.81917808219178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125.81917808219178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125.81917808219178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125.81917808219178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125.81917808219178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125.81917808219178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125.81917808219178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125.81917808219178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125.81917808219178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125.81917808219178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125.81917808219178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125.81917808219178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125.81917808219178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125.81917808219178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125.81917808219178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125.81917808219178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125.81917808219178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125.81917808219178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125.81917808219178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125.81917808219178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125.81917808219178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125.81917808219178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125.81917808219178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125.81917808219178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125.81917808219178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125.81917808219178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125.81917808219178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125.81917808219178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125.81917808219178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125.81917808219178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125.81917808219178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125.81917808219178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125.81917808219178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125.81917808219178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125.81917808219178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125.81917808219178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125.81917808219178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125.81917808219178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125.81917808219178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125.81917808219178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125.81917808219178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125.81917808219178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125.81917808219178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125.81917808219178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125.81917808219178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125.81917808219178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125.81917808219178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125.81917808219178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125.81917808219178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125.81917808219178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125.81917808219178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125.81917808219178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125.81917808219178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125.81917808219178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125.81917808219178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125.81917808219178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125.81917808219178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125.81917808219178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125.81917808219178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125.81917808219178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125.81917808219178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125.81917808219178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125.81917808219178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125.81917808219178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125.81917808219178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125.81917808219178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125.81917808219178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125.81917808219178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125.81917808219178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125.81917808219178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125.81917808219178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125.81917808219178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125.81917808219178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125.81917808219178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125.81917808219178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125.81917808219178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125.81917808219178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125.81917808219178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125.81917808219178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125.81917808219178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125.81917808219178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125.81917808219178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125.81917808219178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125.81917808219178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125.81917808219178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125.81917808219178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125.81917808219178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125.81917808219178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125.81917808219178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125.81917808219178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125.81917808219178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125.81917808219178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125.81917808219178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125.81917808219178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125.81917808219178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125.81917808219178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125.81917808219178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125.81917808219178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125.81917808219178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125.81917808219178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125.81917808219178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125.81917808219178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125.81917808219178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125.81917808219178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125.81917808219178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125.81917808219178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125.81917808219178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125.81917808219178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125.81917808219178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125.81917808219178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125.81917808219178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125.81917808219178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125.81917808219178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125.81917808219178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125.81917808219178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125.81917808219178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125.81917808219178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125.81917808219178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125.81917808219178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125.81917808219178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125.81917808219178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125.81917808219178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125.81917808219178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125.81917808219178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125.81917808219178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125.81917808219178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125.81917808219178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125.81917808219178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125.81917808219178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125.81917808219178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125.81917808219178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125.81917808219178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125.81917808219178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125.81917808219178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125.81917808219178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125.81917808219178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125.81917808219178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125.81917808219178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125.81917808219178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125.81917808219178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125.81917808219178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125.81917808219178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125.81917808219178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125.81917808219178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125.81917808219178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125.81917808219178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125.81917808219178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125.81917808219178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125.81917808219178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125.81917808219178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125.81917808219178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125.81917808219178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125.81917808219178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125.81917808219178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125.81917808219178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125.81917808219178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125.81917808219178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125.81917808219178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125.81917808219178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125.81917808219178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125.81917808219178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125.81917808219178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125.81917808219178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125.81917808219178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125.81917808219178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125.81917808219178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125.81917808219178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125.81917808219178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125.81917808219178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125.81917808219178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125.81917808219178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125.81917808219178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125.81917808219178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125.81917808219178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125.81917808219178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125.81917808219178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125.81917808219178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125.81917808219178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125.81917808219178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125.81917808219178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125.81917808219178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125.81917808219178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125.81917808219178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125.81917808219178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125.81917808219178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125.81917808219178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125.81917808219178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125.81917808219178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125.81917808219178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125.81917808219178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125.81917808219178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125.81917808219178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125.81917808219178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125.81917808219178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125.81917808219178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125.81917808219178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125.81917808219178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125.81917808219178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125.81917808219178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125.81917808219178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125.81917808219178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125.81917808219178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125.81917808219178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125.81917808219178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125.81917808219178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125.81917808219178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125.81917808219178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125.81917808219178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125.81917808219178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125.81917808219178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125.81917808219178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125.81917808219178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125.81917808219178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125.81917808219178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125.81917808219178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125.81917808219178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125.81917808219178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125.81917808219178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125.81917808219178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125.81917808219178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125.81917808219178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125.81917808219178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125.81917808219178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125.81917808219178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125.81917808219178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125.81917808219178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125.81917808219178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125.81917808219178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125.81917808219178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125.81917808219178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125.81917808219178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125.81917808219178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125.81917808219178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125.81917808219178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125.81917808219178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125.81917808219178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125.81917808219178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125.81917808219178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125.81917808219178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125.81917808219178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125.81917808219178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125.81917808219178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125.81917808219178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125.81917808219178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125.81917808219178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125.81917808219178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125.81917808219178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125.81917808219178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125.81917808219178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125.81917808219178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125.81917808219178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125.81917808219178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125.81917808219178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125.81917808219178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125.81917808219178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125.81917808219178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125.81917808219178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125.81917808219178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125.81917808219178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125.81917808219178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125.81917808219178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125.81917808219178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125.81917808219178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125.81917808219178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125.81917808219178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125.81917808219178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125.81917808219178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125.81917808219178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125.81917808219178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125.81917808219178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125.81917808219178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125.81917808219178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125.81917808219178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125.81917808219178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125.81917808219178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125.81917808219178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125.81917808219178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125.81917808219178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125.81917808219178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125.81917808219178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125.81917808219178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125.81917808219178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125.81917808219178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125.81917808219178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125.81917808219178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125.81917808219178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125.81917808219178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125.81917808219178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125.81917808219178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125.81917808219178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125.81917808219178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125.81917808219178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125.81917808219178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125.81917808219178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125.81917808219178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125.81917808219178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125.81917808219178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125.81917808219178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125.81917808219178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125.81917808219178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125.81917808219178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125.81917808219178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125.81917808219178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125.81917808219178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125.81917808219178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125.81917808219178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125.81917808219178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125.81917808219178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125.81917808219178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125.81917808219178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125.81917808219178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125.81917808219178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125.81917808219178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125.81917808219178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125.81917808219178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125.81917808219178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125.81917808219178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125.81917808219178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125.81917808219178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125.81917808219178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125.81917808219178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125.81917808219178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125.81917808219178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125.81917808219178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125.81917808219178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125.81917808219178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125.81917808219178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125.81917808219178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125.81917808219178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125.81917808219178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125.81917808219178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125.81917808219178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125.81917808219178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125.81917808219178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125.81917808219178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125.81917808219178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125.81917808219178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125.81917808219178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125.81917808219178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125.81917808219178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125.81917808219178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125.81917808219178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125.81917808219178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125.81917808219178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125.81917808219178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125.81917808219178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125.81917808219178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125.81917808219178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125.81917808219178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125.81917808219178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125.81917808219178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125.81917808219178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125.81917808219178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125.81917808219178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125.81917808219178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125.81917808219178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125.81917808219178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125.81917808219178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125.81917808219178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125.81917808219178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125.81917808219178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125.81917808219178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125.81917808219178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125.81917808219178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125.81917808219178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125.81917808219178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125.81917808219178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125.81917808219178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125.81917808219178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125.81917808219178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125.81917808219178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125.81917808219178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125.81917808219178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125.81917808219178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125.81917808219178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125.81917808219178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125.81917808219178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125.81917808219178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125.81917808219178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125.81917808219178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125.81917808219178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125.81917808219178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125.81917808219178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125.81917808219178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125.81917808219178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125.81917808219178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125.81917808219178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125.81917808219178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125.81917808219178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125.81917808219178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125.81917808219178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125.81917808219178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125.81917808219178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125.81917808219178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125.81917808219178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125.81917808219178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125.81917808219178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125.81917808219178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125.81917808219178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125.81917808219178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125.81917808219178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125.81917808219178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125.81917808219178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125.81917808219178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125.81917808219178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125.81917808219178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125.81917808219178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125.81917808219178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125.81917808219178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125.81917808219178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125.81917808219178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125.81917808219178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125.81917808219178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125.81917808219178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125.81917808219178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125.81917808219178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125.81917808219178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125.81917808219178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125.81917808219178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125.81917808219178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125.81917808219178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125.81917808219178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125.81917808219178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125.81917808219178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125.81917808219178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125.81917808219178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125.81917808219178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125.81917808219178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125.81917808219178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125.81917808219178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125.81917808219178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125.81917808219178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125.81917808219178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125.81917808219178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125.81917808219178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125.81917808219178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125.81917808219178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125.81917808219178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125.81917808219178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125.81917808219178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125.81917808219178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125.81917808219178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125.81917808219178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125.81917808219178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125.81917808219178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125.81917808219178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125.81917808219178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125.81917808219178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125.81917808219178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125.81917808219178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125.81917808219178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125.81917808219178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125.81917808219178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125.81917808219178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125.81917808219178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125.81917808219178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125.81917808219178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125.81917808219178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125.81917808219178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125.81917808219178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125.81917808219178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125.81917808219178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125.81917808219178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125.81917808219178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125.81917808219178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125.81917808219178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125.81917808219178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125.81917808219178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125.81917808219178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125.81917808219178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125.81917808219178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125.81917808219178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125.81917808219178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125.81917808219178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125.81917808219178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125.81917808219178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125.81917808219178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125.81917808219178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125.81917808219178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125.81917808219178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125.81917808219178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125.81917808219178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125.81917808219178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125.81917808219178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125.81917808219178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125.81917808219178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125.81917808219178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125.81917808219178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125.81917808219178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125.81917808219178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125.81917808219178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125.81917808219178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125.81917808219178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125.81917808219178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125.81917808219178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125.81917808219178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125.81917808219178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125.81917808219178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125.81917808219178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125.81917808219178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125.81917808219178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125.81917808219178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125.81917808219178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125.81917808219178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125.81917808219178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125.81917808219178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125.81917808219178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125.81917808219178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125.81917808219178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125.81917808219178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125.81917808219178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125.81917808219178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125.81917808219178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125.81917808219178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125.81917808219178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125.81917808219178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125.81917808219178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125.81917808219178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125.81917808219178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125.81917808219178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125.81917808219178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125.81917808219178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125.81917808219178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125.81917808219178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125.81917808219178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125.81917808219178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125.81917808219178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125.81917808219178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125.81917808219178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125.81917808219178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125.81917808219178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125.81917808219178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125.81917808219178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125.81917808219178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125.81917808219178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125.81917808219178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125.81917808219178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125.81917808219178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125.81917808219178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125.81917808219178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125.81917808219178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125.81917808219178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125.81917808219178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125.81917808219178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125.81917808219178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125.81917808219178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125.81917808219178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125.81917808219178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125.81917808219178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125.81917808219178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125.81917808219178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125.81917808219178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125.81917808219178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125.81917808219178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125.81917808219178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125.81917808219178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125.81917808219178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125.81917808219178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125.81917808219178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125.81917808219178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125.81917808219178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125.81917808219178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125.81917808219178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125.81917808219178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125.81917808219178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125.81917808219178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125.81917808219178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125.81917808219178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125.81917808219178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125.81917808219178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125.81917808219178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125.81917808219178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125.81917808219178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125.81917808219178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125.81917808219178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125.81917808219178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125.81917808219178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125.81917808219178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125.81917808219178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125.81917808219178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125.81917808219178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125.81917808219178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125.81917808219178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125.81917808219178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125.81917808219178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125.81917808219178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125.81917808219178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125.81917808219178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125.81917808219178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125.81917808219178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125.81917808219178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125.81917808219178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125.81917808219178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125.81917808219178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125.81917808219178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125.81917808219178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125.81917808219178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125.81917808219178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125.81917808219178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125.81917808219178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125.81917808219178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125.81917808219178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125.81917808219178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125.81917808219178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125.81917808219178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125.81917808219178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125.81917808219178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125.81917808219178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125.81917808219178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125.81917808219178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125.81917808219178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125.81917808219178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125.81917808219178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125.81917808219178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125.81917808219178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125.81917808219178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125.81917808219178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125.81917808219178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125.81917808219178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125.81917808219178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125.81917808219178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125.81917808219178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125.81917808219178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125.81917808219178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125.81917808219178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125.81917808219178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125.81917808219178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125.81917808219178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125.81917808219178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125.81917808219178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125.81917808219178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125.81917808219178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125.81917808219178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125.81917808219178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125.81917808219178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125.81917808219178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125.81917808219178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125.81917808219178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125.81917808219178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125.81917808219178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125.81917808219178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125.81917808219178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125.81917808219178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125.81917808219178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125.81917808219178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125.81917808219178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125.81917808219178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125.81917808219178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125.81917808219178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125.81917808219178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125.81917808219178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125.81917808219178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125.81917808219178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125.81917808219178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125.81917808219178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125.81917808219178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125.81917808219178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125.81917808219178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125.81917808219178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125.81917808219178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125.81917808219178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125.81917808219178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125.81917808219178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125.81917808219178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125.81917808219178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125.81917808219178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125.81917808219178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125.81917808219178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125.81917808219178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125.81917808219178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125.81917808219178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125.81917808219178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125.81917808219178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125.81917808219178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125.81917808219178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125.81917808219178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125.81917808219178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125.81917808219178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125.81917808219178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125.81917808219178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125.81917808219178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125.81917808219178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125.81917808219178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125.81917808219178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125.81917808219178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125.81917808219178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125.81917808219178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125.81917808219178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125.81917808219178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125.81917808219178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125.81917808219178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125.81917808219178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125.81917808219178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125.81917808219178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125.81917808219178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125.81917808219178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125.81917808219178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125.81917808219178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125.81917808219178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125.81917808219178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125.81917808219178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125.81917808219178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125.81917808219178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125.81917808219178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125.81917808219178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125.81917808219178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125.81917808219178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125.81917808219178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125.81917808219178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125.81917808219178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125.81917808219178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125.81917808219178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125.81917808219178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125.81917808219178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125.81917808219178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125.81917808219178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125.81917808219178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125.81917808219178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125.81917808219178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125.81917808219178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125.81917808219178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125.81917808219178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125.81917808219178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125.81917808219178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125.81917808219178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125.81917808219178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125.81917808219178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125.81917808219178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125.81917808219178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125.81917808219178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125.81917808219178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125.81917808219178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125.81917808219178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125.81917808219178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125.81917808219178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125.81917808219178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125.81917808219178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125.81917808219178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125.81917808219178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125.81917808219178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125.81917808219178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125.81917808219178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125.81917808219178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125.81917808219178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125.81917808219178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125.81917808219178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125.81917808219178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125.81917808219178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125.81917808219178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125.81917808219178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125.81917808219178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125.81917808219178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125.81917808219178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125.81917808219178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125.81917808219178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125.81917808219178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125.81917808219178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125.81917808219178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125.81917808219178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125.81917808219178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125.81917808219178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125.81917808219178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125.81917808219178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125.81917808219178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125.81917808219178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125.81917808219178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125.81917808219178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125.81917808219178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125.81917808219178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125.81917808219178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125.81917808219178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125.81917808219178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125.81917808219178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125.81917808219178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125.81917808219178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125.81917808219178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125.81917808219178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125.81917808219178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125.81917808219178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125.81917808219178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125.81917808219178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125.81917808219178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125.81917808219178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125.81917808219178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125.81917808219178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125.81917808219178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125.81917808219178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125.81917808219178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125.81917808219178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125.81917808219178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125.81917808219178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125.81917808219178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125.81917808219178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125.81917808219178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125.81917808219178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125.81917808219178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125.81917808219178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125.81917808219178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125.81917808219178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125.81917808219178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125.81917808219178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125.81917808219178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125.81917808219178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125.81917808219178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125.81917808219178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125.81917808219178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125.81917808219178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125.81917808219178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125.81917808219178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125.81917808219178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125.81917808219178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125.81917808219178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125.81917808219178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125.81917808219178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125.81917808219178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125.81917808219178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125.81917808219178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125.81917808219178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125.81917808219178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125.81917808219178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125.81917808219178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125.81917808219178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125.81917808219178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125.81917808219178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125.81917808219178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125.81917808219178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125.81917808219178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125.81917808219178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125.81917808219178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125.81917808219178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125.81917808219178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125.81917808219178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125.81917808219178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125.81917808219178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125.81917808219178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125.81917808219178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125.81917808219178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125.81917808219178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125.81917808219178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125.81917808219178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125.81917808219178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125.81917808219178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125.81917808219178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125.81917808219178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125.81917808219178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125.81917808219178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125.81917808219178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125.81917808219178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125.81917808219178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125.81917808219178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125.81917808219178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125.81917808219178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125.81917808219178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125.81917808219178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125.81917808219178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125.81917808219178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125.81917808219178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125.81917808219178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125.81917808219178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125.81917808219178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125.81917808219178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125.81917808219178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125.81917808219178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125.81917808219178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125.81917808219178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125.81917808219178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125.81917808219178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125.81917808219178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125.81917808219178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125.81917808219178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125.81917808219178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125.81917808219178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125.81917808219178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125.81917808219178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125.81917808219178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125.81917808219178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125.81917808219178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125.81917808219178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125.81917808219178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125.81917808219178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125.81917808219178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125.81917808219178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125.81917808219178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125.81917808219178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125.81917808219178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125.81917808219178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125.81917808219178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125.81917808219178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125.81917808219178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125.81917808219178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125.81917808219178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125.81917808219178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125.81917808219178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125.81917808219178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125.81917808219178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125.81917808219178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125.81917808219178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125.81917808219178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125.81917808219178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125.81917808219178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125.81917808219178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125.81917808219178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125.81917808219178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125.81917808219178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125.81917808219178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125.81917808219178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125.81917808219178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125.81917808219178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125.81917808219178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125.81917808219178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125.81917808219178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125.81917808219178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125.81917808219178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125.81917808219178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125.81917808219178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125.81917808219178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125.81917808219178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125.81917808219178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125.81917808219178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125.81917808219178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125.81917808219178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125.81917808219178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125.81917808219178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125.81917808219178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125.81917808219178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125.81917808219178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125.81917808219178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125.81917808219178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125.81917808219178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125.81917808219178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125.81917808219178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125.81917808219178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125.81917808219178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125.81917808219178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125.81917808219178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125.81917808219178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125.81917808219178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125.81917808219178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125.81917808219178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125.81917808219178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125.81917808219178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125.81917808219178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125.81917808219178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125.81917808219178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125.81917808219178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125.81917808219178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125.81917808219178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125.81917808219178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125.81917808219178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125.81917808219178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125.81917808219178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125.81917808219178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125.81917808219178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125.81917808219178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125.81917808219178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125.81917808219178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125.81917808219178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125.81917808219178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125.81917808219178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125.81917808219178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125.81917808219178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125.81917808219178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125.81917808219178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125.81917808219178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125.81917808219178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125.81917808219178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125.81917808219178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125.81917808219178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125.81917808219178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125.81917808219178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125.81917808219178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125.81917808219178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125.81917808219178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125.81917808219178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125.81917808219178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125.81917808219178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125.81917808219178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125.81917808219178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125.81917808219178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125.81917808219178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125.81917808219178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125.81917808219178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125.81917808219178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125.81917808219178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125.81917808219178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125.81917808219178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125.81917808219178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125.81917808219178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125.81917808219178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125.81917808219178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125.81917808219178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125.81917808219178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125.81917808219178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125.81917808219178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125.81917808219178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125.81917808219178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125.81917808219178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125.81917808219178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125.81917808219178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125.81917808219178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125.81917808219178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125.81917808219178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125.81917808219178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125.81917808219178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125.81917808219178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125.81917808219178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125.81917808219178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125.81917808219178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125.81917808219178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125.81917808219178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125.81917808219178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125.81917808219178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125.81917808219178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125.81917808219178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125.81917808219178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125.81917808219178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125.81917808219178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125.81917808219178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125.81917808219178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125.81917808219178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125.81917808219178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125.81917808219178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125.81917808219178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125.81917808219178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125.81917808219178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125.81917808219178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125.81917808219178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125.81917808219178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125.81917808219178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125.81917808219178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125.81917808219178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125.81917808219178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125.81917808219178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125.81917808219178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125.81917808219178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125.81917808219178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125.81917808219178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125.81917808219178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125.81917808219178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125.81917808219178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125.81917808219178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125.81917808219178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125.81917808219178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125.81917808219178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125.81917808219178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125.81917808219178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125.81917808219178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125.81917808219178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125.81917808219178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125.81917808219178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125.81917808219178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125.81917808219178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125.81917808219178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125.81917808219178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125.81917808219178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125.81917808219178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125.81917808219178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125.81917808219178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125.81917808219178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125.81917808219178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125.81917808219178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125.81917808219178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125.81917808219178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125.81917808219178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125.81917808219178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125.81917808219178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125.81917808219178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125.81917808219178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125.81917808219178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125.81917808219178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125.81917808219178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125.81917808219178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125.81917808219178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125.81917808219178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125.81917808219178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125.81917808219178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125.81917808219178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125.81917808219178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125.81917808219178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125.81917808219178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125.81917808219178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125.81917808219178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125.81917808219178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125.81917808219178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125.81917808219178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125.81917808219178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125.81917808219178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125.81917808219178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125.81917808219178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125.81917808219178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125.81917808219178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125.81917808219178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125.81917808219178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125.81917808219178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125.81917808219178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125.81917808219178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125.81917808219178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125.81917808219178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125.81917808219178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125.81917808219178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125.81917808219178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125.81917808219178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125.81917808219178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125.81917808219178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125.81917808219178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125.81917808219178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125.81917808219178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125.81917808219178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125.81917808219178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125.81917808219178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125.81917808219178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125.81917808219178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125.81917808219178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125.81917808219178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125.81917808219178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125.81917808219178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125.81917808219178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125.81917808219178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125.81917808219178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125.81917808219178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125.81917808219178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125.81917808219178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125.81917808219178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125.81917808219178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125.81917808219178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125.81917808219178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125.81917808219178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125.81917808219178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125.81917808219178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125.81917808219178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125.81917808219178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125.81917808219178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125.81917808219178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125.81917808219178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125.81917808219178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125.81917808219178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125.81917808219178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125.81917808219178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125.81917808219178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125.81917808219178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125.81917808219178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125.81917808219178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125.81917808219178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125.81917808219178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125.81917808219178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125.81917808219178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125.81917808219178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125.81917808219178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125.81917808219178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125.81917808219178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125.81917808219178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125.81917808219178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125.81917808219178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125.81917808219178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125.81917808219178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125.81917808219178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125.81917808219178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125.81917808219178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125.81917808219178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125.81917808219178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125.81917808219178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125.81917808219178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125.81917808219178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125.81917808219178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125.81917808219178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125.81917808219178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125.81917808219178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125.81917808219178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125.81917808219178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125.81917808219178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125.81917808219178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125.81917808219178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125.81917808219178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125.81917808219178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125.81917808219178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125.81917808219178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125.81917808219178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125.81917808219178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125.81917808219178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125.81917808219178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125.81917808219178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125.81917808219178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125.81917808219178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125.81917808219178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125.81917808219178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125.81917808219178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125.81917808219178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125.81917808219178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125.81917808219178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125.81917808219178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125.81917808219178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125.81917808219178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125.81917808219178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125.81917808219178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125.81917808219178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125.81917808219178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125.81917808219178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125.81917808219178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125.81917808219178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125.81917808219178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125.81917808219178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125.81917808219178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125.81917808219178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125.81917808219178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125.81917808219178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125.81917808219178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125.81917808219178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125.81917808219178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125.81917808219178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125.81917808219178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125.81917808219178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125.81917808219178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125.81917808219178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125.81917808219178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125.81917808219178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125.81917808219178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125.81917808219178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125.81917808219178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125.81917808219178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125.81917808219178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125.81917808219178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125.81917808219178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125.81917808219178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125.81917808219178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125.81917808219178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125.81917808219178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125.81917808219178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125.81917808219178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125.81917808219178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125.81917808219178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125.81917808219178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125.81917808219178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125.81917808219178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125.81917808219178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125.81917808219178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125.81917808219178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125.81917808219178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125.81917808219178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125.81917808219178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125.81917808219178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125.81917808219178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125.81917808219178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125.81917808219178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125.81917808219178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125.81917808219178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125.81917808219178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125.81917808219178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125.81917808219178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125.81917808219178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125.81917808219178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125.81917808219178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125.81917808219178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125.81917808219178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125.81917808219178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125.81917808219178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125.81917808219178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125.81917808219178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125.81917808219178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125.81917808219178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125.81917808219178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125.81917808219178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125.81917808219178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125.81917808219178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125.81917808219178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125.81917808219178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125.81917808219178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125.81917808219178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125.81917808219178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125.81917808219178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125.81917808219178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125.81917808219178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125.81917808219178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125.81917808219178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125.81917808219178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125.81917808219178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125.81917808219178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125.81917808219178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125.81917808219178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125.81917808219178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125.81917808219178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125.81917808219178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125.81917808219178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125.81917808219178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125.81917808219178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125.81917808219178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125.81917808219178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125.81917808219178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125.81917808219178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125.81917808219178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125.81917808219178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125.81917808219178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125.81917808219178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125.81917808219178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125.81917808219178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125.81917808219178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125.81917808219178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125.81917808219178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125.81917808219178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125.81917808219178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125.81917808219178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125.81917808219178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125.81917808219178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125.81917808219178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125.81917808219178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125.81917808219178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125.81917808219178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125.81917808219178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125.81917808219178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125.81917808219178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125.81917808219178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125.81917808219178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125.81917808219178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125.81917808219178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125.81917808219178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125.81917808219178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125.81917808219178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125.81917808219178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125.81917808219178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125.81917808219178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125.81917808219178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125.81917808219178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125.81917808219178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125.81917808219178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125.81917808219178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125.81917808219178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125.81917808219178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125.81917808219178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125.81917808219178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125.81917808219178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125.81917808219178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125.81917808219178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125.81917808219178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125.81917808219178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125.81917808219178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125.81917808219178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125.81917808219178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125.81917808219178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125.81917808219178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125.81917808219178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125.81917808219178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125.81917808219178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125.81917808219178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125.81917808219178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125.81917808219178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125.81917808219178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125.81917808219178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125.81917808219178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125.81917808219178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125.81917808219178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125.81917808219178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125.81917808219178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125.81917808219178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125.81917808219178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125.81917808219178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125.81917808219178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125.81917808219178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125.81917808219178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125.81917808219178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125.81917808219178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125.81917808219178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125.81917808219178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125.81917808219178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125.81917808219178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125.81917808219178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125.81917808219178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125.81917808219178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125.81917808219178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125.81917808219178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125.81917808219178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125.81917808219178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125.81917808219178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125.81917808219178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125.81917808219178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125.81917808219178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125.81917808219178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125.81917808219178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125.81917808219178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125.81917808219178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125.81917808219178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125.81917808219178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125.81917808219178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125.81917808219178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125.81917808219178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125.81917808219178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125.81917808219178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125.81917808219178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125.81917808219178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125.81917808219178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125.81917808219178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125.81917808219178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125.81917808219178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125.81917808219178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125.81917808219178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125.81917808219178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125.81917808219178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125.81917808219178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125.81917808219178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125.81917808219178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125.81917808219178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125.81917808219178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125.81917808219178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125.81917808219178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125.81917808219178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125.81917808219178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125.81917808219178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125.81917808219178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125.81917808219178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125.81917808219178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125.81917808219178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125.81917808219178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125.81917808219178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125.81917808219178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125.81917808219178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125.81917808219178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125.81917808219178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125.81917808219178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125.81917808219178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125.81917808219178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125.81917808219178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125.81917808219178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125.81917808219178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125.81917808219178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125.81917808219178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125.81917808219178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125.81917808219178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125.81917808219178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125.81917808219178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125.81917808219178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125.81917808219178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125.81917808219178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125.81917808219178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125.81917808219178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125.81917808219178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125.81917808219178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125.81917808219178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125.81917808219178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125.81917808219178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125.81917808219178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125.81917808219178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125.81917808219178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125.81917808219178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125.81917808219178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125.81917808219178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125.81917808219178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125.81917808219178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125.81917808219178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125.81917808219178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125.81917808219178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125.81917808219178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125.81917808219178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125.81917808219178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125.81917808219178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125.81917808219178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125.81917808219178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125.81917808219178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125.81917808219178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125.81917808219178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125.81917808219178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125.81917808219178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125.81917808219178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125.81917808219178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125.81917808219178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125.81917808219178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125.81917808219178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125.81917808219178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125.81917808219178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125.81917808219178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125.81917808219178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125.81917808219178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125.81917808219178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125.81917808219178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125.81917808219178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125.81917808219178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125.81917808219178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125.81917808219178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125.81917808219178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125.81917808219178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125.81917808219178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125.81917808219178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125.81917808219178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125.81917808219178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125.81917808219178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125.81917808219178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125.81917808219178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125.81917808219178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125.81917808219178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125.81917808219178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125.81917808219178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125.81917808219178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125.81917808219178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125.81917808219178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125.81917808219178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125.81917808219178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125.81917808219178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125.81917808219178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125.81917808219178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125.81917808219178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125.81917808219178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125.81917808219178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125.81917808219178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125.81917808219178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125.81917808219178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125.81917808219178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125.81917808219178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125.81917808219178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125.81917808219178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125.81917808219178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125.81917808219178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125.81917808219178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125.81917808219178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125.81917808219178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125.81917808219178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125.81917808219178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125.81917808219178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125.81917808219178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125.81917808219178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125.81917808219178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125.81917808219178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125.81917808219178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125.81917808219178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125.81917808219178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125.81917808219178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125.81917808219178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125.81917808219178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125.81917808219178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125.81917808219178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125.81917808219178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125.81917808219178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125.81917808219178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125.81917808219178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125.81917808219178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125.81917808219178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125.81917808219178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125.81917808219178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125.81917808219178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125.81917808219178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125.81917808219178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125.81917808219178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125.81917808219178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125.81917808219178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125.81917808219178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125.81917808219178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125.81917808219178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125.81917808219178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125.81917808219178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125.81917808219178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125.81917808219178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125.81917808219178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125.81917808219178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125.81917808219178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125.81917808219178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125.81917808219178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125.81917808219178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125.81917808219178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125.81917808219178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125.81917808219178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125.81917808219178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125.81917808219178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125.81917808219178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125.81917808219178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125.81917808219178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125.81917808219178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125.81917808219178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125.81917808219178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125.81917808219178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125.81917808219178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125.81917808219178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125.81917808219178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125.81917808219178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125.81917808219178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125.81917808219178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125.81917808219178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125.81917808219178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125.81917808219178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125.81917808219178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125.81917808219178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125.81917808219178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125.81917808219178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125.81917808219178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125.81917808219178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125.81917808219178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125.81917808219178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125.81917808219178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125.81917808219178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125.81917808219178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125.81917808219178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125.81917808219178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125.81917808219178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125.81917808219178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125.81917808219178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125.81917808219178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125.81917808219178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125.81917808219178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125.81917808219178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125.81917808219178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125.81917808219178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125.81917808219178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125.81917808219178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125.81917808219178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125.81917808219178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125.81917808219178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125.81917808219178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125.81917808219178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125.81917808219178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125.81917808219178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125.81917808219178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125.81917808219178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125.81917808219178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125.81917808219178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125.81917808219178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125.81917808219178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125.81917808219178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125.81917808219178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125.81917808219178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125.81917808219178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125.81917808219178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125.81917808219178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125.81917808219178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125.81917808219178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125.81917808219178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125.81917808219178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125.81917808219178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125.81917808219178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125.81917808219178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125.81917808219178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125.81917808219178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125.81917808219178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125.81917808219178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125.81917808219178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125.81917808219178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125.81917808219178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125.81917808219178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125.81917808219178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125.81917808219178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125.81917808219178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125.81917808219178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125.81917808219178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125.81917808219178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125.81917808219178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125.81917808219178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125.81917808219178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125.81917808219178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125.81917808219178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125.81917808219178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125.81917808219178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125.81917808219178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125.81917808219178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125.81917808219178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125.81917808219178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125.81917808219178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125.81917808219178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125.81917808219178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125.81917808219178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125.81917808219178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125.81917808219178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125.81917808219178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125.81917808219178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125.81917808219178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125.81917808219178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125.81917808219178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125.81917808219178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125.81917808219178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125.81917808219178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125.81917808219178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125.81917808219178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125.81917808219178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125.81917808219178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125.81917808219178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125.81917808219178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125.81917808219178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125.81917808219178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125.81917808219178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125.81917808219178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125.81917808219178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125.81917808219178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125.81917808219178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125.81917808219178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125.81917808219178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125.81917808219178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125.81917808219178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125.81917808219178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125.81917808219178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125.81917808219178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125.81917808219178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125.81917808219178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125.81917808219178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125.81917808219178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125.81917808219178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125.81917808219178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125.81917808219178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125.81917808219178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125.81917808219178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125.81917808219178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125.81917808219178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125.81917808219178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125.81917808219178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125.81917808219178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125.81917808219178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125.81917808219178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125.81917808219178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125.81917808219178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125.81917808219178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125.81917808219178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125.81917808219178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125.81917808219178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125.81917808219178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125.81917808219178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125.81917808219178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125.81917808219178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125.81917808219178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125.81917808219178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125.81917808219178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125.81917808219178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125.81917808219178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125.81917808219178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125.81917808219178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125.81917808219178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125.81917808219178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125.81917808219178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125.81917808219178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125.81917808219178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125.81917808219178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125.81917808219178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125.81917808219178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125.81917808219178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125.81917808219178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125.81917808219178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125.81917808219178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125.81917808219178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125.81917808219178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125.81917808219178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125.81917808219178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125.81917808219178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125.81917808219178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125.81917808219178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125.81917808219178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125.81917808219178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125.81917808219178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125.81917808219178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125.81917808219178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125.81917808219178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125.81917808219178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125.81917808219178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125.81917808219178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125.81917808219178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125.81917808219178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125.81917808219178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125.81917808219178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125.81917808219178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125.81917808219178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125.81917808219178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125.81917808219178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125.81917808219178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125.81917808219178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125.81917808219178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125.81917808219178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125.81917808219178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125.81917808219178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125.81917808219178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125.81917808219178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125.81917808219178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125.81917808219178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125.81917808219178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125.81917808219178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125.81917808219178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125.81917808219178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125.81917808219178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125.81917808219178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125.81917808219178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125.81917808219178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125.81917808219178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125.81917808219178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125.81917808219178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125.81917808219178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125.81917808219178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125.81917808219178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125.81917808219178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125.81917808219178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125.81917808219178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125.81917808219178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125.81917808219178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125.81917808219178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125.81917808219178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125.81917808219178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125.81917808219178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125.81917808219178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125.81917808219178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125.81917808219178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125.81917808219178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125.81917808219178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125.81917808219178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125.81917808219178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125.81917808219178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125.81917808219178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125.81917808219178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125.81917808219178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125.81917808219178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125.81917808219178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125.81917808219178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125.81917808219178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125.81917808219178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125.81917808219178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125.81917808219178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125.81917808219178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125.81917808219178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125.81917808219178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125.81917808219178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125.81917808219178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125.81917808219178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125.81917808219178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125.81917808219178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125.81917808219178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125.81917808219178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125.81917808219178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125.81917808219178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125.81917808219178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125.81917808219178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125.81917808219178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125.81917808219178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125.81917808219178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125.81917808219178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125.81917808219178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125.81917808219178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125.81917808219178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125.81917808219178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125.81917808219178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125.81917808219178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125.81917808219178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125.81917808219178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125.81917808219178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125.81917808219178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125.81917808219178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125.81917808219178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125.81917808219178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125.81917808219178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125.81917808219178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125.81917808219178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125.81917808219178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125.81917808219178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125.81917808219178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125.81917808219178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125.81917808219178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125.81917808219178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125.81917808219178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125.81917808219178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125.81917808219178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125.81917808219178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125.81917808219178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125.81917808219178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125.81917808219178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125.81917808219178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125.81917808219178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125.81917808219178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125.81917808219178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125.81917808219178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125.81917808219178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125.81917808219178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125.81917808219178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125.81917808219178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125.81917808219178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125.81917808219178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125.81917808219178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125.81917808219178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125.81917808219178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125.81917808219178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125.81917808219178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125.81917808219178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125.81917808219178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125.81917808219178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125.81917808219178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125.81917808219178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125.81917808219178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125.81917808219178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125.81917808219178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125.81917808219178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125.81917808219178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125.81917808219178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125.81917808219178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125.81917808219178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125.81917808219178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125.81917808219178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125.81917808219178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125.81917808219178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125.81917808219178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125.81917808219178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125.81917808219178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125.81917808219178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125.81917808219178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125.81917808219178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125.81917808219178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125.81917808219178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125.81917808219178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hyperlinks>
    <hyperlink ref="H2256" r:id="rId1"/>
    <hyperlink ref="H2278" r:id="rId2"/>
  </hyperlinks>
  <pageMargins left="0.7" right="0.7" top="0.75" bottom="0.75" header="0.3" footer="0.3"/>
  <pageSetup paperSize="9" scale="92" orientation="portrait" horizontalDpi="0" verticalDpi="0" r:id="rId3"/>
  <colBreaks count="1" manualBreakCount="1">
    <brk id="7" max="1048575" man="1"/>
  </colBreaks>
  <drawing r:id="rId4"/>
  <tableParts count="1"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269" zoomScale="98" zoomScaleNormal="98" workbookViewId="0">
      <selection activeCell="C2292" sqref="C2292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ADULTO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>
        <f t="shared" si="104"/>
        <v>2865</v>
      </c>
      <c r="C2268" s="122">
        <v>45922</v>
      </c>
      <c r="D2268" s="122">
        <f>YEAR(REGISTROS[[#This Row],[FECHA]])</f>
        <v>2025</v>
      </c>
      <c r="E2268" s="112">
        <f>MONTH(REGISTROS[[#This Row],[FECHA]])</f>
        <v>9</v>
      </c>
      <c r="F2268" t="s">
        <v>4521</v>
      </c>
      <c r="G2268" s="11" t="str">
        <f ca="1">VLOOKUP(EXAMENES!F2268,PACIENTE[[APELLIDO / NOMBRE]:[GRUPO ETARIO]],4,0)</f>
        <v>ADULTO</v>
      </c>
      <c r="H2268" s="10" t="s">
        <v>27</v>
      </c>
      <c r="I2268" s="10" t="s">
        <v>20</v>
      </c>
      <c r="J2268" s="46">
        <f>VLOOKUP(REGISTROS[[#This Row],[TIPO DE EXAMEN ]],SERVICIOS[],2,0)</f>
        <v>10</v>
      </c>
      <c r="K2268" s="10" t="s">
        <v>67</v>
      </c>
      <c r="L2268" s="10">
        <v>1311184970</v>
      </c>
      <c r="M2268" s="10"/>
      <c r="N2268" s="10"/>
    </row>
    <row r="2269" spans="1:14" x14ac:dyDescent="0.25">
      <c r="A2269" s="110">
        <f t="shared" si="105"/>
        <v>2259</v>
      </c>
      <c r="B2269" s="45">
        <f t="shared" si="104"/>
        <v>2866</v>
      </c>
      <c r="C2269" s="122">
        <v>45922</v>
      </c>
      <c r="D2269" s="122">
        <f>YEAR(REGISTROS[[#This Row],[FECHA]])</f>
        <v>2025</v>
      </c>
      <c r="E2269" s="112">
        <f>MONTH(REGISTROS[[#This Row],[FECHA]])</f>
        <v>9</v>
      </c>
      <c r="F2269" t="s">
        <v>952</v>
      </c>
      <c r="G2269" s="11" t="str">
        <f ca="1">VLOOKUP(EXAMENES!F2269,PACIENTE[[APELLIDO / NOMBRE]:[GRUPO ETARIO]],4,0)</f>
        <v>ADOLECENTE</v>
      </c>
      <c r="H2269" s="10" t="s">
        <v>161</v>
      </c>
      <c r="I2269" s="10" t="s">
        <v>5</v>
      </c>
      <c r="J2269" s="46">
        <f>VLOOKUP(REGISTROS[[#This Row],[TIPO DE EXAMEN ]],SERVICIOS[],2,0)</f>
        <v>20</v>
      </c>
      <c r="K2269" s="10" t="s">
        <v>67</v>
      </c>
      <c r="L2269" s="10">
        <v>1312944778</v>
      </c>
      <c r="M2269" s="10"/>
      <c r="N2269" s="10"/>
    </row>
    <row r="2270" spans="1:14" x14ac:dyDescent="0.25">
      <c r="A2270" s="110">
        <f t="shared" si="105"/>
        <v>2260</v>
      </c>
      <c r="B2270" s="45">
        <f t="shared" si="104"/>
        <v>2867</v>
      </c>
      <c r="C2270" s="122">
        <v>45922</v>
      </c>
      <c r="D2270" s="122">
        <f>YEAR(REGISTROS[[#This Row],[FECHA]])</f>
        <v>2025</v>
      </c>
      <c r="E2270" s="112">
        <f>MONTH(REGISTROS[[#This Row],[FECHA]])</f>
        <v>9</v>
      </c>
      <c r="F2270" t="s">
        <v>4523</v>
      </c>
      <c r="G2270" s="11" t="str">
        <f ca="1">VLOOKUP(EXAMENES!F2270,PACIENTE[[APELLIDO / NOMBRE]:[GRUPO ETARIO]],4,0)</f>
        <v>NIÑO</v>
      </c>
      <c r="H2270" s="10" t="s">
        <v>117</v>
      </c>
      <c r="I2270" s="10" t="s">
        <v>20</v>
      </c>
      <c r="J2270" s="46">
        <f>VLOOKUP(REGISTROS[[#This Row],[TIPO DE EXAMEN ]],SERVICIOS[],2,0)</f>
        <v>10</v>
      </c>
      <c r="K2270" s="10" t="s">
        <v>67</v>
      </c>
      <c r="L2270" s="10">
        <v>1315364528</v>
      </c>
      <c r="M2270" s="10"/>
      <c r="N2270" s="10"/>
    </row>
    <row r="2271" spans="1:14" x14ac:dyDescent="0.25">
      <c r="A2271" s="110">
        <f t="shared" si="105"/>
        <v>2261</v>
      </c>
      <c r="B2271" s="45">
        <f t="shared" si="104"/>
        <v>2868</v>
      </c>
      <c r="C2271" s="122">
        <v>45922</v>
      </c>
      <c r="D2271" s="122">
        <f>YEAR(REGISTROS[[#This Row],[FECHA]])</f>
        <v>2025</v>
      </c>
      <c r="E2271" s="112">
        <f>MONTH(REGISTROS[[#This Row],[FECHA]])</f>
        <v>9</v>
      </c>
      <c r="F2271" t="s">
        <v>4525</v>
      </c>
      <c r="G2271" s="11" t="str">
        <f ca="1">VLOOKUP(EXAMENES!F2271,PACIENTE[[APELLIDO / NOMBRE]:[GRUPO ETARIO]],4,0)</f>
        <v>ADULTO</v>
      </c>
      <c r="H2271" s="10" t="s">
        <v>27</v>
      </c>
      <c r="I2271" s="10" t="s">
        <v>20</v>
      </c>
      <c r="J2271" s="46">
        <f>VLOOKUP(REGISTROS[[#This Row],[TIPO DE EXAMEN ]],SERVICIOS[],2,0)</f>
        <v>10</v>
      </c>
      <c r="K2271" s="10" t="s">
        <v>68</v>
      </c>
      <c r="L2271" s="10">
        <v>1310944374</v>
      </c>
      <c r="M2271" s="10"/>
      <c r="N2271" s="10"/>
    </row>
    <row r="2272" spans="1:14" x14ac:dyDescent="0.25">
      <c r="A2272" s="110">
        <f t="shared" si="105"/>
        <v>2262</v>
      </c>
      <c r="B2272" s="45">
        <f t="shared" si="104"/>
        <v>2869</v>
      </c>
      <c r="C2272" s="122">
        <v>45922</v>
      </c>
      <c r="D2272" s="122">
        <f>YEAR(REGISTROS[[#This Row],[FECHA]])</f>
        <v>2025</v>
      </c>
      <c r="E2272" s="112">
        <f>MONTH(REGISTROS[[#This Row],[FECHA]])</f>
        <v>9</v>
      </c>
      <c r="F2272" t="s">
        <v>696</v>
      </c>
      <c r="G2272" s="11" t="str">
        <f ca="1">VLOOKUP(EXAMENES!F2272,PACIENTE[[APELLIDO / NOMBRE]:[GRUPO ETARIO]],4,0)</f>
        <v>ADULTO</v>
      </c>
      <c r="H2272" s="10" t="s">
        <v>1771</v>
      </c>
      <c r="I2272" s="10" t="s">
        <v>5</v>
      </c>
      <c r="J2272" s="46">
        <f>VLOOKUP(REGISTROS[[#This Row],[TIPO DE EXAMEN ]],SERVICIOS[],2,0)</f>
        <v>20</v>
      </c>
      <c r="K2272" s="10" t="s">
        <v>67</v>
      </c>
      <c r="L2272" s="10">
        <v>2300253677</v>
      </c>
      <c r="M2272" s="10"/>
      <c r="N2272" s="10"/>
    </row>
    <row r="2273" spans="1:14" x14ac:dyDescent="0.25">
      <c r="A2273" s="110">
        <f t="shared" si="105"/>
        <v>2263</v>
      </c>
      <c r="B2273" s="45">
        <f t="shared" si="104"/>
        <v>2870</v>
      </c>
      <c r="C2273" s="122">
        <v>45922</v>
      </c>
      <c r="D2273" s="122">
        <f>YEAR(REGISTROS[[#This Row],[FECHA]])</f>
        <v>2025</v>
      </c>
      <c r="E2273" s="112">
        <f>MONTH(REGISTROS[[#This Row],[FECHA]])</f>
        <v>9</v>
      </c>
      <c r="F2273" t="s">
        <v>4530</v>
      </c>
      <c r="G2273" s="11" t="str">
        <f ca="1">VLOOKUP(EXAMENES!F2273,PACIENTE[[APELLIDO / NOMBRE]:[GRUPO ETARIO]],4,0)</f>
        <v>ADULTO</v>
      </c>
      <c r="H2273" s="10" t="s">
        <v>27</v>
      </c>
      <c r="I2273" s="10" t="s">
        <v>5</v>
      </c>
      <c r="J2273" s="46">
        <f>VLOOKUP(REGISTROS[[#This Row],[TIPO DE EXAMEN ]],SERVICIOS[],2,0)</f>
        <v>20</v>
      </c>
      <c r="K2273" s="10" t="s">
        <v>67</v>
      </c>
      <c r="L2273" s="10">
        <v>1315838815</v>
      </c>
      <c r="M2273" s="10"/>
      <c r="N2273" s="10"/>
    </row>
    <row r="2274" spans="1:14" x14ac:dyDescent="0.25">
      <c r="A2274" s="110">
        <f t="shared" si="105"/>
        <v>2264</v>
      </c>
      <c r="B2274" s="45">
        <f t="shared" si="104"/>
        <v>2871</v>
      </c>
      <c r="C2274" s="122">
        <v>45922</v>
      </c>
      <c r="D2274" s="122">
        <f>YEAR(REGISTROS[[#This Row],[FECHA]])</f>
        <v>2025</v>
      </c>
      <c r="E2274" s="112">
        <f>MONTH(REGISTROS[[#This Row],[FECHA]])</f>
        <v>9</v>
      </c>
      <c r="F2274" t="s">
        <v>4528</v>
      </c>
      <c r="G2274" s="11" t="str">
        <f ca="1">VLOOKUP(EXAMENES!F2274,PACIENTE[[APELLIDO / NOMBRE]:[GRUPO ETARIO]],4,0)</f>
        <v>ADULTO</v>
      </c>
      <c r="H2274" s="10" t="s">
        <v>161</v>
      </c>
      <c r="I2274" s="10" t="s">
        <v>20</v>
      </c>
      <c r="J2274" s="46">
        <f>VLOOKUP(REGISTROS[[#This Row],[TIPO DE EXAMEN ]],SERVICIOS[],2,0)</f>
        <v>10</v>
      </c>
      <c r="K2274" s="10" t="s">
        <v>67</v>
      </c>
      <c r="L2274" s="10">
        <v>1316027422</v>
      </c>
      <c r="M2274" s="10"/>
      <c r="N2274" s="10"/>
    </row>
    <row r="2275" spans="1:14" x14ac:dyDescent="0.25">
      <c r="A2275" s="110">
        <f t="shared" si="105"/>
        <v>2265</v>
      </c>
      <c r="B2275" s="45">
        <f t="shared" si="104"/>
        <v>2872</v>
      </c>
      <c r="C2275" s="122">
        <v>45922</v>
      </c>
      <c r="D2275" s="122">
        <f>YEAR(REGISTROS[[#This Row],[FECHA]])</f>
        <v>2025</v>
      </c>
      <c r="E2275" s="112">
        <f>MONTH(REGISTROS[[#This Row],[FECHA]])</f>
        <v>9</v>
      </c>
      <c r="F2275" t="s">
        <v>4531</v>
      </c>
      <c r="G2275" s="11" t="str">
        <f ca="1">VLOOKUP(EXAMENES!F2275,PACIENTE[[APELLIDO / NOMBRE]:[GRUPO ETARIO]],4,0)</f>
        <v>TERCERA EDAD</v>
      </c>
      <c r="H2275" s="10" t="s">
        <v>2293</v>
      </c>
      <c r="I2275" s="10" t="s">
        <v>5</v>
      </c>
      <c r="J2275" s="46">
        <f>VLOOKUP(REGISTROS[[#This Row],[TIPO DE EXAMEN ]],SERVICIOS[],2,0)</f>
        <v>20</v>
      </c>
      <c r="K2275" s="10" t="s">
        <v>67</v>
      </c>
      <c r="L2275" s="10">
        <v>1001191897</v>
      </c>
      <c r="M2275" s="10"/>
      <c r="N2275" s="10"/>
    </row>
    <row r="2276" spans="1:14" x14ac:dyDescent="0.25">
      <c r="A2276" s="110">
        <f t="shared" si="105"/>
        <v>2266</v>
      </c>
      <c r="B2276" s="45">
        <f t="shared" si="104"/>
        <v>2873</v>
      </c>
      <c r="C2276" s="122">
        <v>45922</v>
      </c>
      <c r="D2276" s="122">
        <f>YEAR(REGISTROS[[#This Row],[FECHA]])</f>
        <v>2025</v>
      </c>
      <c r="E2276" s="112">
        <f>MONTH(REGISTROS[[#This Row],[FECHA]])</f>
        <v>9</v>
      </c>
      <c r="F2276" t="s">
        <v>4532</v>
      </c>
      <c r="G2276" s="11" t="str">
        <f ca="1">VLOOKUP(EXAMENES!F2276,PACIENTE[[APELLIDO / NOMBRE]:[GRUPO ETARIO]],4,0)</f>
        <v>ADULTO</v>
      </c>
      <c r="H2276" s="10" t="s">
        <v>2293</v>
      </c>
      <c r="I2276" s="10" t="s">
        <v>5</v>
      </c>
      <c r="J2276" s="46">
        <f>VLOOKUP(REGISTROS[[#This Row],[TIPO DE EXAMEN ]],SERVICIOS[],2,0)</f>
        <v>20</v>
      </c>
      <c r="K2276" s="10" t="s">
        <v>67</v>
      </c>
      <c r="L2276" s="10">
        <v>920664901</v>
      </c>
      <c r="M2276" s="10"/>
      <c r="N2276" s="10"/>
    </row>
    <row r="2277" spans="1:14" x14ac:dyDescent="0.25">
      <c r="A2277" s="110">
        <f t="shared" si="105"/>
        <v>2267</v>
      </c>
      <c r="B2277" s="45">
        <f t="shared" si="104"/>
        <v>2874</v>
      </c>
      <c r="C2277" s="122">
        <v>45922</v>
      </c>
      <c r="D2277" s="122">
        <f>YEAR(REGISTROS[[#This Row],[FECHA]])</f>
        <v>2025</v>
      </c>
      <c r="E2277" s="112">
        <f>MONTH(REGISTROS[[#This Row],[FECHA]])</f>
        <v>9</v>
      </c>
      <c r="F2277" t="s">
        <v>4534</v>
      </c>
      <c r="G2277" s="11" t="str">
        <f ca="1">VLOOKUP(EXAMENES!F2277,PACIENTE[[APELLIDO / NOMBRE]:[GRUPO ETARIO]],4,0)</f>
        <v>ADOLECENTE</v>
      </c>
      <c r="H2277" s="10" t="s">
        <v>161</v>
      </c>
      <c r="I2277" s="10" t="s">
        <v>5</v>
      </c>
      <c r="J2277" s="46">
        <f>VLOOKUP(REGISTROS[[#This Row],[TIPO DE EXAMEN ]],SERVICIOS[],2,0)</f>
        <v>20</v>
      </c>
      <c r="K2277" s="10" t="s">
        <v>67</v>
      </c>
      <c r="L2277" s="10">
        <v>1316789120</v>
      </c>
      <c r="M2277" s="10"/>
      <c r="N2277" s="10"/>
    </row>
    <row r="2278" spans="1:14" x14ac:dyDescent="0.25">
      <c r="A2278" s="110">
        <f t="shared" si="105"/>
        <v>2268</v>
      </c>
      <c r="B2278" s="45">
        <f t="shared" si="104"/>
        <v>2875</v>
      </c>
      <c r="C2278" s="122">
        <v>45922</v>
      </c>
      <c r="D2278" s="122">
        <f>YEAR(REGISTROS[[#This Row],[FECHA]])</f>
        <v>2025</v>
      </c>
      <c r="E2278" s="112">
        <f>MONTH(REGISTROS[[#This Row],[FECHA]])</f>
        <v>9</v>
      </c>
      <c r="F2278" t="s">
        <v>4536</v>
      </c>
      <c r="G2278" s="11" t="str">
        <f ca="1">VLOOKUP(EXAMENES!F2278,PACIENTE[[APELLIDO / NOMBRE]:[GRUPO ETARIO]],4,0)</f>
        <v>ADULTO</v>
      </c>
      <c r="H2278" s="10" t="s">
        <v>155</v>
      </c>
      <c r="I2278" s="10" t="s">
        <v>5</v>
      </c>
      <c r="J2278" s="46">
        <f>VLOOKUP(REGISTROS[[#This Row],[TIPO DE EXAMEN ]],SERVICIOS[],2,0)</f>
        <v>20</v>
      </c>
      <c r="K2278" s="10" t="s">
        <v>67</v>
      </c>
      <c r="L2278" s="10">
        <v>603216268</v>
      </c>
      <c r="M2278" s="10"/>
      <c r="N2278" s="10"/>
    </row>
    <row r="2279" spans="1:14" x14ac:dyDescent="0.25">
      <c r="A2279" s="110">
        <f t="shared" si="105"/>
        <v>2269</v>
      </c>
      <c r="B2279" s="45">
        <f t="shared" si="104"/>
        <v>2876</v>
      </c>
      <c r="C2279" s="122">
        <v>45922</v>
      </c>
      <c r="D2279" s="122">
        <f>YEAR(REGISTROS[[#This Row],[FECHA]])</f>
        <v>2025</v>
      </c>
      <c r="E2279" s="112">
        <f>MONTH(REGISTROS[[#This Row],[FECHA]])</f>
        <v>9</v>
      </c>
      <c r="F2279" t="s">
        <v>4539</v>
      </c>
      <c r="G2279" s="11" t="str">
        <f ca="1">VLOOKUP(EXAMENES!F2279,PACIENTE[[APELLIDO / NOMBRE]:[GRUPO ETARIO]],4,0)</f>
        <v>TERCERA EDAD</v>
      </c>
      <c r="H2279" s="10" t="s">
        <v>1783</v>
      </c>
      <c r="I2279" s="10" t="s">
        <v>5</v>
      </c>
      <c r="J2279" s="46">
        <f>VLOOKUP(REGISTROS[[#This Row],[TIPO DE EXAMEN ]],SERVICIOS[],2,0)</f>
        <v>20</v>
      </c>
      <c r="K2279" s="10" t="s">
        <v>67</v>
      </c>
      <c r="L2279" s="10">
        <v>1303346017</v>
      </c>
      <c r="M2279" s="10"/>
      <c r="N2279" s="10"/>
    </row>
    <row r="2280" spans="1:14" x14ac:dyDescent="0.25">
      <c r="A2280" s="110">
        <f t="shared" si="105"/>
        <v>2270</v>
      </c>
      <c r="B2280" s="45">
        <f t="shared" si="104"/>
        <v>2877</v>
      </c>
      <c r="C2280" s="122">
        <v>45923</v>
      </c>
      <c r="D2280" s="122">
        <f>YEAR(REGISTROS[[#This Row],[FECHA]])</f>
        <v>2025</v>
      </c>
      <c r="E2280" s="112">
        <f>MONTH(REGISTROS[[#This Row],[FECHA]])</f>
        <v>9</v>
      </c>
      <c r="F2280" t="s">
        <v>4541</v>
      </c>
      <c r="G2280" s="11" t="str">
        <f ca="1">VLOOKUP(EXAMENES!F2280,PACIENTE[[APELLIDO / NOMBRE]:[GRUPO ETARIO]],4,0)</f>
        <v>ADULTO</v>
      </c>
      <c r="H2280" s="10" t="s">
        <v>161</v>
      </c>
      <c r="I2280" s="10" t="s">
        <v>5</v>
      </c>
      <c r="J2280" s="46">
        <f>VLOOKUP(REGISTROS[[#This Row],[TIPO DE EXAMEN ]],SERVICIOS[],2,0)</f>
        <v>20</v>
      </c>
      <c r="K2280" s="10" t="s">
        <v>67</v>
      </c>
      <c r="L2280" s="10">
        <v>1313952184</v>
      </c>
      <c r="M2280" s="10"/>
      <c r="N2280" s="10"/>
    </row>
    <row r="2281" spans="1:14" x14ac:dyDescent="0.25">
      <c r="A2281" s="110">
        <f t="shared" si="105"/>
        <v>2271</v>
      </c>
      <c r="B2281" s="45">
        <f t="shared" si="104"/>
        <v>2878</v>
      </c>
      <c r="C2281" s="122">
        <v>45923</v>
      </c>
      <c r="D2281" s="122">
        <f>YEAR(REGISTROS[[#This Row],[FECHA]])</f>
        <v>2025</v>
      </c>
      <c r="E2281" s="112">
        <f>MONTH(REGISTROS[[#This Row],[FECHA]])</f>
        <v>9</v>
      </c>
      <c r="F2281" t="s">
        <v>4543</v>
      </c>
      <c r="G2281" s="11" t="str">
        <f ca="1">VLOOKUP(EXAMENES!F2281,PACIENTE[[APELLIDO / NOMBRE]:[GRUPO ETARIO]],4,0)</f>
        <v>ADULTO</v>
      </c>
      <c r="H2281" s="10" t="s">
        <v>27</v>
      </c>
      <c r="I2281" s="10" t="s">
        <v>20</v>
      </c>
      <c r="J2281" s="46">
        <f>VLOOKUP(REGISTROS[[#This Row],[TIPO DE EXAMEN ]],SERVICIOS[],2,0)</f>
        <v>10</v>
      </c>
      <c r="K2281" s="10" t="s">
        <v>67</v>
      </c>
      <c r="L2281" s="10">
        <v>1315523892</v>
      </c>
      <c r="M2281" s="10"/>
      <c r="N2281" s="10"/>
    </row>
    <row r="2282" spans="1:14" x14ac:dyDescent="0.25">
      <c r="A2282" s="110">
        <f t="shared" si="105"/>
        <v>2272</v>
      </c>
      <c r="B2282" s="45">
        <f t="shared" si="104"/>
        <v>2879</v>
      </c>
      <c r="C2282" s="122">
        <v>45923</v>
      </c>
      <c r="D2282" s="122">
        <f>YEAR(REGISTROS[[#This Row],[FECHA]])</f>
        <v>2025</v>
      </c>
      <c r="E2282" s="112">
        <f>MONTH(REGISTROS[[#This Row],[FECHA]])</f>
        <v>9</v>
      </c>
      <c r="F2282" t="s">
        <v>4545</v>
      </c>
      <c r="G2282" s="11" t="str">
        <f ca="1">VLOOKUP(EXAMENES!F2282,PACIENTE[[APELLIDO / NOMBRE]:[GRUPO ETARIO]],4,0)</f>
        <v>ADULTO</v>
      </c>
      <c r="H2282" s="10" t="s">
        <v>85</v>
      </c>
      <c r="I2282" s="10" t="s">
        <v>5</v>
      </c>
      <c r="J2282" s="46">
        <f>VLOOKUP(REGISTROS[[#This Row],[TIPO DE EXAMEN ]],SERVICIOS[],2,0)</f>
        <v>20</v>
      </c>
      <c r="K2282" s="10" t="s">
        <v>67</v>
      </c>
      <c r="L2282" s="10">
        <v>1317176459</v>
      </c>
      <c r="M2282" s="10"/>
      <c r="N2282" s="10"/>
    </row>
    <row r="2283" spans="1:14" x14ac:dyDescent="0.25">
      <c r="A2283" s="110">
        <f t="shared" si="105"/>
        <v>2273</v>
      </c>
      <c r="B2283" s="45">
        <f t="shared" si="104"/>
        <v>2880</v>
      </c>
      <c r="C2283" s="122">
        <v>45923</v>
      </c>
      <c r="D2283" s="122">
        <f>YEAR(REGISTROS[[#This Row],[FECHA]])</f>
        <v>2025</v>
      </c>
      <c r="E2283" s="112">
        <f>MONTH(REGISTROS[[#This Row],[FECHA]])</f>
        <v>9</v>
      </c>
      <c r="F2283" t="s">
        <v>4547</v>
      </c>
      <c r="G2283" s="11" t="str">
        <f ca="1">VLOOKUP(EXAMENES!F2283,PACIENTE[[APELLIDO / NOMBRE]:[GRUPO ETARIO]],4,0)</f>
        <v>ADULTO</v>
      </c>
      <c r="H2283" s="10" t="s">
        <v>1771</v>
      </c>
      <c r="I2283" s="10" t="s">
        <v>5</v>
      </c>
      <c r="J2283" s="46">
        <f>VLOOKUP(REGISTROS[[#This Row],[TIPO DE EXAMEN ]],SERVICIOS[],2,0)</f>
        <v>20</v>
      </c>
      <c r="K2283" s="10" t="s">
        <v>68</v>
      </c>
      <c r="L2283" s="10">
        <v>1315656247</v>
      </c>
      <c r="M2283" s="10"/>
      <c r="N2283" s="10"/>
    </row>
    <row r="2284" spans="1:14" x14ac:dyDescent="0.25">
      <c r="A2284" s="110">
        <f t="shared" si="105"/>
        <v>2274</v>
      </c>
      <c r="B2284" s="45">
        <f t="shared" si="104"/>
        <v>2881</v>
      </c>
      <c r="C2284" s="122">
        <v>45923</v>
      </c>
      <c r="D2284" s="122">
        <f>YEAR(REGISTROS[[#This Row],[FECHA]])</f>
        <v>2025</v>
      </c>
      <c r="E2284" s="112">
        <f>MONTH(REGISTROS[[#This Row],[FECHA]])</f>
        <v>9</v>
      </c>
      <c r="F2284" t="s">
        <v>4549</v>
      </c>
      <c r="G2284" s="11" t="str">
        <f ca="1">VLOOKUP(EXAMENES!F2284,PACIENTE[[APELLIDO / NOMBRE]:[GRUPO ETARIO]],4,0)</f>
        <v>ADULTO</v>
      </c>
      <c r="H2284" s="10" t="s">
        <v>27</v>
      </c>
      <c r="I2284" s="10" t="s">
        <v>5</v>
      </c>
      <c r="J2284" s="46">
        <f>VLOOKUP(REGISTROS[[#This Row],[TIPO DE EXAMEN ]],SERVICIOS[],2,0)</f>
        <v>20</v>
      </c>
      <c r="K2284" s="10" t="s">
        <v>68</v>
      </c>
      <c r="L2284" s="10">
        <v>1316703659</v>
      </c>
      <c r="M2284" s="10"/>
      <c r="N2284" s="10"/>
    </row>
    <row r="2285" spans="1:14" x14ac:dyDescent="0.25">
      <c r="A2285" s="110">
        <f t="shared" si="105"/>
        <v>2275</v>
      </c>
      <c r="B2285" s="45">
        <f t="shared" si="104"/>
        <v>2882</v>
      </c>
      <c r="C2285" s="122">
        <v>45923</v>
      </c>
      <c r="D2285" s="122">
        <f>YEAR(REGISTROS[[#This Row],[FECHA]])</f>
        <v>2025</v>
      </c>
      <c r="E2285" s="112">
        <f>MONTH(REGISTROS[[#This Row],[FECHA]])</f>
        <v>9</v>
      </c>
      <c r="F2285" t="s">
        <v>4551</v>
      </c>
      <c r="G2285" s="11" t="str">
        <f ca="1">VLOOKUP(EXAMENES!F2285,PACIENTE[[APELLIDO / NOMBRE]:[GRUPO ETARIO]],4,0)</f>
        <v>ADOLECENTE</v>
      </c>
      <c r="H2285" s="10" t="s">
        <v>85</v>
      </c>
      <c r="I2285" s="10" t="s">
        <v>5</v>
      </c>
      <c r="J2285" s="46">
        <f>VLOOKUP(REGISTROS[[#This Row],[TIPO DE EXAMEN ]],SERVICIOS[],2,0)</f>
        <v>20</v>
      </c>
      <c r="K2285" s="10" t="s">
        <v>67</v>
      </c>
      <c r="L2285" s="10">
        <v>1308560216</v>
      </c>
      <c r="M2285" s="10"/>
      <c r="N2285" s="10"/>
    </row>
    <row r="2286" spans="1:14" x14ac:dyDescent="0.25">
      <c r="A2286" s="110">
        <f t="shared" si="105"/>
        <v>2276</v>
      </c>
      <c r="B2286" s="45">
        <f t="shared" si="104"/>
        <v>2883</v>
      </c>
      <c r="C2286" s="122">
        <v>45923</v>
      </c>
      <c r="D2286" s="122">
        <f>YEAR(REGISTROS[[#This Row],[FECHA]])</f>
        <v>2025</v>
      </c>
      <c r="E2286" s="112">
        <f>MONTH(REGISTROS[[#This Row],[FECHA]])</f>
        <v>9</v>
      </c>
      <c r="F2286" t="s">
        <v>4553</v>
      </c>
      <c r="G2286" s="11" t="str">
        <f ca="1">VLOOKUP(EXAMENES!F2286,PACIENTE[[APELLIDO / NOMBRE]:[GRUPO ETARIO]],4,0)</f>
        <v>ADULTO</v>
      </c>
      <c r="H2286" s="10" t="s">
        <v>161</v>
      </c>
      <c r="I2286" s="10" t="s">
        <v>5</v>
      </c>
      <c r="J2286" s="46">
        <f>VLOOKUP(REGISTROS[[#This Row],[TIPO DE EXAMEN ]],SERVICIOS[],2,0)</f>
        <v>20</v>
      </c>
      <c r="K2286" s="10" t="s">
        <v>68</v>
      </c>
      <c r="L2286" s="10">
        <v>1313752600</v>
      </c>
      <c r="M2286" s="10"/>
      <c r="N2286" s="10"/>
    </row>
    <row r="2287" spans="1:14" x14ac:dyDescent="0.25">
      <c r="A2287" s="110">
        <f t="shared" si="105"/>
        <v>2277</v>
      </c>
      <c r="B2287" s="45">
        <f t="shared" si="104"/>
        <v>2884</v>
      </c>
      <c r="C2287" s="122">
        <v>45923</v>
      </c>
      <c r="D2287" s="122">
        <f>YEAR(REGISTROS[[#This Row],[FECHA]])</f>
        <v>2025</v>
      </c>
      <c r="E2287" s="112">
        <f>MONTH(REGISTROS[[#This Row],[FECHA]])</f>
        <v>9</v>
      </c>
      <c r="F2287" t="s">
        <v>4555</v>
      </c>
      <c r="G2287" s="11" t="str">
        <f ca="1">VLOOKUP(EXAMENES!F2287,PACIENTE[[APELLIDO / NOMBRE]:[GRUPO ETARIO]],4,0)</f>
        <v>ADULTO</v>
      </c>
      <c r="H2287" s="10" t="s">
        <v>127</v>
      </c>
      <c r="I2287" s="10" t="s">
        <v>5</v>
      </c>
      <c r="J2287" s="46">
        <f>VLOOKUP(REGISTROS[[#This Row],[TIPO DE EXAMEN ]],SERVICIOS[],2,0)</f>
        <v>20</v>
      </c>
      <c r="K2287" s="10" t="s">
        <v>67</v>
      </c>
      <c r="L2287" s="10">
        <v>1728928335</v>
      </c>
      <c r="M2287" s="10"/>
      <c r="N2287" s="10"/>
    </row>
    <row r="2288" spans="1:14" x14ac:dyDescent="0.25">
      <c r="A2288" s="110">
        <f t="shared" si="105"/>
        <v>2278</v>
      </c>
      <c r="B2288" s="45">
        <f t="shared" si="104"/>
        <v>2885</v>
      </c>
      <c r="C2288" s="122">
        <v>45923</v>
      </c>
      <c r="D2288" s="122">
        <f>YEAR(REGISTROS[[#This Row],[FECHA]])</f>
        <v>2025</v>
      </c>
      <c r="E2288" s="112">
        <f>MONTH(REGISTROS[[#This Row],[FECHA]])</f>
        <v>9</v>
      </c>
      <c r="F2288" t="s">
        <v>4557</v>
      </c>
      <c r="G2288" s="11" t="str">
        <f ca="1">VLOOKUP(EXAMENES!F2288,PACIENTE[[APELLIDO / NOMBRE]:[GRUPO ETARIO]],4,0)</f>
        <v>ADULTO</v>
      </c>
      <c r="H2288" s="10" t="s">
        <v>1789</v>
      </c>
      <c r="I2288" s="10" t="s">
        <v>5</v>
      </c>
      <c r="J2288" s="46">
        <f>VLOOKUP(REGISTROS[[#This Row],[TIPO DE EXAMEN ]],SERVICIOS[],2,0)</f>
        <v>20</v>
      </c>
      <c r="K2288" s="10" t="s">
        <v>67</v>
      </c>
      <c r="L2288" s="10">
        <v>1307545671</v>
      </c>
      <c r="M2288" s="10"/>
      <c r="N2288" s="10"/>
    </row>
    <row r="2289" spans="1:14" x14ac:dyDescent="0.25">
      <c r="A2289" s="110">
        <f t="shared" si="105"/>
        <v>2279</v>
      </c>
      <c r="B2289" s="45">
        <f t="shared" si="104"/>
        <v>2886</v>
      </c>
      <c r="C2289" s="122">
        <v>45923</v>
      </c>
      <c r="D2289" s="122">
        <f>YEAR(REGISTROS[[#This Row],[FECHA]])</f>
        <v>2025</v>
      </c>
      <c r="E2289" s="112">
        <f>MONTH(REGISTROS[[#This Row],[FECHA]])</f>
        <v>9</v>
      </c>
      <c r="F2289" t="s">
        <v>4559</v>
      </c>
      <c r="G2289" s="11" t="str">
        <f ca="1">VLOOKUP(EXAMENES!F2289,PACIENTE[[APELLIDO / NOMBRE]:[GRUPO ETARIO]],4,0)</f>
        <v>ADOLECENTE</v>
      </c>
      <c r="H2289" s="10" t="s">
        <v>1778</v>
      </c>
      <c r="I2289" s="10" t="s">
        <v>5</v>
      </c>
      <c r="J2289" s="46">
        <f>VLOOKUP(REGISTROS[[#This Row],[TIPO DE EXAMEN ]],SERVICIOS[],2,0)</f>
        <v>20</v>
      </c>
      <c r="K2289" s="10" t="s">
        <v>67</v>
      </c>
      <c r="L2289" s="10">
        <v>1351362617</v>
      </c>
      <c r="M2289" s="10"/>
      <c r="N2289" s="10"/>
    </row>
    <row r="2290" spans="1:14" x14ac:dyDescent="0.25">
      <c r="A2290" s="110">
        <f t="shared" si="105"/>
        <v>2280</v>
      </c>
      <c r="B2290" s="45">
        <f t="shared" si="104"/>
        <v>2887</v>
      </c>
      <c r="C2290" s="122">
        <v>45924</v>
      </c>
      <c r="D2290" s="122">
        <f>YEAR(REGISTROS[[#This Row],[FECHA]])</f>
        <v>2025</v>
      </c>
      <c r="E2290" s="112">
        <f>MONTH(REGISTROS[[#This Row],[FECHA]])</f>
        <v>9</v>
      </c>
      <c r="F2290" t="s">
        <v>4561</v>
      </c>
      <c r="G2290" s="11" t="str">
        <f ca="1">VLOOKUP(EXAMENES!F2290,PACIENTE[[APELLIDO / NOMBRE]:[GRUPO ETARIO]],4,0)</f>
        <v>ADULTO</v>
      </c>
      <c r="H2290" s="10" t="s">
        <v>85</v>
      </c>
      <c r="I2290" s="10" t="s">
        <v>5</v>
      </c>
      <c r="J2290" s="46">
        <f>VLOOKUP(REGISTROS[[#This Row],[TIPO DE EXAMEN ]],SERVICIOS[],2,0)</f>
        <v>20</v>
      </c>
      <c r="K2290" s="10" t="s">
        <v>68</v>
      </c>
      <c r="L2290" s="10">
        <v>1315859191</v>
      </c>
      <c r="M2290" s="10"/>
      <c r="N2290" s="10"/>
    </row>
    <row r="2291" spans="1:14" x14ac:dyDescent="0.25">
      <c r="A2291" s="110">
        <f t="shared" si="105"/>
        <v>2281</v>
      </c>
      <c r="B2291" s="45">
        <f t="shared" si="104"/>
        <v>2888</v>
      </c>
      <c r="C2291" s="122">
        <v>45924</v>
      </c>
      <c r="D2291" s="122">
        <f>YEAR(REGISTROS[[#This Row],[FECHA]])</f>
        <v>2025</v>
      </c>
      <c r="E2291" s="112">
        <f>MONTH(REGISTROS[[#This Row],[FECHA]])</f>
        <v>9</v>
      </c>
      <c r="F2291" t="s">
        <v>4563</v>
      </c>
      <c r="G2291" s="11" t="str">
        <f ca="1">VLOOKUP(EXAMENES!F2291,PACIENTE[[APELLIDO / NOMBRE]:[GRUPO ETARIO]],4,0)</f>
        <v>ADULTO</v>
      </c>
      <c r="H2291" s="10" t="s">
        <v>161</v>
      </c>
      <c r="I2291" s="10" t="s">
        <v>20</v>
      </c>
      <c r="J2291" s="46">
        <f>VLOOKUP(REGISTROS[[#This Row],[TIPO DE EXAMEN ]],SERVICIOS[],2,0)</f>
        <v>10</v>
      </c>
      <c r="K2291" s="10" t="s">
        <v>67</v>
      </c>
      <c r="L2291" s="10">
        <v>1309986501</v>
      </c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293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45901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9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31040</v>
      </c>
      <c r="D11" s="15"/>
      <c r="E11" s="73">
        <v>1</v>
      </c>
      <c r="F11" s="73">
        <f>COUNTIFS(REGISTROS[[TIPO DE EXAMEN ]],"RX PANORAMICA",REGISTROS[N° MES],$L$9,REGISTROS[N° ANO],M9)</f>
        <v>106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2120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6405</v>
      </c>
      <c r="D12" s="15"/>
      <c r="E12" s="73">
        <v>2</v>
      </c>
      <c r="F12" s="73">
        <f>COUNTIFS(REGISTROS[[TIPO DE EXAMEN ]],"RX PERIAPICAL",REGISTROS[N° MES],$L$9,REGISTROS[N° ANO],M9)</f>
        <v>42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420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890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3260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900</v>
      </c>
      <c r="P16" s="93"/>
      <c r="Q16" s="15"/>
      <c r="R16" s="91"/>
      <c r="S16" s="91"/>
      <c r="T16" s="89"/>
      <c r="U16" s="15"/>
      <c r="V16" s="15"/>
      <c r="W16" s="102">
        <f>O14-O16</f>
        <v>-900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4160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38335</v>
      </c>
      <c r="D19" s="15"/>
      <c r="E19" s="15"/>
      <c r="F19" s="15"/>
      <c r="G19" s="169" t="s">
        <v>19</v>
      </c>
      <c r="H19" s="162">
        <f>SUM(H11:H18)</f>
        <v>2590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166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72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12</v>
      </c>
      <c r="P24" s="15"/>
      <c r="Q24" s="15"/>
      <c r="R24" s="15"/>
      <c r="S24" s="15"/>
      <c r="T24" s="89"/>
      <c r="U24" s="15"/>
      <c r="V24" s="15"/>
      <c r="W24" s="89">
        <f>W16-W22</f>
        <v>-1759.5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4" zoomScale="53" zoomScaleNormal="5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70" t="s">
        <v>60</v>
      </c>
      <c r="C7" s="170"/>
      <c r="D7" s="170"/>
      <c r="E7" s="51"/>
      <c r="N7" s="185" t="s">
        <v>43</v>
      </c>
      <c r="O7" s="185"/>
      <c r="P7" s="185"/>
      <c r="Q7" s="185"/>
    </row>
    <row r="8" spans="2:17" ht="18.75" x14ac:dyDescent="0.25">
      <c r="B8" s="171" t="s">
        <v>45</v>
      </c>
      <c r="C8" s="172">
        <v>45901</v>
      </c>
      <c r="D8" s="172"/>
      <c r="E8" s="33"/>
      <c r="N8" s="15"/>
      <c r="O8" s="15"/>
      <c r="P8" s="15"/>
      <c r="Q8" s="15"/>
    </row>
    <row r="9" spans="2:17" ht="18.75" x14ac:dyDescent="0.25">
      <c r="B9" s="171"/>
      <c r="C9" s="172"/>
      <c r="D9" s="172"/>
      <c r="E9" s="33"/>
      <c r="I9" s="179" t="s">
        <v>47</v>
      </c>
      <c r="J9" s="179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90" t="s">
        <v>41</v>
      </c>
      <c r="O10" s="191"/>
      <c r="P10" s="186" t="s">
        <v>85</v>
      </c>
      <c r="Q10" s="187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23</v>
      </c>
      <c r="D11" s="39">
        <f>COMISIONES[[#This Row],[CANTIDAD]]*2</f>
        <v>46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9</v>
      </c>
      <c r="L11">
        <f>YEAR(C8)</f>
        <v>2025</v>
      </c>
      <c r="M11" s="1" t="s">
        <v>51</v>
      </c>
      <c r="N11" s="192"/>
      <c r="O11" s="193"/>
      <c r="P11" s="188"/>
      <c r="Q11" s="189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5" t="s">
        <v>33</v>
      </c>
      <c r="O12" s="176"/>
      <c r="P12" s="194">
        <v>45292</v>
      </c>
      <c r="Q12" s="195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7"/>
      <c r="O13" s="178"/>
      <c r="P13" s="196"/>
      <c r="Q13" s="197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5" t="s">
        <v>32</v>
      </c>
      <c r="O14" s="176"/>
      <c r="P14" s="199">
        <v>2</v>
      </c>
      <c r="Q14" s="200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7"/>
      <c r="O15" s="178"/>
      <c r="P15" s="201"/>
      <c r="Q15" s="202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3</v>
      </c>
      <c r="D16" s="38">
        <f>COMISIONES[[#This Row],[CANTIDAD]]*2</f>
        <v>6</v>
      </c>
      <c r="E16" s="42"/>
      <c r="F16" s="96">
        <v>5359553600</v>
      </c>
      <c r="G16" s="96" t="s">
        <v>178</v>
      </c>
      <c r="I16" s="25">
        <v>45444</v>
      </c>
      <c r="N16" s="198" t="s">
        <v>34</v>
      </c>
      <c r="O16" s="198"/>
      <c r="P16" s="211">
        <f>P14*2</f>
        <v>4</v>
      </c>
      <c r="Q16" s="211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3</v>
      </c>
      <c r="D17" s="38">
        <f>COMISIONES[[#This Row],[CANTIDAD]]*2</f>
        <v>6</v>
      </c>
      <c r="E17" s="42" t="s">
        <v>55</v>
      </c>
      <c r="F17" s="96">
        <v>2201298391</v>
      </c>
      <c r="G17" s="96" t="s">
        <v>189</v>
      </c>
      <c r="I17" s="25">
        <v>45474</v>
      </c>
      <c r="N17" s="198"/>
      <c r="O17" s="198"/>
      <c r="P17" s="211"/>
      <c r="Q17" s="211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4</v>
      </c>
      <c r="D20" s="38">
        <f>COMISIONES[[#This Row],[CANTIDAD]]*2</f>
        <v>8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3</v>
      </c>
      <c r="D23" s="38">
        <f>COMISIONES[[#This Row],[CANTIDAD]]*2</f>
        <v>6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219" t="s">
        <v>41</v>
      </c>
      <c r="O25" s="219"/>
      <c r="P25" s="220" t="s">
        <v>81</v>
      </c>
      <c r="Q25" s="22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219"/>
      <c r="O26" s="219"/>
      <c r="P26" s="220"/>
      <c r="Q26" s="22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6" t="s">
        <v>33</v>
      </c>
      <c r="O27" s="207"/>
      <c r="P27" s="214" t="s">
        <v>57</v>
      </c>
      <c r="Q27" s="21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7</v>
      </c>
      <c r="D28" s="38">
        <f>COMISIONES[[#This Row],[CANTIDAD]]*2</f>
        <v>14</v>
      </c>
      <c r="E28" s="42"/>
      <c r="F28" s="96">
        <v>2207975417</v>
      </c>
      <c r="G28" s="96" t="s">
        <v>174</v>
      </c>
      <c r="I28" s="25">
        <v>45809</v>
      </c>
      <c r="N28" s="208"/>
      <c r="O28" s="209"/>
      <c r="P28" s="216"/>
      <c r="Q28" s="21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6" t="s">
        <v>44</v>
      </c>
      <c r="O29" s="207"/>
      <c r="P29" s="199">
        <f>COUNTIFS(REGISTROS[DR. SOLICITANTE],P25,REGISTROS[[TIPO DE EXAMEN ]],"RX PANORAMICA")</f>
        <v>14</v>
      </c>
      <c r="Q29" s="200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8"/>
      <c r="O30" s="209"/>
      <c r="P30" s="201"/>
      <c r="Q30" s="202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4" t="s">
        <v>34</v>
      </c>
      <c r="O31" s="184"/>
      <c r="P31" s="211">
        <f>P29*2</f>
        <v>28</v>
      </c>
      <c r="Q31" s="211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4"/>
      <c r="O32" s="184"/>
      <c r="P32" s="211"/>
      <c r="Q32" s="211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6" t="s">
        <v>1677</v>
      </c>
      <c r="O35" s="212"/>
      <c r="P35" s="211">
        <f>SUM(COMISIONES[VALOR A PAGAR])-(D11+D17+D21)</f>
        <v>160</v>
      </c>
      <c r="Q35" s="211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8"/>
      <c r="O36" s="213"/>
      <c r="P36" s="211"/>
      <c r="Q36" s="211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8">
        <f>COMISIONES[[#This Row],[CANTIDAD]]*2</f>
        <v>2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160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2070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28</v>
      </c>
      <c r="D41" s="38">
        <f>COMISIONES[[#This Row],[CANTIDAD]]*2</f>
        <v>56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8">
        <f>COMISIONES[[#This Row],[CANTIDAD]]*2</f>
        <v>4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1</v>
      </c>
      <c r="D55" s="38">
        <f>COMISIONES[[#This Row],[CANTIDAD]]*2</f>
        <v>2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2</v>
      </c>
      <c r="D56" s="38">
        <f>COMISIONES[[#This Row],[CANTIDAD]]*2</f>
        <v>4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6</v>
      </c>
      <c r="D60" s="38">
        <f>COMISIONES[[#This Row],[CANTIDAD]]*2</f>
        <v>12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6</v>
      </c>
      <c r="D62" s="38">
        <f>COMISIONES[[#This Row],[CANTIDAD]]*2</f>
        <v>12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80" t="s">
        <v>64</v>
      </c>
      <c r="C100" s="173">
        <f>SUM(C11:C98)</f>
        <v>106</v>
      </c>
      <c r="D100" s="182">
        <f>C100*2</f>
        <v>212</v>
      </c>
      <c r="E100" s="34"/>
    </row>
    <row r="101" spans="2:7" ht="15.75" x14ac:dyDescent="0.25">
      <c r="B101" s="181"/>
      <c r="C101" s="174"/>
      <c r="D101" s="183"/>
      <c r="E101" s="35"/>
    </row>
    <row r="103" spans="2:7" x14ac:dyDescent="0.25">
      <c r="C103" s="218" t="s">
        <v>62</v>
      </c>
      <c r="D103" s="210">
        <f>SUMIFS(COMISIONES[VALOR A PAGAR],COMISIONES[ESTADO],M11)</f>
        <v>0</v>
      </c>
    </row>
    <row r="104" spans="2:7" x14ac:dyDescent="0.25">
      <c r="C104" s="218"/>
      <c r="D104" s="210"/>
    </row>
    <row r="105" spans="2:7" x14ac:dyDescent="0.25">
      <c r="C105" s="203" t="s">
        <v>63</v>
      </c>
      <c r="D105" s="204">
        <f>D100-D103</f>
        <v>212</v>
      </c>
    </row>
    <row r="106" spans="2:7" x14ac:dyDescent="0.25">
      <c r="C106" s="203"/>
      <c r="D106" s="205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265</v>
      </c>
      <c r="C11" s="17">
        <f>COUNTIFS(REGISTROS[DR. SOLICITANTE],ESTADISTICA[[#This Row],[MEDICO ]],REGISTROS[[TIPO DE EXAMEN ]],"RX PERIAPICAL")</f>
        <v>92</v>
      </c>
      <c r="D11" s="17">
        <f>COUNTIFS(REGISTROS[DR. SOLICITANTE],ESTADISTICA[[#This Row],[MEDICO ]],REGISTROS[[TIPO DE EXAMEN ]],"RX PARCIAL")</f>
        <v>16</v>
      </c>
      <c r="E11" s="85">
        <f>ESTADISTICA[[#This Row],[RX PANORAMICA]]+ESTADISTICA[[#This Row],[RX PERIAPICAL ]]+ESTADISTICA[[#This Row],[RX PARCIAL]]</f>
        <v>373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26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34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117</v>
      </c>
      <c r="C16" s="17">
        <f>COUNTIFS(REGISTROS[DR. SOLICITANTE],ESTADISTICA[[#This Row],[MEDICO ]],REGISTROS[[TIPO DE EXAMEN ]],"RX PERIAPICAL")</f>
        <v>59</v>
      </c>
      <c r="D16" s="17">
        <f>COUNTIFS(REGISTROS[DR. SOLICITANTE],ESTADISTICA[[#This Row],[MEDICO ]],REGISTROS[[TIPO DE EXAMEN ]],"RX PARCIAL")</f>
        <v>5</v>
      </c>
      <c r="E16" s="85">
        <f>ESTADISTICA[[#This Row],[RX PANORAMICA]]+ESTADISTICA[[#This Row],[RX PERIAPICAL ]]+ESTADISTICA[[#This Row],[RX PARCIAL]]</f>
        <v>181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210</v>
      </c>
      <c r="C17" s="17">
        <f>COUNTIFS(REGISTROS[DR. SOLICITANTE],ESTADISTICA[[#This Row],[MEDICO ]],REGISTROS[[TIPO DE EXAMEN ]],"RX PERIAPICAL")</f>
        <v>180</v>
      </c>
      <c r="D17" s="17">
        <f>COUNTIFS(REGISTROS[DR. SOLICITANTE],ESTADISTICA[[#This Row],[MEDICO ]],REGISTROS[[TIPO DE EXAMEN ]],"RX PARCIAL")</f>
        <v>12</v>
      </c>
      <c r="E17" s="85">
        <f>ESTADISTICA[[#This Row],[RX PANORAMICA]]+ESTADISTICA[[#This Row],[RX PERIAPICAL ]]+ESTADISTICA[[#This Row],[RX PARCIAL]]</f>
        <v>402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34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34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72</v>
      </c>
      <c r="C23" s="17">
        <f>COUNTIFS(REGISTROS[DR. SOLICITANTE],ESTADISTICA[[#This Row],[MEDICO ]],REGISTROS[[TIPO DE EXAMEN ]],"RX PERIAPICAL")</f>
        <v>12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85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31</v>
      </c>
      <c r="C25" s="17">
        <f>COUNTIFS(REGISTROS[DR. SOLICITANTE],ESTADISTICA[[#This Row],[MEDICO ]],REGISTROS[[TIPO DE EXAMEN ]],"RX PERIAPICAL")</f>
        <v>18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49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26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41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32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34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2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4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357</v>
      </c>
      <c r="C41" s="17">
        <f>COUNTIFS(REGISTROS[DR. SOLICITANTE],ESTADISTICA[[#This Row],[MEDICO ]],REGISTROS[[TIPO DE EXAMEN ]],"RX PERIAPICAL")</f>
        <v>130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531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6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28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28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17</v>
      </c>
      <c r="C60" s="17">
        <f>COUNTIFS(REGISTROS[DR. SOLICITANTE],ESTADISTICA[[#This Row],[MEDICO ]],REGISTROS[[TIPO DE EXAMEN ]],"RX PERIAPICAL")</f>
        <v>5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5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18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1353</v>
      </c>
      <c r="C103" s="224">
        <f>SUM(ESTADISTICA[[RX PERIAPICAL ]])</f>
        <v>590</v>
      </c>
      <c r="D103" s="225">
        <f>SUM(ESTADISTICA[RX PARCIAL])</f>
        <v>85</v>
      </c>
      <c r="E103" s="226">
        <f>SUM(ESTADISTICA[TOTAL])</f>
        <v>2028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2025-09-24T18:00:49Z</dcterms:modified>
</cp:coreProperties>
</file>