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thota/Desktop/lab/projects/SPIRAL/codes and datasets/Seq-AE/runs/perovskite_multiscale_dataset_3/"/>
    </mc:Choice>
  </mc:AlternateContent>
  <xr:revisionPtr revIDLastSave="0" documentId="13_ncr:1_{8656539B-8668-C04B-BF6E-FD5DB25A6790}" xr6:coauthVersionLast="47" xr6:coauthVersionMax="47" xr10:uidLastSave="{00000000-0000-0000-0000-000000000000}"/>
  <bookViews>
    <workbookView xWindow="0" yWindow="760" windowWidth="34560" windowHeight="20380" xr2:uid="{0854607F-02E7-CE46-8348-6A609D8BA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J56" i="1"/>
  <c r="K56" i="1"/>
  <c r="L56" i="1"/>
  <c r="M56" i="1"/>
  <c r="B5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4" i="1"/>
  <c r="C8" i="1"/>
  <c r="D8" i="1"/>
  <c r="E8" i="1"/>
  <c r="F8" i="1"/>
  <c r="G8" i="1"/>
  <c r="H8" i="1"/>
  <c r="I8" i="1"/>
  <c r="B8" i="1"/>
  <c r="C55" i="1"/>
  <c r="D55" i="1"/>
  <c r="E55" i="1"/>
  <c r="F55" i="1"/>
  <c r="G55" i="1"/>
  <c r="H55" i="1"/>
  <c r="I55" i="1"/>
  <c r="J55" i="1"/>
  <c r="K55" i="1"/>
  <c r="L55" i="1"/>
  <c r="M55" i="1"/>
  <c r="B5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3" i="1"/>
  <c r="C22" i="1"/>
  <c r="D22" i="1"/>
  <c r="E22" i="1"/>
  <c r="F22" i="1"/>
  <c r="G22" i="1"/>
  <c r="H22" i="1"/>
  <c r="I22" i="1"/>
  <c r="B22" i="1"/>
  <c r="C7" i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<sst xmlns="http://schemas.openxmlformats.org/spreadsheetml/2006/main" count="84" uniqueCount="41">
  <si>
    <t>AVERAGE</t>
  </si>
  <si>
    <t>Fold</t>
  </si>
  <si>
    <t>fold</t>
  </si>
  <si>
    <t>train_PBE_bg_mae</t>
  </si>
  <si>
    <t>train_PBE_bg_rmse</t>
  </si>
  <si>
    <t>train_all_props_mae</t>
  </si>
  <si>
    <t>train_all_props_rmse</t>
  </si>
  <si>
    <t>val_PBE_bg_mae</t>
  </si>
  <si>
    <t>val_PBE_bg_rmse</t>
  </si>
  <si>
    <t>val_all_props_mae</t>
  </si>
  <si>
    <t>val_all_props_rmse</t>
  </si>
  <si>
    <t>train_etm_ce</t>
  </si>
  <si>
    <t>train_etm_accuracy</t>
  </si>
  <si>
    <t>train_htm_ce</t>
  </si>
  <si>
    <t>train_htm_accuracy</t>
  </si>
  <si>
    <t>val_etm_ce</t>
  </si>
  <si>
    <t>val_etm_accuracy</t>
  </si>
  <si>
    <t>val_htm_ce</t>
  </si>
  <si>
    <t>val_htm_accuracy</t>
  </si>
  <si>
    <t>train_latents_mae</t>
  </si>
  <si>
    <t>train_latents_rmse</t>
  </si>
  <si>
    <t>val_latents_mae</t>
  </si>
  <si>
    <t>val_latents_rmse</t>
  </si>
  <si>
    <t>train_bg_mae</t>
  </si>
  <si>
    <t>train_bg_rmse</t>
  </si>
  <si>
    <t>val_bg_mae</t>
  </si>
  <si>
    <t>val_bg_rmse</t>
  </si>
  <si>
    <t>Latent dim = 18 ; Input dim = 12 + 7 + 4 = 23</t>
  </si>
  <si>
    <t xml:space="preserve">fold </t>
  </si>
  <si>
    <t>train_PCE_mae</t>
  </si>
  <si>
    <t>train_PCE_rmse</t>
  </si>
  <si>
    <t>val_PCE_mae</t>
  </si>
  <si>
    <t>val_PCE_rmse</t>
  </si>
  <si>
    <t>Nested AE Pass latents</t>
  </si>
  <si>
    <t>Single AE No latents with ABX props</t>
  </si>
  <si>
    <t>Latent dim = 18 ; Input dim = 15 + 7 + 4 = 26</t>
  </si>
  <si>
    <t>Single AE No latents No ABX properties</t>
  </si>
  <si>
    <t>Latent dim 4</t>
  </si>
  <si>
    <t>Total Val Loss</t>
  </si>
  <si>
    <t>Latent dim = 8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</si>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</sst>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29685-36F8-4942-8CA8-245C3AE61AAA}">
  <dimension ref="A1:Y110"/>
  <sheetViews>
    <sheetView tabSelected="1" topLeftCell="B18" zoomScale="75" zoomScaleNormal="125" workbookViewId="0">
      <selection activeCell="I34" sqref="I34"/>
    </sheetView>
  </sheetViews>
  <sheetFormatPr baseColWidth="10" defaultRowHeight="16" x14ac:dyDescent="0.2"/>
  <cols>
    <col min="1" max="1" width="10.83203125" style="2"/>
    <col min="2" max="2" width="32.6640625" customWidth="1"/>
    <col min="3" max="3" width="29.5" customWidth="1"/>
    <col min="4" max="4" width="41.33203125" customWidth="1"/>
    <col min="5" max="5" width="29.6640625" customWidth="1"/>
    <col min="6" max="6" width="26.83203125" customWidth="1"/>
    <col min="7" max="7" width="21.33203125" customWidth="1"/>
    <col min="8" max="8" width="19.5" customWidth="1"/>
    <col min="9" max="9" width="19.83203125" customWidth="1"/>
    <col min="10" max="10" width="17.5" customWidth="1"/>
    <col min="11" max="11" width="25.33203125" customWidth="1"/>
    <col min="12" max="12" width="31.1640625" customWidth="1"/>
    <col min="13" max="13" width="20.1640625" customWidth="1"/>
    <col min="14" max="14" width="19.6640625" customWidth="1"/>
    <col min="15" max="15" width="29.6640625" customWidth="1"/>
    <col min="16" max="16" width="21.5" customWidth="1"/>
    <col min="17" max="17" width="32.83203125" customWidth="1"/>
    <col min="18" max="18" width="26.1640625" customWidth="1"/>
    <col min="19" max="19" width="19.5" customWidth="1"/>
    <col min="20" max="20" width="20.83203125" customWidth="1"/>
    <col min="21" max="21" width="32.83203125" customWidth="1"/>
    <col min="22" max="22" width="27.33203125" customWidth="1"/>
    <col min="23" max="23" width="25.5" customWidth="1"/>
    <col min="24" max="24" width="21.1640625" customWidth="1"/>
    <col min="25" max="25" width="23.33203125" customWidth="1"/>
  </cols>
  <sheetData>
    <row r="1" spans="1:13" s="1" customFormat="1" x14ac:dyDescent="0.2">
      <c r="A1" s="4" t="s">
        <v>1</v>
      </c>
      <c r="B1" s="23" t="s">
        <v>23</v>
      </c>
      <c r="C1" s="23" t="s">
        <v>24</v>
      </c>
      <c r="D1" s="9" t="s">
        <v>5</v>
      </c>
      <c r="E1" s="9" t="s">
        <v>6</v>
      </c>
      <c r="F1" s="23" t="s">
        <v>25</v>
      </c>
      <c r="G1" s="23" t="s">
        <v>26</v>
      </c>
      <c r="H1" s="9" t="s">
        <v>9</v>
      </c>
      <c r="I1" s="9" t="s">
        <v>10</v>
      </c>
    </row>
    <row r="2" spans="1:13" s="1" customFormat="1" x14ac:dyDescent="0.2">
      <c r="A2" s="10">
        <v>0</v>
      </c>
      <c r="B2" s="22">
        <v>0.157977541163563</v>
      </c>
      <c r="C2" s="22">
        <v>0.226570203900337</v>
      </c>
      <c r="D2" s="13">
        <v>1.96520210942253E-2</v>
      </c>
      <c r="E2" s="13">
        <v>2.47899640817195E-2</v>
      </c>
      <c r="F2" s="22">
        <v>0.14217872992157901</v>
      </c>
      <c r="G2" s="22">
        <v>0.17958737462759</v>
      </c>
      <c r="H2" s="13">
        <v>1.8181191664189099E-2</v>
      </c>
      <c r="I2" s="13">
        <v>2.3792118765413699E-2</v>
      </c>
    </row>
    <row r="3" spans="1:13" s="1" customFormat="1" x14ac:dyDescent="0.2">
      <c r="A3" s="10">
        <v>1</v>
      </c>
      <c r="B3" s="22">
        <v>0.15416011754423301</v>
      </c>
      <c r="C3" s="22">
        <v>0.21165189649909699</v>
      </c>
      <c r="D3" s="13">
        <v>2.0445988653227599E-2</v>
      </c>
      <c r="E3" s="13">
        <v>2.6390457898378301E-2</v>
      </c>
      <c r="F3" s="22">
        <v>0.20154136419296201</v>
      </c>
      <c r="G3" s="22">
        <v>0.30294752493500698</v>
      </c>
      <c r="H3" s="13">
        <v>2.04436298459768E-2</v>
      </c>
      <c r="I3" s="13">
        <v>2.66697628423571E-2</v>
      </c>
    </row>
    <row r="4" spans="1:13" s="1" customFormat="1" x14ac:dyDescent="0.2">
      <c r="A4" s="10">
        <v>2</v>
      </c>
      <c r="B4" s="22">
        <v>0.16578174587339101</v>
      </c>
      <c r="C4" s="22">
        <v>0.226004710048437</v>
      </c>
      <c r="D4" s="13">
        <v>2.12316728662699E-2</v>
      </c>
      <c r="E4" s="13">
        <v>2.67569961957633E-2</v>
      </c>
      <c r="F4" s="22">
        <v>0.14667972251772801</v>
      </c>
      <c r="G4" s="22">
        <v>0.19985148310661299</v>
      </c>
      <c r="H4" s="13">
        <v>2.1096827648580001E-2</v>
      </c>
      <c r="I4" s="13">
        <v>2.65358611941337E-2</v>
      </c>
    </row>
    <row r="5" spans="1:13" x14ac:dyDescent="0.2">
      <c r="A5" s="10">
        <v>3</v>
      </c>
      <c r="B5" s="22">
        <v>0.15339866057038301</v>
      </c>
      <c r="C5" s="22">
        <v>0.221856370195746</v>
      </c>
      <c r="D5" s="13">
        <v>1.99839545879513E-2</v>
      </c>
      <c r="E5" s="13">
        <v>2.5174075551330999E-2</v>
      </c>
      <c r="F5" s="22">
        <v>0.15714342817664101</v>
      </c>
      <c r="G5" s="22">
        <v>0.194481708854436</v>
      </c>
      <c r="H5" s="13">
        <v>1.7012786585837599E-2</v>
      </c>
      <c r="I5" s="13">
        <v>2.1995220333337701E-2</v>
      </c>
      <c r="K5" s="1"/>
      <c r="L5" s="1"/>
      <c r="M5" s="1"/>
    </row>
    <row r="6" spans="1:13" x14ac:dyDescent="0.2">
      <c r="A6" s="10">
        <v>4</v>
      </c>
      <c r="B6" s="22">
        <v>0.148404311388731</v>
      </c>
      <c r="C6" s="22">
        <v>0.20959681775420899</v>
      </c>
      <c r="D6" s="13">
        <v>2.2968442318960999E-2</v>
      </c>
      <c r="E6" s="13">
        <v>2.9440215462818699E-2</v>
      </c>
      <c r="F6" s="22">
        <v>0.19241090379655301</v>
      </c>
      <c r="G6" s="22">
        <v>0.28066338896751403</v>
      </c>
      <c r="H6" s="13">
        <v>1.9885193649679399E-2</v>
      </c>
      <c r="I6" s="13">
        <v>2.5710758753120899E-2</v>
      </c>
      <c r="K6" s="1"/>
      <c r="L6" s="1"/>
      <c r="M6" s="1"/>
    </row>
    <row r="7" spans="1:13" s="3" customFormat="1" x14ac:dyDescent="0.2">
      <c r="A7" s="4" t="s">
        <v>0</v>
      </c>
      <c r="B7" s="23">
        <f>AVERAGE(B2:B6)</f>
        <v>0.15594447530806019</v>
      </c>
      <c r="C7" s="23">
        <f t="shared" ref="C7:I7" si="0">AVERAGE(C2:C6)</f>
        <v>0.21913599967956521</v>
      </c>
      <c r="D7" s="9">
        <f t="shared" si="0"/>
        <v>2.0856415904127019E-2</v>
      </c>
      <c r="E7" s="9">
        <f t="shared" si="0"/>
        <v>2.651034183800216E-2</v>
      </c>
      <c r="F7" s="23">
        <f t="shared" si="0"/>
        <v>0.16799082972109261</v>
      </c>
      <c r="G7" s="23">
        <f t="shared" si="0"/>
        <v>0.23150629609823201</v>
      </c>
      <c r="H7" s="9">
        <f t="shared" si="0"/>
        <v>1.932392587885258E-2</v>
      </c>
      <c r="I7" s="9">
        <f t="shared" si="0"/>
        <v>2.494074437767262E-2</v>
      </c>
    </row>
    <row r="8" spans="1:13" x14ac:dyDescent="0.2">
      <c r="A8" s="4" t="s">
        <v>40</v>
      </c>
      <c r="B8" s="9">
        <f>STDEV(B2:B6)</f>
        <v>6.4696295525051859E-3</v>
      </c>
      <c r="C8" s="9">
        <f t="shared" ref="C8:I8" si="1">STDEV(C2:C6)</f>
        <v>8.0133448461586695E-3</v>
      </c>
      <c r="D8" s="9">
        <f t="shared" si="1"/>
        <v>1.321143396760482E-3</v>
      </c>
      <c r="E8" s="9">
        <f t="shared" si="1"/>
        <v>1.830619922443214E-3</v>
      </c>
      <c r="F8" s="9">
        <f t="shared" si="1"/>
        <v>2.7203273184301824E-2</v>
      </c>
      <c r="G8" s="9">
        <f t="shared" si="1"/>
        <v>5.6099667133259645E-2</v>
      </c>
      <c r="H8" s="9">
        <f t="shared" si="1"/>
        <v>1.6851665709022353E-3</v>
      </c>
      <c r="I8" s="9">
        <f t="shared" si="1"/>
        <v>2.0076277880041742E-3</v>
      </c>
    </row>
    <row r="11" spans="1:13" x14ac:dyDescent="0.2">
      <c r="A11" s="4" t="s">
        <v>2</v>
      </c>
      <c r="B11" s="5" t="s">
        <v>3</v>
      </c>
      <c r="C11" s="6" t="s">
        <v>4</v>
      </c>
      <c r="D11" s="7" t="s">
        <v>5</v>
      </c>
      <c r="E11" s="7" t="s">
        <v>6</v>
      </c>
      <c r="F11" s="8" t="s">
        <v>7</v>
      </c>
      <c r="G11" s="17" t="s">
        <v>8</v>
      </c>
      <c r="H11" s="9" t="s">
        <v>9</v>
      </c>
      <c r="I11" s="9" t="s">
        <v>10</v>
      </c>
    </row>
    <row r="12" spans="1:13" x14ac:dyDescent="0.2">
      <c r="A12" s="10">
        <v>0</v>
      </c>
      <c r="B12" s="11">
        <v>0.25505861639976501</v>
      </c>
      <c r="C12" s="12">
        <v>0.35546383261680597</v>
      </c>
      <c r="D12" s="13">
        <v>2.7054456993937399E-2</v>
      </c>
      <c r="E12" s="13">
        <v>3.4625925123691503E-2</v>
      </c>
      <c r="F12" s="11">
        <v>0.13428646326065</v>
      </c>
      <c r="G12" s="12">
        <v>0.19682992994785301</v>
      </c>
      <c r="H12" s="13">
        <v>2.5862889364361701E-2</v>
      </c>
      <c r="I12" s="13">
        <v>3.2688539475202498E-2</v>
      </c>
    </row>
    <row r="13" spans="1:13" x14ac:dyDescent="0.2">
      <c r="A13" s="10">
        <v>1</v>
      </c>
      <c r="B13" s="11">
        <v>0.22638395428657501</v>
      </c>
      <c r="C13" s="12">
        <v>0.34859377145767201</v>
      </c>
      <c r="D13" s="13">
        <v>2.9633492231369001E-2</v>
      </c>
      <c r="E13" s="13">
        <v>3.7279587239027002E-2</v>
      </c>
      <c r="F13" s="11">
        <v>0.18543699383735601</v>
      </c>
      <c r="G13" s="12">
        <v>0.24437069892883301</v>
      </c>
      <c r="H13" s="13">
        <v>2.92491689324378E-2</v>
      </c>
      <c r="I13" s="13">
        <v>3.7485886365175199E-2</v>
      </c>
    </row>
    <row r="14" spans="1:13" x14ac:dyDescent="0.2">
      <c r="A14" s="10">
        <v>2</v>
      </c>
      <c r="B14" s="14">
        <v>0.20598231</v>
      </c>
      <c r="C14" s="15">
        <v>0.30947079999999999</v>
      </c>
      <c r="D14" s="16">
        <v>2.1540799999999999E-2</v>
      </c>
      <c r="E14" s="16">
        <v>2.8488039999999999E-2</v>
      </c>
      <c r="F14" s="11">
        <v>0.219811975955963</v>
      </c>
      <c r="G14" s="12">
        <v>0.325630992650985</v>
      </c>
      <c r="H14" s="13">
        <v>2.0468650385737398E-2</v>
      </c>
      <c r="I14" s="13">
        <v>2.6523806154727901E-2</v>
      </c>
    </row>
    <row r="15" spans="1:13" x14ac:dyDescent="0.2">
      <c r="A15" s="10">
        <v>3</v>
      </c>
      <c r="B15" s="11">
        <v>0.22697471082210499</v>
      </c>
      <c r="C15" s="12">
        <v>0.33045029640197698</v>
      </c>
      <c r="D15" s="13">
        <v>2.8063423931598601E-2</v>
      </c>
      <c r="E15" s="13">
        <v>3.5669647157192202E-2</v>
      </c>
      <c r="F15" s="11">
        <v>0.209159165620803</v>
      </c>
      <c r="G15" s="12">
        <v>0.40932509303092901</v>
      </c>
      <c r="H15" s="13">
        <v>3.3727832138538298E-2</v>
      </c>
      <c r="I15" s="13">
        <v>4.2304806411266299E-2</v>
      </c>
    </row>
    <row r="16" spans="1:13" x14ac:dyDescent="0.2">
      <c r="A16" s="10">
        <v>4</v>
      </c>
      <c r="B16" s="11">
        <v>0.21119703352451299</v>
      </c>
      <c r="C16" s="12">
        <v>0.318875461816787</v>
      </c>
      <c r="D16" s="13">
        <v>2.26168353110551E-2</v>
      </c>
      <c r="E16" s="13">
        <v>2.9351249337196302E-2</v>
      </c>
      <c r="F16" s="11">
        <v>0.13116942346096</v>
      </c>
      <c r="G16" s="12">
        <v>0.186085790395736</v>
      </c>
      <c r="H16" s="13">
        <v>2.46787816286087E-2</v>
      </c>
      <c r="I16" s="13">
        <v>3.1327687203884097E-2</v>
      </c>
    </row>
    <row r="17" spans="1:25" x14ac:dyDescent="0.2">
      <c r="A17" s="10">
        <v>5</v>
      </c>
      <c r="B17" s="11">
        <v>0.22415988000000001</v>
      </c>
      <c r="C17" s="12">
        <v>0.33751156999999998</v>
      </c>
      <c r="D17" s="13">
        <v>2.7345979999999999E-2</v>
      </c>
      <c r="E17" s="13">
        <v>3.421101E-2</v>
      </c>
      <c r="F17" s="11">
        <v>0.21628017999999999</v>
      </c>
      <c r="G17" s="12">
        <v>0.27789800999999997</v>
      </c>
      <c r="H17" s="13">
        <v>2.3808610000000001E-2</v>
      </c>
      <c r="I17" s="13">
        <v>3.1900150000000002E-2</v>
      </c>
    </row>
    <row r="18" spans="1:25" x14ac:dyDescent="0.2">
      <c r="A18" s="10">
        <v>6</v>
      </c>
      <c r="B18" s="11">
        <v>0.214922219514846</v>
      </c>
      <c r="C18" s="12">
        <v>0.32317262887954701</v>
      </c>
      <c r="D18" s="13">
        <v>2.2620378062129E-2</v>
      </c>
      <c r="E18" s="13">
        <v>2.9486296698451001E-2</v>
      </c>
      <c r="F18" s="11">
        <v>0.22209264338016499</v>
      </c>
      <c r="G18" s="12">
        <v>0.316972225904464</v>
      </c>
      <c r="H18" s="13">
        <v>2.34224963933229E-2</v>
      </c>
      <c r="I18" s="13">
        <v>2.9649298638105299E-2</v>
      </c>
    </row>
    <row r="19" spans="1:25" x14ac:dyDescent="0.2">
      <c r="A19" s="10">
        <v>7</v>
      </c>
      <c r="B19" s="11">
        <v>0.21166147291660301</v>
      </c>
      <c r="C19" s="12">
        <v>0.31487011909484802</v>
      </c>
      <c r="D19" s="13">
        <v>2.3411124944686799E-2</v>
      </c>
      <c r="E19" s="13">
        <v>2.9702136293053599E-2</v>
      </c>
      <c r="F19" s="11">
        <v>0.15834346413612299</v>
      </c>
      <c r="G19" s="12">
        <v>0.239532589912414</v>
      </c>
      <c r="H19" s="13">
        <v>2.1815171465277599E-2</v>
      </c>
      <c r="I19" s="13">
        <v>2.8111575171351402E-2</v>
      </c>
    </row>
    <row r="20" spans="1:25" x14ac:dyDescent="0.2">
      <c r="A20" s="10">
        <v>8</v>
      </c>
      <c r="B20" s="11">
        <v>0.21180391311645499</v>
      </c>
      <c r="C20" s="12">
        <v>0.31610044836997903</v>
      </c>
      <c r="D20" s="13">
        <v>2.7876552194356901E-2</v>
      </c>
      <c r="E20" s="13">
        <v>3.6764431744813898E-2</v>
      </c>
      <c r="F20" s="11">
        <v>0.238415077328681</v>
      </c>
      <c r="G20" s="12">
        <v>0.38944536447525002</v>
      </c>
      <c r="H20" s="13">
        <v>2.4582633748650499E-2</v>
      </c>
      <c r="I20" s="13">
        <v>3.2146122306585298E-2</v>
      </c>
    </row>
    <row r="21" spans="1:25" x14ac:dyDescent="0.2">
      <c r="A21" s="10">
        <v>9</v>
      </c>
      <c r="B21" s="11"/>
      <c r="C21" s="12"/>
      <c r="D21" s="13"/>
      <c r="E21" s="13"/>
      <c r="F21" s="11"/>
      <c r="G21" s="12"/>
      <c r="H21" s="13"/>
      <c r="I21" s="13"/>
    </row>
    <row r="22" spans="1:25" x14ac:dyDescent="0.2">
      <c r="A22" s="10" t="s">
        <v>0</v>
      </c>
      <c r="B22" s="8">
        <f>AVERAGE(B12:B21)</f>
        <v>0.22090490117565131</v>
      </c>
      <c r="C22" s="17">
        <f t="shared" ref="C22:I22" si="2">AVERAGE(C12:C21)</f>
        <v>0.32827876984862403</v>
      </c>
      <c r="D22" s="9">
        <f t="shared" si="2"/>
        <v>2.5573671518792532E-2</v>
      </c>
      <c r="E22" s="9">
        <f t="shared" si="2"/>
        <v>3.2842035954825058E-2</v>
      </c>
      <c r="F22" s="8">
        <f t="shared" si="2"/>
        <v>0.19055504299785567</v>
      </c>
      <c r="G22" s="17">
        <f t="shared" si="2"/>
        <v>0.28734341058294049</v>
      </c>
      <c r="H22" s="9">
        <f t="shared" si="2"/>
        <v>2.5290692672992762E-2</v>
      </c>
      <c r="I22" s="9">
        <f t="shared" si="2"/>
        <v>3.2459763525144222E-2</v>
      </c>
    </row>
    <row r="25" spans="1:25" ht="26" x14ac:dyDescent="0.2">
      <c r="A25" s="43" t="s">
        <v>33</v>
      </c>
      <c r="B25" s="44"/>
      <c r="C25" s="45"/>
      <c r="D25" s="4" t="s">
        <v>27</v>
      </c>
    </row>
    <row r="27" spans="1:25" x14ac:dyDescent="0.2">
      <c r="A27" s="4" t="s">
        <v>28</v>
      </c>
      <c r="B27" s="25" t="s">
        <v>29</v>
      </c>
      <c r="C27" s="25" t="s">
        <v>30</v>
      </c>
      <c r="D27" s="29" t="s">
        <v>19</v>
      </c>
      <c r="E27" s="29" t="s">
        <v>20</v>
      </c>
      <c r="F27" s="4" t="s">
        <v>11</v>
      </c>
      <c r="G27" s="4" t="s">
        <v>12</v>
      </c>
      <c r="H27" s="4" t="s">
        <v>13</v>
      </c>
      <c r="I27" s="4" t="s">
        <v>14</v>
      </c>
      <c r="J27" s="33" t="s">
        <v>31</v>
      </c>
      <c r="K27" s="33" t="s">
        <v>32</v>
      </c>
      <c r="L27" s="24" t="s">
        <v>21</v>
      </c>
      <c r="M27" s="24" t="s">
        <v>22</v>
      </c>
      <c r="N27" s="24" t="s">
        <v>15</v>
      </c>
      <c r="O27" s="38" t="s">
        <v>16</v>
      </c>
      <c r="P27" s="24" t="s">
        <v>17</v>
      </c>
      <c r="Q27" s="24" t="s">
        <v>18</v>
      </c>
      <c r="R27" s="19"/>
      <c r="S27" s="19"/>
      <c r="T27" s="19"/>
      <c r="U27" s="19"/>
      <c r="V27" s="19"/>
      <c r="W27" s="19"/>
      <c r="X27" s="19"/>
      <c r="Y27" s="19"/>
    </row>
    <row r="28" spans="1:25" x14ac:dyDescent="0.2">
      <c r="A28" s="10">
        <v>0</v>
      </c>
      <c r="B28" s="27">
        <v>2.5734883757198501</v>
      </c>
      <c r="C28" s="27">
        <v>3.5509937651017101</v>
      </c>
      <c r="D28" s="30">
        <v>2.69261722945991E-2</v>
      </c>
      <c r="E28" s="30">
        <v>0.14169584346168099</v>
      </c>
      <c r="F28" s="10">
        <v>3.4721119411508798E-3</v>
      </c>
      <c r="G28" s="10">
        <v>0.80290515983805899</v>
      </c>
      <c r="H28" s="10">
        <v>1.0746445469147299E-3</v>
      </c>
      <c r="I28" s="10">
        <v>0.99470588740180499</v>
      </c>
      <c r="J28" s="34">
        <v>2.33334026336669</v>
      </c>
      <c r="K28" s="34">
        <v>3.2700946092605498</v>
      </c>
      <c r="L28" s="10">
        <v>2.33424056321382E-2</v>
      </c>
      <c r="M28" s="10">
        <v>0.12882614564150499</v>
      </c>
      <c r="N28" s="10">
        <v>8.2820347044616893E-3</v>
      </c>
      <c r="O28" s="39">
        <v>0.74828572273254301</v>
      </c>
      <c r="P28" s="10">
        <v>1.63210452301427E-3</v>
      </c>
      <c r="Q28" s="10">
        <v>0.99850000143051099</v>
      </c>
    </row>
    <row r="29" spans="1:25" s="20" customFormat="1" x14ac:dyDescent="0.2">
      <c r="A29" s="10">
        <v>1</v>
      </c>
      <c r="B29" s="28">
        <v>2.53886356774498</v>
      </c>
      <c r="C29" s="28">
        <v>3.52286134046666</v>
      </c>
      <c r="D29" s="31">
        <v>3.11266635818516E-2</v>
      </c>
      <c r="E29" s="31">
        <v>0.163057122489108</v>
      </c>
      <c r="F29" s="2">
        <v>3.2070184140192198E-3</v>
      </c>
      <c r="G29" s="2">
        <v>0.70402159760979999</v>
      </c>
      <c r="H29" s="2">
        <v>1.07234813998836E-3</v>
      </c>
      <c r="I29" s="2">
        <v>0.99191177241942396</v>
      </c>
      <c r="J29" s="35">
        <v>2.41942541599273</v>
      </c>
      <c r="K29" s="35">
        <v>3.2305095672607398</v>
      </c>
      <c r="L29" s="2">
        <v>1.8626868724822901E-2</v>
      </c>
      <c r="M29" s="2">
        <v>4.1954409517347802E-2</v>
      </c>
      <c r="N29" s="2">
        <v>4.2920238338410802E-3</v>
      </c>
      <c r="O29" s="40">
        <v>0.7</v>
      </c>
      <c r="P29" s="2">
        <v>1.23023092746734E-3</v>
      </c>
      <c r="Q29" s="2">
        <v>0.99500000476837103</v>
      </c>
      <c r="R29"/>
      <c r="S29"/>
      <c r="T29"/>
      <c r="U29"/>
      <c r="V29"/>
      <c r="W29"/>
      <c r="X29"/>
      <c r="Y29"/>
    </row>
    <row r="30" spans="1:25" s="19" customFormat="1" x14ac:dyDescent="0.2">
      <c r="A30" s="10">
        <v>2</v>
      </c>
      <c r="B30" s="27">
        <v>2.54146494584925</v>
      </c>
      <c r="C30" s="27">
        <v>3.5245398353127801</v>
      </c>
      <c r="D30" s="30">
        <v>2.86212871398995E-2</v>
      </c>
      <c r="E30" s="30">
        <v>0.105693907531745</v>
      </c>
      <c r="F30" s="10">
        <v>3.9765253827414096E-3</v>
      </c>
      <c r="G30" s="10">
        <v>0.96498198368970001</v>
      </c>
      <c r="H30" s="10">
        <v>1.1922577738433099E-3</v>
      </c>
      <c r="I30" s="10">
        <v>0.99529412213493795</v>
      </c>
      <c r="J30" s="34">
        <v>2.4097741127014101</v>
      </c>
      <c r="K30" s="34">
        <v>3.3393785953521702</v>
      </c>
      <c r="L30" s="10">
        <v>4.2637621983885703E-2</v>
      </c>
      <c r="M30" s="10">
        <v>0.19540760964155099</v>
      </c>
      <c r="N30" s="10">
        <v>4.6439207158982697E-3</v>
      </c>
      <c r="O30" s="39">
        <v>0.97542855739593504</v>
      </c>
      <c r="P30" s="10">
        <v>3.28117385506629E-3</v>
      </c>
      <c r="Q30" s="10">
        <v>0.992000007629394</v>
      </c>
      <c r="R30"/>
      <c r="S30"/>
      <c r="T30"/>
      <c r="U30"/>
      <c r="V30"/>
      <c r="W30"/>
      <c r="X30"/>
      <c r="Y30"/>
    </row>
    <row r="31" spans="1:25" s="19" customFormat="1" x14ac:dyDescent="0.2">
      <c r="A31" s="10">
        <v>3</v>
      </c>
      <c r="B31" s="27">
        <v>2.5714905402239601</v>
      </c>
      <c r="C31" s="27">
        <v>3.62259904076071</v>
      </c>
      <c r="D31" s="30">
        <v>3.2200165969483899E-2</v>
      </c>
      <c r="E31" s="30">
        <v>0.14901224633349999</v>
      </c>
      <c r="F31" s="10">
        <v>3.39013960568563E-3</v>
      </c>
      <c r="G31" s="10">
        <v>0.82252103090286199</v>
      </c>
      <c r="H31" s="10">
        <v>7.9272604574832798E-4</v>
      </c>
      <c r="I31" s="10">
        <v>0.99867647185045105</v>
      </c>
      <c r="J31" s="36">
        <v>2.3837164899999999</v>
      </c>
      <c r="K31" s="36">
        <v>3.12826519</v>
      </c>
      <c r="L31" s="21">
        <v>2.719591E-2</v>
      </c>
      <c r="M31" s="21">
        <v>8.1747319999999998E-2</v>
      </c>
      <c r="N31" s="21">
        <v>5.0250299999999998E-3</v>
      </c>
      <c r="O31" s="41">
        <v>0.83980951000000004</v>
      </c>
      <c r="P31" s="21">
        <v>7.0814000000000001E-4</v>
      </c>
      <c r="Q31" s="21">
        <v>0.99650000000000005</v>
      </c>
      <c r="R31"/>
      <c r="S31"/>
      <c r="T31"/>
      <c r="U31"/>
      <c r="V31"/>
      <c r="W31"/>
      <c r="X31"/>
      <c r="Y31"/>
    </row>
    <row r="32" spans="1:25" x14ac:dyDescent="0.2">
      <c r="A32" s="10">
        <v>4</v>
      </c>
      <c r="B32" s="26">
        <v>2.60226829</v>
      </c>
      <c r="C32" s="26">
        <v>3.5547294900000002</v>
      </c>
      <c r="D32" s="32">
        <v>3.910947E-2</v>
      </c>
      <c r="E32" s="32">
        <v>0.18010924</v>
      </c>
      <c r="F32" s="21">
        <v>2.7150099999999999E-3</v>
      </c>
      <c r="G32" s="21">
        <v>0.82266106000000006</v>
      </c>
      <c r="H32" s="21">
        <v>8.0721000000000005E-4</v>
      </c>
      <c r="I32" s="21">
        <v>0.99568628000000003</v>
      </c>
      <c r="J32" s="36">
        <v>2.3737847799999998</v>
      </c>
      <c r="K32" s="36">
        <v>3.2304443599999999</v>
      </c>
      <c r="L32" s="21">
        <v>3.7865639999999999E-2</v>
      </c>
      <c r="M32" s="21">
        <v>0.14404459999999999</v>
      </c>
      <c r="N32" s="21">
        <v>1.9733259999999999E-2</v>
      </c>
      <c r="O32" s="41">
        <v>0.82876192000000004</v>
      </c>
      <c r="P32" s="21">
        <v>1.6767500000000001E-3</v>
      </c>
      <c r="Q32" s="21">
        <v>0.99850000000000005</v>
      </c>
    </row>
    <row r="33" spans="1:25" x14ac:dyDescent="0.2">
      <c r="A33" s="4" t="s">
        <v>0</v>
      </c>
      <c r="B33" s="25">
        <f>AVERAGE(B28:B32)</f>
        <v>2.565515143907608</v>
      </c>
      <c r="C33" s="25">
        <f t="shared" ref="C33:Q33" si="3">AVERAGE(C28:C32)</f>
        <v>3.555144694328372</v>
      </c>
      <c r="D33" s="29">
        <f t="shared" si="3"/>
        <v>3.1596751797166825E-2</v>
      </c>
      <c r="E33" s="29">
        <f t="shared" si="3"/>
        <v>0.14791367196320682</v>
      </c>
      <c r="F33" s="4">
        <f t="shared" si="3"/>
        <v>3.3521610687194279E-3</v>
      </c>
      <c r="G33" s="4">
        <f t="shared" si="3"/>
        <v>0.8234181664080843</v>
      </c>
      <c r="H33" s="4">
        <f t="shared" si="3"/>
        <v>9.8783730129894552E-4</v>
      </c>
      <c r="I33" s="4">
        <f t="shared" si="3"/>
        <v>0.99525490676132367</v>
      </c>
      <c r="J33" s="37">
        <f t="shared" si="3"/>
        <v>2.3840082124121658</v>
      </c>
      <c r="K33" s="37">
        <f t="shared" si="3"/>
        <v>3.2397384643746916</v>
      </c>
      <c r="L33" s="4">
        <f t="shared" si="3"/>
        <v>2.9933689268169361E-2</v>
      </c>
      <c r="M33" s="4">
        <f t="shared" si="3"/>
        <v>0.11839601696008076</v>
      </c>
      <c r="N33" s="4">
        <f t="shared" si="3"/>
        <v>8.3952538508402074E-3</v>
      </c>
      <c r="O33" s="42">
        <f t="shared" si="3"/>
        <v>0.81845714202569564</v>
      </c>
      <c r="P33" s="4">
        <f t="shared" si="3"/>
        <v>1.70567986110958E-3</v>
      </c>
      <c r="Q33" s="4">
        <f t="shared" si="3"/>
        <v>0.99610000276565525</v>
      </c>
      <c r="R33" s="19"/>
      <c r="S33" s="19"/>
      <c r="T33" s="19"/>
      <c r="U33" s="19"/>
      <c r="V33" s="19"/>
      <c r="W33" s="19"/>
      <c r="X33" s="19"/>
      <c r="Y33" s="19"/>
    </row>
    <row r="34" spans="1:25" x14ac:dyDescent="0.2">
      <c r="A34" s="4" t="s">
        <v>40</v>
      </c>
      <c r="B34" s="49">
        <f>STDEV(B28:B32)</f>
        <v>2.6166725401531161E-2</v>
      </c>
      <c r="C34" s="49">
        <f t="shared" ref="C34:Q34" si="4">STDEV(C28:C32)</f>
        <v>4.0454801299158856E-2</v>
      </c>
      <c r="D34" s="49">
        <f t="shared" si="4"/>
        <v>4.6822465015514993E-3</v>
      </c>
      <c r="E34" s="49">
        <f t="shared" si="4"/>
        <v>2.7786037233706703E-2</v>
      </c>
      <c r="F34" s="49">
        <f t="shared" si="4"/>
        <v>4.5625904162959678E-4</v>
      </c>
      <c r="G34" s="49">
        <f t="shared" si="4"/>
        <v>9.3163856329742306E-2</v>
      </c>
      <c r="H34" s="49">
        <f t="shared" si="4"/>
        <v>1.7829745746906139E-4</v>
      </c>
      <c r="I34" s="49">
        <f t="shared" si="4"/>
        <v>2.4172659070127449E-3</v>
      </c>
      <c r="J34" s="49">
        <f t="shared" si="4"/>
        <v>3.3875155571263527E-2</v>
      </c>
      <c r="K34" s="49">
        <f t="shared" si="4"/>
        <v>7.6562874572835796E-2</v>
      </c>
      <c r="L34" s="49">
        <f t="shared" si="4"/>
        <v>1.0038555610107797E-2</v>
      </c>
      <c r="M34" s="49">
        <f t="shared" si="4"/>
        <v>5.891491564303581E-2</v>
      </c>
      <c r="N34" s="49">
        <f t="shared" si="4"/>
        <v>6.5351091742980871E-3</v>
      </c>
      <c r="O34" s="49">
        <f t="shared" si="4"/>
        <v>0.10506933412401691</v>
      </c>
      <c r="P34" s="49">
        <f t="shared" si="4"/>
        <v>9.6301207874530158E-4</v>
      </c>
      <c r="Q34" s="49">
        <f t="shared" si="4"/>
        <v>2.724882282551429E-3</v>
      </c>
      <c r="R34" s="19"/>
      <c r="S34" s="19"/>
      <c r="T34" s="19"/>
      <c r="U34" s="19"/>
      <c r="V34" s="19"/>
      <c r="W34" s="19"/>
      <c r="X34" s="19"/>
      <c r="Y34" s="19"/>
    </row>
    <row r="36" spans="1:25" ht="26" x14ac:dyDescent="0.2">
      <c r="A36" s="43" t="s">
        <v>34</v>
      </c>
      <c r="B36" s="44"/>
      <c r="C36" s="45"/>
      <c r="D36" s="4" t="s">
        <v>35</v>
      </c>
    </row>
    <row r="38" spans="1:25" x14ac:dyDescent="0.2">
      <c r="A38" s="4" t="s">
        <v>2</v>
      </c>
      <c r="B38" s="25" t="s">
        <v>29</v>
      </c>
      <c r="C38" s="25" t="s">
        <v>30</v>
      </c>
      <c r="D38" s="29" t="s">
        <v>5</v>
      </c>
      <c r="E38" s="29" t="s">
        <v>6</v>
      </c>
      <c r="F38" s="4" t="s">
        <v>11</v>
      </c>
      <c r="G38" s="4" t="s">
        <v>12</v>
      </c>
      <c r="H38" s="4" t="s">
        <v>13</v>
      </c>
      <c r="I38" s="4" t="s">
        <v>14</v>
      </c>
      <c r="J38" s="37" t="s">
        <v>31</v>
      </c>
      <c r="K38" s="37" t="s">
        <v>32</v>
      </c>
      <c r="L38" s="4" t="s">
        <v>9</v>
      </c>
      <c r="M38" s="4" t="s">
        <v>10</v>
      </c>
      <c r="N38" s="4" t="s">
        <v>15</v>
      </c>
      <c r="O38" s="42" t="s">
        <v>16</v>
      </c>
      <c r="P38" s="4" t="s">
        <v>17</v>
      </c>
      <c r="Q38" s="4" t="s">
        <v>18</v>
      </c>
      <c r="R38" s="19"/>
      <c r="S38" s="19"/>
      <c r="T38" s="19"/>
      <c r="U38" s="19"/>
      <c r="V38" s="19"/>
      <c r="W38" s="19"/>
      <c r="X38" s="19"/>
      <c r="Y38" s="19"/>
    </row>
    <row r="39" spans="1:25" x14ac:dyDescent="0.2">
      <c r="A39" s="10">
        <v>0</v>
      </c>
      <c r="B39" s="26">
        <v>2.5282256200000002</v>
      </c>
      <c r="C39" s="26">
        <v>3.4517084599999999</v>
      </c>
      <c r="D39" s="32">
        <v>3.322841E-2</v>
      </c>
      <c r="E39" s="32">
        <v>0.23322508</v>
      </c>
      <c r="F39" s="21">
        <v>3.6503999999999998E-3</v>
      </c>
      <c r="G39" s="21">
        <v>0.81294118000000004</v>
      </c>
      <c r="H39" s="21">
        <v>1.0556299999999999E-3</v>
      </c>
      <c r="I39" s="21">
        <v>0.99808823999999996</v>
      </c>
      <c r="J39" s="34">
        <v>2.3581222534179598</v>
      </c>
      <c r="K39" s="34">
        <v>3.2770663022994899</v>
      </c>
      <c r="L39" s="10">
        <v>2.6883248984813601E-2</v>
      </c>
      <c r="M39" s="10">
        <v>0.19855536669492699</v>
      </c>
      <c r="N39" s="10">
        <v>5.9785369317978598E-3</v>
      </c>
      <c r="O39" s="39">
        <v>0.79600001573562595</v>
      </c>
      <c r="P39" s="10">
        <v>1.3055290444754001E-3</v>
      </c>
      <c r="Q39" s="10">
        <v>0.99900000095367403</v>
      </c>
    </row>
    <row r="40" spans="1:25" s="18" customFormat="1" x14ac:dyDescent="0.2">
      <c r="A40" s="10">
        <v>1</v>
      </c>
      <c r="B40" s="26">
        <v>2.7111664000000002</v>
      </c>
      <c r="C40" s="26">
        <v>3.7108098799999998</v>
      </c>
      <c r="D40" s="32">
        <v>3.7856260000000003E-2</v>
      </c>
      <c r="E40" s="32">
        <v>0.23953350000000001</v>
      </c>
      <c r="F40" s="21">
        <v>4.0751299999999997E-3</v>
      </c>
      <c r="G40" s="21">
        <v>0.71445378000000004</v>
      </c>
      <c r="H40" s="21">
        <v>2.1934599999999999E-3</v>
      </c>
      <c r="I40" s="21">
        <v>0.99661765000000002</v>
      </c>
      <c r="J40" s="36">
        <v>2.45111151</v>
      </c>
      <c r="K40" s="36">
        <v>3.26161842</v>
      </c>
      <c r="L40" s="21">
        <v>2.3429999999999999E-2</v>
      </c>
      <c r="M40" s="21">
        <v>4.7458340000000002E-2</v>
      </c>
      <c r="N40" s="21">
        <v>3.89537E-3</v>
      </c>
      <c r="O40" s="41">
        <v>0.71199999000000003</v>
      </c>
      <c r="P40" s="21">
        <v>1.8113300000000001E-3</v>
      </c>
      <c r="Q40" s="21">
        <v>0.99850000000000005</v>
      </c>
      <c r="R40"/>
      <c r="S40"/>
      <c r="T40"/>
      <c r="U40"/>
      <c r="V40"/>
      <c r="W40"/>
      <c r="X40"/>
      <c r="Y40"/>
    </row>
    <row r="41" spans="1:25" x14ac:dyDescent="0.2">
      <c r="A41" s="10">
        <v>2</v>
      </c>
      <c r="B41" s="26">
        <v>2.56608861</v>
      </c>
      <c r="C41" s="26">
        <v>3.5858475300000001</v>
      </c>
      <c r="D41" s="32">
        <v>2.894294E-2</v>
      </c>
      <c r="E41" s="32">
        <v>0.14325598</v>
      </c>
      <c r="F41" s="21">
        <v>3.43743E-3</v>
      </c>
      <c r="G41" s="21">
        <v>0.79370947999999997</v>
      </c>
      <c r="H41" s="21">
        <v>1.70626E-3</v>
      </c>
      <c r="I41" s="21">
        <v>0.99911764999999997</v>
      </c>
      <c r="J41" s="34">
        <v>2.38670058250427</v>
      </c>
      <c r="K41" s="34">
        <v>3.27458827495574</v>
      </c>
      <c r="L41" s="10">
        <v>4.8002696223556997E-2</v>
      </c>
      <c r="M41" s="10">
        <v>0.33317262046039098</v>
      </c>
      <c r="N41" s="10">
        <v>3.82692068815231E-3</v>
      </c>
      <c r="O41" s="39">
        <v>0.82657144069671595</v>
      </c>
      <c r="P41" s="10">
        <v>8.6080459412187296E-3</v>
      </c>
      <c r="Q41" s="10">
        <v>0.99550000429153396</v>
      </c>
    </row>
    <row r="42" spans="1:25" x14ac:dyDescent="0.2">
      <c r="A42" s="10">
        <v>3</v>
      </c>
      <c r="B42" s="26">
        <v>2.6373217100000002</v>
      </c>
      <c r="C42" s="26">
        <v>3.66924552</v>
      </c>
      <c r="D42" s="32">
        <v>3.7376529999999998E-2</v>
      </c>
      <c r="E42" s="32">
        <v>0.27470475999999999</v>
      </c>
      <c r="F42" s="21">
        <v>3.4973000000000001E-3</v>
      </c>
      <c r="G42" s="21">
        <v>0.82980394000000002</v>
      </c>
      <c r="H42" s="21">
        <v>1.93677E-3</v>
      </c>
      <c r="I42" s="21">
        <v>0.99970588000000005</v>
      </c>
      <c r="J42" s="34">
        <v>2.3834640264511102</v>
      </c>
      <c r="K42" s="34">
        <v>3.1245554447174002</v>
      </c>
      <c r="L42" s="10">
        <v>2.39037090912461E-2</v>
      </c>
      <c r="M42" s="10">
        <v>0.10808353349566401</v>
      </c>
      <c r="N42" s="10">
        <v>3.8102905731648199E-3</v>
      </c>
      <c r="O42" s="39">
        <v>0.83019046783447203</v>
      </c>
      <c r="P42" s="10">
        <v>1.7128188046626699E-3</v>
      </c>
      <c r="Q42" s="10">
        <v>0.99950000047683696</v>
      </c>
    </row>
    <row r="43" spans="1:25" x14ac:dyDescent="0.2">
      <c r="A43" s="10">
        <v>4</v>
      </c>
      <c r="B43" s="27">
        <v>2.56681342685923</v>
      </c>
      <c r="C43" s="27">
        <v>3.5719438300413202</v>
      </c>
      <c r="D43" s="30">
        <v>3.2775254427071798E-2</v>
      </c>
      <c r="E43" s="30">
        <v>0.25964758665684301</v>
      </c>
      <c r="F43" s="10">
        <v>2.68999961040475E-3</v>
      </c>
      <c r="G43" s="10">
        <v>0.76971988116993595</v>
      </c>
      <c r="H43" s="10">
        <v>6.2313429867465197E-4</v>
      </c>
      <c r="I43" s="10">
        <v>0.99573529818478701</v>
      </c>
      <c r="J43" s="34">
        <v>2.3827092409133899</v>
      </c>
      <c r="K43" s="34">
        <v>3.2457188606262202</v>
      </c>
      <c r="L43" s="10">
        <v>2.6720540411770299E-2</v>
      </c>
      <c r="M43" s="10">
        <v>0.14098477363586401</v>
      </c>
      <c r="N43" s="10">
        <v>2.0631322171538999E-2</v>
      </c>
      <c r="O43" s="39">
        <v>0.80209524631500195</v>
      </c>
      <c r="P43" s="10">
        <v>2.74955154163762E-3</v>
      </c>
      <c r="Q43" s="10">
        <v>0.99650000333786004</v>
      </c>
    </row>
    <row r="44" spans="1:25" s="19" customFormat="1" x14ac:dyDescent="0.2">
      <c r="A44" s="4" t="s">
        <v>0</v>
      </c>
      <c r="B44" s="25">
        <f>AVERAGE(B39:B43)</f>
        <v>2.6019231533718461</v>
      </c>
      <c r="C44" s="25">
        <f t="shared" ref="C44:Q44" si="5">AVERAGE(C39:C43)</f>
        <v>3.5979110440082644</v>
      </c>
      <c r="D44" s="29">
        <f t="shared" si="5"/>
        <v>3.4035878885414358E-2</v>
      </c>
      <c r="E44" s="29">
        <f t="shared" si="5"/>
        <v>0.23007338133136859</v>
      </c>
      <c r="F44" s="4">
        <f t="shared" si="5"/>
        <v>3.4700519220809503E-3</v>
      </c>
      <c r="G44" s="4">
        <f t="shared" si="5"/>
        <v>0.78412565223398722</v>
      </c>
      <c r="H44" s="4">
        <f t="shared" si="5"/>
        <v>1.5030508597349303E-3</v>
      </c>
      <c r="I44" s="4">
        <f t="shared" si="5"/>
        <v>0.99785294363695753</v>
      </c>
      <c r="J44" s="37">
        <f t="shared" si="5"/>
        <v>2.392421522657346</v>
      </c>
      <c r="K44" s="37">
        <f t="shared" si="5"/>
        <v>3.2367094605197702</v>
      </c>
      <c r="L44" s="4">
        <f t="shared" si="5"/>
        <v>2.9788038942277394E-2</v>
      </c>
      <c r="M44" s="4">
        <f t="shared" si="5"/>
        <v>0.16565092685736921</v>
      </c>
      <c r="N44" s="4">
        <f t="shared" si="5"/>
        <v>7.6284880729307978E-3</v>
      </c>
      <c r="O44" s="42">
        <f t="shared" si="5"/>
        <v>0.7933714321163633</v>
      </c>
      <c r="P44" s="4">
        <f t="shared" si="5"/>
        <v>3.237455066398884E-3</v>
      </c>
      <c r="Q44" s="4">
        <f t="shared" si="5"/>
        <v>0.99780000181198114</v>
      </c>
    </row>
    <row r="45" spans="1:25" s="19" customFormat="1" x14ac:dyDescent="0.2">
      <c r="A45" s="47" t="s">
        <v>40</v>
      </c>
      <c r="B45" s="48">
        <f>STDEV(B39:B43)</f>
        <v>7.2689886787589114E-2</v>
      </c>
      <c r="C45" s="48">
        <f t="shared" ref="C45:Q45" si="6">STDEV(C39:C43)</f>
        <v>0.10003721154579251</v>
      </c>
      <c r="D45" s="48">
        <f t="shared" si="6"/>
        <v>3.6720045018529849E-3</v>
      </c>
      <c r="E45" s="48">
        <f t="shared" si="6"/>
        <v>5.1242759991413693E-2</v>
      </c>
      <c r="F45" s="48">
        <f t="shared" si="6"/>
        <v>5.0222832608516545E-4</v>
      </c>
      <c r="G45" s="48">
        <f t="shared" si="6"/>
        <v>4.4917664645593547E-2</v>
      </c>
      <c r="H45" s="48">
        <f t="shared" si="6"/>
        <v>6.4817235524881488E-4</v>
      </c>
      <c r="I45" s="48">
        <f t="shared" si="6"/>
        <v>1.6657274956661165E-3</v>
      </c>
      <c r="J45" s="48">
        <f t="shared" si="6"/>
        <v>3.4742800678092246E-2</v>
      </c>
      <c r="K45" s="48">
        <f t="shared" si="6"/>
        <v>6.3921099949023202E-2</v>
      </c>
      <c r="L45" s="48">
        <f t="shared" si="6"/>
        <v>1.030377465778165E-2</v>
      </c>
      <c r="M45" s="48">
        <f t="shared" si="6"/>
        <v>0.10844137986706573</v>
      </c>
      <c r="N45" s="48">
        <f t="shared" si="6"/>
        <v>7.3273929647373112E-3</v>
      </c>
      <c r="O45" s="48">
        <f t="shared" si="6"/>
        <v>4.785971149897203E-2</v>
      </c>
      <c r="P45" s="48">
        <f t="shared" si="6"/>
        <v>3.0484415192016546E-3</v>
      </c>
      <c r="Q45" s="48">
        <f t="shared" si="6"/>
        <v>1.7175546199892282E-3</v>
      </c>
    </row>
    <row r="47" spans="1:25" ht="26" x14ac:dyDescent="0.2">
      <c r="A47" s="46" t="s">
        <v>36</v>
      </c>
      <c r="B47" s="46"/>
      <c r="C47" s="46"/>
      <c r="D47" s="10" t="s">
        <v>39</v>
      </c>
    </row>
    <row r="49" spans="1:25" s="19" customFormat="1" x14ac:dyDescent="0.2">
      <c r="A49" s="9" t="s">
        <v>2</v>
      </c>
      <c r="B49" s="9" t="s">
        <v>29</v>
      </c>
      <c r="C49" s="9" t="s">
        <v>30</v>
      </c>
      <c r="D49" s="9" t="s">
        <v>11</v>
      </c>
      <c r="E49" s="9" t="s">
        <v>12</v>
      </c>
      <c r="F49" s="9" t="s">
        <v>13</v>
      </c>
      <c r="G49" s="9" t="s">
        <v>14</v>
      </c>
      <c r="H49" s="9" t="s">
        <v>31</v>
      </c>
      <c r="I49" s="9" t="s">
        <v>32</v>
      </c>
      <c r="J49" s="9" t="s">
        <v>15</v>
      </c>
      <c r="K49" s="9" t="s">
        <v>16</v>
      </c>
      <c r="L49" s="9" t="s">
        <v>17</v>
      </c>
      <c r="M49" s="9" t="s">
        <v>18</v>
      </c>
    </row>
    <row r="50" spans="1:25" x14ac:dyDescent="0.2">
      <c r="A50" s="13">
        <v>0</v>
      </c>
      <c r="B50" s="13">
        <v>3.2374335036558199</v>
      </c>
      <c r="C50" s="13">
        <v>4.3043104059555901</v>
      </c>
      <c r="D50" s="13">
        <v>3.3148289658129198E-3</v>
      </c>
      <c r="E50" s="13">
        <v>0.97175268565907202</v>
      </c>
      <c r="F50" s="13">
        <v>3.7227760784683999E-4</v>
      </c>
      <c r="G50" s="13">
        <v>1</v>
      </c>
      <c r="H50" s="16">
        <v>2.90235691</v>
      </c>
      <c r="I50" s="16">
        <v>3.8707524100000001</v>
      </c>
      <c r="J50" s="16">
        <v>5.7730899999999998E-3</v>
      </c>
      <c r="K50" s="16">
        <v>0.97942854999999995</v>
      </c>
      <c r="L50" s="16">
        <v>3.1665000000000003E-4</v>
      </c>
      <c r="M50" s="16">
        <v>1</v>
      </c>
    </row>
    <row r="51" spans="1:25" s="19" customFormat="1" x14ac:dyDescent="0.2">
      <c r="A51" s="13">
        <v>1</v>
      </c>
      <c r="B51" s="16">
        <v>3.2065087600000002</v>
      </c>
      <c r="C51" s="16">
        <v>4.3722224699999996</v>
      </c>
      <c r="D51" s="16">
        <v>2.6381199999999999E-3</v>
      </c>
      <c r="E51" s="16">
        <v>0.93951982000000001</v>
      </c>
      <c r="F51" s="16">
        <v>5.8007000000000002E-4</v>
      </c>
      <c r="G51" s="16">
        <v>1</v>
      </c>
      <c r="H51" s="13">
        <v>2.9219335556030201</v>
      </c>
      <c r="I51" s="13">
        <v>3.8103812217712401</v>
      </c>
      <c r="J51" s="13">
        <v>5.5065317079424801E-3</v>
      </c>
      <c r="K51" s="13">
        <v>0.95228570699691695</v>
      </c>
      <c r="L51" s="13">
        <v>6.2834927812218603E-4</v>
      </c>
      <c r="M51" s="13">
        <v>1</v>
      </c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">
      <c r="A52" s="13">
        <v>2</v>
      </c>
      <c r="B52" s="13">
        <v>3.15478058422313</v>
      </c>
      <c r="C52" s="13">
        <v>4.3406876956715301</v>
      </c>
      <c r="D52" s="13">
        <v>3.5282499704729102E-3</v>
      </c>
      <c r="E52" s="13">
        <v>0.96122449987074898</v>
      </c>
      <c r="F52" s="13">
        <v>5.3057581295861897E-4</v>
      </c>
      <c r="G52" s="13">
        <v>1</v>
      </c>
      <c r="H52" s="13">
        <v>3.0618957042693999</v>
      </c>
      <c r="I52" s="13">
        <v>4.1795476436614898</v>
      </c>
      <c r="J52" s="13">
        <v>2.9976280406117401E-3</v>
      </c>
      <c r="K52" s="13">
        <v>0.95514286756515498</v>
      </c>
      <c r="L52" s="13">
        <v>4.4099673978053E-4</v>
      </c>
      <c r="M52" s="13">
        <v>1</v>
      </c>
    </row>
    <row r="53" spans="1:25" x14ac:dyDescent="0.2">
      <c r="A53" s="13">
        <v>3</v>
      </c>
      <c r="B53" s="13">
        <v>3.2100128847009901</v>
      </c>
      <c r="C53" s="13">
        <v>4.3407809594098197</v>
      </c>
      <c r="D53" s="13">
        <v>3.4990340936928901E-3</v>
      </c>
      <c r="E53" s="13">
        <v>0.92803920717800303</v>
      </c>
      <c r="F53" s="13">
        <v>6.0245477567043304E-4</v>
      </c>
      <c r="G53" s="13">
        <v>1</v>
      </c>
      <c r="H53" s="13">
        <v>2.7877509832382201</v>
      </c>
      <c r="I53" s="13">
        <v>3.7056041002273501</v>
      </c>
      <c r="J53" s="13">
        <v>4.1355994297191502E-3</v>
      </c>
      <c r="K53" s="13">
        <v>0.96533333063125604</v>
      </c>
      <c r="L53" s="13">
        <v>5.5549868266098197E-4</v>
      </c>
      <c r="M53" s="13">
        <v>1</v>
      </c>
    </row>
    <row r="54" spans="1:25" x14ac:dyDescent="0.2">
      <c r="A54" s="13">
        <v>4</v>
      </c>
      <c r="B54" s="13">
        <v>3.26600655387429</v>
      </c>
      <c r="C54" s="13">
        <v>4.4161420990439</v>
      </c>
      <c r="D54" s="13">
        <v>3.0176689957871101E-3</v>
      </c>
      <c r="E54" s="13">
        <v>0.95554621780619897</v>
      </c>
      <c r="F54" s="13">
        <v>4.6188671908834399E-4</v>
      </c>
      <c r="G54" s="13">
        <v>1</v>
      </c>
      <c r="H54" s="13">
        <v>2.7708417892455999</v>
      </c>
      <c r="I54" s="13">
        <v>3.7844908952713001</v>
      </c>
      <c r="J54" s="13">
        <v>5.6887378450482997E-3</v>
      </c>
      <c r="K54" s="13">
        <v>0.95504759550094598</v>
      </c>
      <c r="L54" s="13">
        <v>5.3794246050529104E-4</v>
      </c>
      <c r="M54" s="13">
        <v>1</v>
      </c>
    </row>
    <row r="55" spans="1:25" s="19" customFormat="1" x14ac:dyDescent="0.2">
      <c r="A55" s="9" t="s">
        <v>0</v>
      </c>
      <c r="B55" s="9">
        <f>AVERAGE(B50:B54)</f>
        <v>3.2149484572908462</v>
      </c>
      <c r="C55" s="9">
        <f t="shared" ref="C55:M55" si="7">AVERAGE(C50:C54)</f>
        <v>4.3548287260161676</v>
      </c>
      <c r="D55" s="9">
        <f t="shared" si="7"/>
        <v>3.1995804051531658E-3</v>
      </c>
      <c r="E55" s="9">
        <f t="shared" si="7"/>
        <v>0.95121648610280451</v>
      </c>
      <c r="F55" s="9">
        <f t="shared" si="7"/>
        <v>5.0945298311284718E-4</v>
      </c>
      <c r="G55" s="9">
        <f t="shared" si="7"/>
        <v>1</v>
      </c>
      <c r="H55" s="9">
        <f t="shared" si="7"/>
        <v>2.888955788471248</v>
      </c>
      <c r="I55" s="9">
        <f t="shared" si="7"/>
        <v>3.870155254186276</v>
      </c>
      <c r="J55" s="9">
        <f t="shared" si="7"/>
        <v>4.8203174046643343E-3</v>
      </c>
      <c r="K55" s="9">
        <f t="shared" si="7"/>
        <v>0.96144761013885471</v>
      </c>
      <c r="L55" s="9">
        <f t="shared" si="7"/>
        <v>4.9588743221379782E-4</v>
      </c>
      <c r="M55" s="9">
        <f t="shared" si="7"/>
        <v>1</v>
      </c>
    </row>
    <row r="56" spans="1:25" s="19" customFormat="1" x14ac:dyDescent="0.2">
      <c r="A56" s="50" t="s">
        <v>40</v>
      </c>
      <c r="B56" s="50">
        <f>STDEV(B50:B54)</f>
        <v>4.131666689546408E-2</v>
      </c>
      <c r="C56" s="50">
        <f t="shared" ref="C56:M56" si="8">STDEV(C50:C54)</f>
        <v>4.1866696757059431E-2</v>
      </c>
      <c r="D56" s="50">
        <f t="shared" si="8"/>
        <v>3.739344771794795E-4</v>
      </c>
      <c r="E56" s="50">
        <f t="shared" si="8"/>
        <v>1.7425847645782758E-2</v>
      </c>
      <c r="F56" s="50">
        <f t="shared" si="8"/>
        <v>9.3757537678680446E-5</v>
      </c>
      <c r="G56" s="50">
        <f t="shared" si="8"/>
        <v>0</v>
      </c>
      <c r="H56" s="50">
        <f t="shared" si="8"/>
        <v>0.11765273804169324</v>
      </c>
      <c r="I56" s="50">
        <f t="shared" si="8"/>
        <v>0.1828335355377467</v>
      </c>
      <c r="J56" s="50">
        <f t="shared" si="8"/>
        <v>1.2169485376101916E-3</v>
      </c>
      <c r="K56" s="50">
        <f t="shared" si="8"/>
        <v>1.1214538081253129E-2</v>
      </c>
      <c r="L56" s="50">
        <f t="shared" si="8"/>
        <v>1.2042353635017965E-4</v>
      </c>
      <c r="M56" s="50">
        <f t="shared" si="8"/>
        <v>0</v>
      </c>
    </row>
    <row r="57" spans="1:25" ht="17" customHeight="1" x14ac:dyDescent="0.2"/>
    <row r="58" spans="1:25" s="19" customFormat="1" ht="17" customHeight="1" x14ac:dyDescent="0.2">
      <c r="A58" s="4"/>
      <c r="B58" s="9" t="s">
        <v>38</v>
      </c>
      <c r="C58" s="9" t="s">
        <v>31</v>
      </c>
      <c r="D58" s="9" t="s">
        <v>32</v>
      </c>
    </row>
    <row r="59" spans="1:25" x14ac:dyDescent="0.2">
      <c r="A59" s="10" t="s">
        <v>37</v>
      </c>
      <c r="B59" s="13">
        <v>2.9392769813537498</v>
      </c>
      <c r="C59" s="13">
        <v>2.9225736141204801</v>
      </c>
      <c r="D59" s="16">
        <v>3.9025656199999998</v>
      </c>
    </row>
    <row r="60" spans="1:25" x14ac:dyDescent="0.2">
      <c r="A60" s="10">
        <v>6</v>
      </c>
      <c r="B60" s="13">
        <v>2.9408551454544001</v>
      </c>
      <c r="C60" s="13">
        <v>2.9343241214752198</v>
      </c>
      <c r="D60" s="16">
        <v>3.8816705699999998</v>
      </c>
    </row>
    <row r="61" spans="1:25" x14ac:dyDescent="0.2">
      <c r="A61" s="10">
        <v>8</v>
      </c>
      <c r="B61" s="16">
        <v>2.9084466899999999</v>
      </c>
      <c r="C61" s="13">
        <v>2.90235691070556</v>
      </c>
      <c r="D61" s="13">
        <v>3.8707524061203</v>
      </c>
    </row>
    <row r="62" spans="1:25" s="19" customFormat="1" x14ac:dyDescent="0.2">
      <c r="A62" s="10">
        <v>10</v>
      </c>
      <c r="B62" s="13">
        <v>2.9036306142806998</v>
      </c>
      <c r="C62" s="13">
        <v>2.8977196216583199</v>
      </c>
      <c r="D62" s="13">
        <v>3.8780386924743602</v>
      </c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6" spans="1:25" s="13" customFormat="1" x14ac:dyDescent="0.2">
      <c r="A66" s="2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72" spans="1:25" s="19" customFormat="1" x14ac:dyDescent="0.2">
      <c r="A72" s="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94" spans="1:25" s="19" customFormat="1" x14ac:dyDescent="0.2">
      <c r="A94" s="2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100" spans="1:25" s="19" customFormat="1" x14ac:dyDescent="0.2">
      <c r="A100" s="2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4" spans="1:25" s="19" customFormat="1" x14ac:dyDescent="0.2">
      <c r="A104" s="2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10" spans="1:25" s="19" customFormat="1" x14ac:dyDescent="0.2">
      <c r="A110" s="2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</sheetData>
  <mergeCells count="3">
    <mergeCell ref="A25:C25"/>
    <mergeCell ref="A36:C36"/>
    <mergeCell ref="A47:C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2023-06-25T16:01:41Z</dcterms:created>
  <dcterms:modified xsi:type="dcterms:W3CDTF">2023-07-23T17:30:25Z</dcterms:modified>
</cp:coreProperties>
</file>