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DI SAPUTRA\Documents\Documents\3D Printing\Profiles\Machine\SKR E3 Turbo, Ender-3 Pro\"/>
    </mc:Choice>
  </mc:AlternateContent>
  <xr:revisionPtr revIDLastSave="0" documentId="13_ncr:1_{5376D3F7-8652-4A58-9EDB-BE9FCF2B9D59}" xr6:coauthVersionLast="47" xr6:coauthVersionMax="47" xr10:uidLastSave="{00000000-0000-0000-0000-000000000000}"/>
  <bookViews>
    <workbookView xWindow="-108" yWindow="-108" windowWidth="23256" windowHeight="12456" xr2:uid="{CC3BE904-16F8-4A3E-A611-46F2B6D8F509}"/>
  </bookViews>
  <sheets>
    <sheet name="Probe Te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2" l="1"/>
  <c r="L33" i="2" s="1"/>
  <c r="K3" i="2"/>
  <c r="K2" i="2"/>
  <c r="L2" i="2" s="1"/>
  <c r="K32" i="2"/>
  <c r="L32" i="2" s="1"/>
  <c r="L3" i="2"/>
  <c r="O18" i="2"/>
  <c r="P18" i="2" s="1"/>
  <c r="G18" i="2"/>
  <c r="H18" i="2" s="1"/>
  <c r="O3" i="2"/>
  <c r="P3" i="2" s="1"/>
  <c r="O33" i="2"/>
  <c r="P33" i="2" s="1"/>
  <c r="G33" i="2"/>
  <c r="H33" i="2" s="1"/>
  <c r="O32" i="2"/>
  <c r="P32" i="2" s="1"/>
  <c r="O17" i="2"/>
  <c r="P17" i="2" s="1"/>
  <c r="G32" i="2"/>
  <c r="H32" i="2" s="1"/>
  <c r="G17" i="2"/>
  <c r="H17" i="2" s="1"/>
  <c r="P2" i="2"/>
  <c r="O2" i="2"/>
  <c r="G3" i="2"/>
  <c r="H3" i="2" s="1"/>
  <c r="G2" i="2"/>
  <c r="K18" i="2"/>
  <c r="L18" i="2" s="1"/>
  <c r="K17" i="2"/>
  <c r="L17" i="2" s="1"/>
  <c r="H2" i="2"/>
  <c r="L31" i="2" l="1"/>
  <c r="L1" i="2"/>
  <c r="P16" i="2"/>
  <c r="H16" i="2"/>
  <c r="P31" i="2"/>
  <c r="H31" i="2"/>
  <c r="L16" i="2"/>
  <c r="P1" i="2"/>
  <c r="H1" i="2"/>
</calcChain>
</file>

<file path=xl/sharedStrings.xml><?xml version="1.0" encoding="utf-8"?>
<sst xmlns="http://schemas.openxmlformats.org/spreadsheetml/2006/main" count="147" uniqueCount="27">
  <si>
    <t>Front-Left</t>
  </si>
  <si>
    <t>Mean</t>
  </si>
  <si>
    <t>X</t>
  </si>
  <si>
    <t>Y</t>
  </si>
  <si>
    <t>Front-Right</t>
  </si>
  <si>
    <t>Min</t>
  </si>
  <si>
    <t>Max</t>
  </si>
  <si>
    <t>Range</t>
  </si>
  <si>
    <t>Deviation</t>
  </si>
  <si>
    <t>Back-Right</t>
  </si>
  <si>
    <t>Back-Left</t>
  </si>
  <si>
    <t>Center</t>
  </si>
  <si>
    <t>1st-Run</t>
  </si>
  <si>
    <t>Adjustment</t>
  </si>
  <si>
    <t>PROBE OFFSET</t>
  </si>
  <si>
    <t>SCREW INSET</t>
  </si>
  <si>
    <t>BED SIZE</t>
  </si>
  <si>
    <t>:</t>
  </si>
  <si>
    <t>X-AXIS</t>
  </si>
  <si>
    <t>Y-AXIS</t>
  </si>
  <si>
    <t>INPUT VALUE</t>
  </si>
  <si>
    <t>Center-Left</t>
  </si>
  <si>
    <t>Center-Right</t>
  </si>
  <si>
    <t>M48 P10</t>
  </si>
  <si>
    <t>GCODE CMD</t>
  </si>
  <si>
    <t>Front-Center</t>
  </si>
  <si>
    <t>Back-Center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</si>
</sst>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3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4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78BC-17A4-4552-9E9F-F59D17A1BE9B}">
  <dimension ref="A1:P44"/>
  <sheetViews>
    <sheetView showGridLines="0" tabSelected="1" workbookViewId="0">
      <selection activeCell="C4" sqref="C4"/>
    </sheetView>
  </sheetViews>
  <sheetFormatPr defaultColWidth="3.77734375" defaultRowHeight="14.4" x14ac:dyDescent="0.3"/>
  <cols>
    <col min="1" max="1" width="12.6640625" bestFit="1" customWidth="1"/>
    <col min="2" max="2" width="1.5546875" bestFit="1" customWidth="1"/>
    <col min="3" max="4" width="6.109375" bestFit="1" customWidth="1"/>
    <col min="5" max="5" width="1.77734375" customWidth="1"/>
    <col min="6" max="6" width="3.77734375" customWidth="1"/>
    <col min="7" max="7" width="8.77734375" customWidth="1"/>
    <col min="8" max="8" width="20.77734375" customWidth="1"/>
    <col min="9" max="9" width="1.77734375" customWidth="1"/>
    <col min="10" max="10" width="3.77734375" customWidth="1"/>
    <col min="11" max="11" width="8.77734375" customWidth="1"/>
    <col min="12" max="12" width="20.77734375" customWidth="1"/>
    <col min="13" max="13" width="1.77734375" customWidth="1"/>
    <col min="14" max="14" width="3.77734375" customWidth="1"/>
    <col min="15" max="15" width="8.77734375" customWidth="1"/>
    <col min="16" max="16" width="20.77734375" customWidth="1"/>
  </cols>
  <sheetData>
    <row r="1" spans="1:16" x14ac:dyDescent="0.3">
      <c r="A1" s="15" t="s">
        <v>20</v>
      </c>
      <c r="B1" s="16"/>
      <c r="C1" s="3" t="s">
        <v>18</v>
      </c>
      <c r="D1" s="3" t="s">
        <v>19</v>
      </c>
      <c r="E1" s="2"/>
      <c r="F1" s="15" t="s">
        <v>10</v>
      </c>
      <c r="G1" s="16"/>
      <c r="H1" s="3" t="str">
        <f>CONCATENATE("G1"," X",H2," Y",H3," F 10000")</f>
        <v>G1 X62 Y195.8 F 10000</v>
      </c>
      <c r="J1" s="15" t="s">
        <v>26</v>
      </c>
      <c r="K1" s="16"/>
      <c r="L1" s="3" t="str">
        <f>CONCATENATE("G1"," X",L2," Y",L3," F 10000")</f>
        <v>G1 X147 Y195.8 F 10000</v>
      </c>
      <c r="N1" s="15" t="s">
        <v>9</v>
      </c>
      <c r="O1" s="16"/>
      <c r="P1" s="3" t="str">
        <f>CONCATENATE("G1"," X",P2," Y",P3," F 10000")</f>
        <v>G1 X232 Y195.8 F 10000</v>
      </c>
    </row>
    <row r="2" spans="1:16" x14ac:dyDescent="0.3">
      <c r="A2" s="11" t="s">
        <v>16</v>
      </c>
      <c r="B2" s="3" t="s">
        <v>17</v>
      </c>
      <c r="C2" s="9">
        <v>220</v>
      </c>
      <c r="D2" s="9">
        <v>220</v>
      </c>
      <c r="E2" s="2"/>
      <c r="F2" s="3" t="s">
        <v>2</v>
      </c>
      <c r="G2" s="5">
        <f>0+$C$4</f>
        <v>25</v>
      </c>
      <c r="H2" s="21">
        <f>G2-$C$3</f>
        <v>62</v>
      </c>
      <c r="J2" s="3" t="s">
        <v>2</v>
      </c>
      <c r="K2" s="5">
        <f>$C$2/2</f>
        <v>110</v>
      </c>
      <c r="L2" s="21">
        <f>K2-'Probe Test'!$C$3</f>
        <v>147</v>
      </c>
      <c r="N2" s="3" t="s">
        <v>2</v>
      </c>
      <c r="O2" s="5">
        <f>0+($C$2-$C$4)</f>
        <v>195</v>
      </c>
      <c r="P2" s="21">
        <f>O2-$C$3</f>
        <v>232</v>
      </c>
    </row>
    <row r="3" spans="1:16" x14ac:dyDescent="0.3">
      <c r="A3" s="11" t="s">
        <v>14</v>
      </c>
      <c r="B3" s="3" t="s">
        <v>17</v>
      </c>
      <c r="C3" s="9">
        <v>-37</v>
      </c>
      <c r="D3" s="9">
        <v>-0.8</v>
      </c>
      <c r="E3" s="2"/>
      <c r="F3" s="3" t="s">
        <v>3</v>
      </c>
      <c r="G3" s="5">
        <f>0+($D$2-$D$4)</f>
        <v>195</v>
      </c>
      <c r="H3" s="21">
        <f>G3-$D$3</f>
        <v>195.8</v>
      </c>
      <c r="J3" s="3" t="s">
        <v>3</v>
      </c>
      <c r="K3" s="5">
        <f>0+($D$2-$D$4)</f>
        <v>195</v>
      </c>
      <c r="L3" s="21">
        <f>K3-'Probe Test'!$D$3</f>
        <v>195.8</v>
      </c>
      <c r="N3" s="3" t="s">
        <v>3</v>
      </c>
      <c r="O3" s="5">
        <f>0+($D$2-$D$4)</f>
        <v>195</v>
      </c>
      <c r="P3" s="21">
        <f>O3-$D$3</f>
        <v>195.8</v>
      </c>
    </row>
    <row r="4" spans="1:16" x14ac:dyDescent="0.3">
      <c r="A4" s="11" t="s">
        <v>15</v>
      </c>
      <c r="B4" s="3" t="s">
        <v>17</v>
      </c>
      <c r="C4" s="10">
        <v>25</v>
      </c>
      <c r="D4" s="10">
        <v>25</v>
      </c>
      <c r="E4" s="2"/>
      <c r="F4" s="17" t="s">
        <v>12</v>
      </c>
      <c r="G4" s="12" t="s">
        <v>1</v>
      </c>
      <c r="H4" s="8">
        <v>1.6250000000000001E-2</v>
      </c>
      <c r="J4" s="17" t="s">
        <v>12</v>
      </c>
      <c r="K4" s="12" t="s">
        <v>1</v>
      </c>
      <c r="L4" s="8"/>
      <c r="N4" s="17" t="s">
        <v>12</v>
      </c>
      <c r="O4" s="12" t="s">
        <v>1</v>
      </c>
      <c r="P4" s="8">
        <v>1.2833000000000001E-2</v>
      </c>
    </row>
    <row r="5" spans="1:16" x14ac:dyDescent="0.3">
      <c r="A5" s="4" t="s">
        <v>24</v>
      </c>
      <c r="B5" s="3" t="s">
        <v>17</v>
      </c>
      <c r="C5" s="13" t="s">
        <v>23</v>
      </c>
      <c r="D5" s="14"/>
      <c r="E5" s="2"/>
      <c r="F5" s="17"/>
      <c r="G5" s="12" t="s">
        <v>5</v>
      </c>
      <c r="H5" s="8">
        <v>1.4E-2</v>
      </c>
      <c r="J5" s="17"/>
      <c r="K5" s="12" t="s">
        <v>5</v>
      </c>
      <c r="L5" s="8"/>
      <c r="N5" s="17"/>
      <c r="O5" s="12" t="s">
        <v>5</v>
      </c>
      <c r="P5" s="8">
        <v>8.9999999999999993E-3</v>
      </c>
    </row>
    <row r="6" spans="1:16" x14ac:dyDescent="0.3">
      <c r="A6" s="2"/>
      <c r="B6" s="2"/>
      <c r="C6" s="2"/>
      <c r="D6" s="2"/>
      <c r="E6" s="2"/>
      <c r="F6" s="17"/>
      <c r="G6" s="12" t="s">
        <v>6</v>
      </c>
      <c r="H6" s="8">
        <v>1.9E-2</v>
      </c>
      <c r="J6" s="17"/>
      <c r="K6" s="12" t="s">
        <v>6</v>
      </c>
      <c r="L6" s="8"/>
      <c r="N6" s="17"/>
      <c r="O6" s="12" t="s">
        <v>6</v>
      </c>
      <c r="P6" s="8">
        <v>1.7999999999999999E-2</v>
      </c>
    </row>
    <row r="7" spans="1:16" x14ac:dyDescent="0.3">
      <c r="A7" s="2"/>
      <c r="B7" s="2"/>
      <c r="C7" s="2"/>
      <c r="D7" s="2"/>
      <c r="E7" s="2"/>
      <c r="F7" s="17"/>
      <c r="G7" s="12" t="s">
        <v>7</v>
      </c>
      <c r="H7" s="8">
        <v>5.0000000000000001E-3</v>
      </c>
      <c r="J7" s="17"/>
      <c r="K7" s="12" t="s">
        <v>7</v>
      </c>
      <c r="L7" s="8"/>
      <c r="N7" s="17"/>
      <c r="O7" s="12" t="s">
        <v>7</v>
      </c>
      <c r="P7" s="8">
        <v>8.9999999999999993E-3</v>
      </c>
    </row>
    <row r="8" spans="1:16" x14ac:dyDescent="0.3">
      <c r="A8" s="2"/>
      <c r="B8" s="2"/>
      <c r="C8" s="2"/>
      <c r="D8" s="2"/>
      <c r="E8" s="2"/>
      <c r="F8" s="17"/>
      <c r="G8" s="12" t="s">
        <v>8</v>
      </c>
      <c r="H8" s="8">
        <v>1.797E-3</v>
      </c>
      <c r="J8" s="17"/>
      <c r="K8" s="12" t="s">
        <v>8</v>
      </c>
      <c r="L8" s="8"/>
      <c r="N8" s="17"/>
      <c r="O8" s="12" t="s">
        <v>8</v>
      </c>
      <c r="P8" s="8">
        <v>2.5600000000000002E-3</v>
      </c>
    </row>
    <row r="9" spans="1:16" ht="4.95" customHeight="1" x14ac:dyDescent="0.3">
      <c r="A9" s="2"/>
      <c r="B9" s="2"/>
      <c r="C9" s="2"/>
      <c r="D9" s="2"/>
      <c r="E9" s="2"/>
      <c r="F9" s="18"/>
      <c r="G9" s="19"/>
      <c r="H9" s="20"/>
      <c r="J9" s="18"/>
      <c r="K9" s="19"/>
      <c r="L9" s="20"/>
      <c r="N9" s="18"/>
      <c r="O9" s="19"/>
      <c r="P9" s="20"/>
    </row>
    <row r="10" spans="1:16" x14ac:dyDescent="0.3">
      <c r="A10" s="2"/>
      <c r="B10" s="2"/>
      <c r="C10" s="2"/>
      <c r="D10" s="2"/>
      <c r="E10" s="2"/>
      <c r="F10" s="17" t="s">
        <v>13</v>
      </c>
      <c r="G10" s="12" t="s">
        <v>1</v>
      </c>
      <c r="H10" s="8"/>
      <c r="J10" s="17" t="s">
        <v>13</v>
      </c>
      <c r="K10" s="12" t="s">
        <v>1</v>
      </c>
      <c r="L10" s="8"/>
      <c r="N10" s="17" t="s">
        <v>13</v>
      </c>
      <c r="O10" s="12" t="s">
        <v>1</v>
      </c>
      <c r="P10" s="8"/>
    </row>
    <row r="11" spans="1:16" x14ac:dyDescent="0.3">
      <c r="A11" s="2"/>
      <c r="B11" s="2"/>
      <c r="C11" s="2"/>
      <c r="D11" s="2"/>
      <c r="E11" s="2"/>
      <c r="F11" s="17"/>
      <c r="G11" s="12" t="s">
        <v>5</v>
      </c>
      <c r="H11" s="8"/>
      <c r="J11" s="17"/>
      <c r="K11" s="12" t="s">
        <v>5</v>
      </c>
      <c r="L11" s="8"/>
      <c r="N11" s="17"/>
      <c r="O11" s="12" t="s">
        <v>5</v>
      </c>
      <c r="P11" s="8"/>
    </row>
    <row r="12" spans="1:16" x14ac:dyDescent="0.3">
      <c r="A12" s="2"/>
      <c r="B12" s="2"/>
      <c r="C12" s="2"/>
      <c r="D12" s="2"/>
      <c r="E12" s="2"/>
      <c r="F12" s="17"/>
      <c r="G12" s="12" t="s">
        <v>6</v>
      </c>
      <c r="H12" s="8"/>
      <c r="J12" s="17"/>
      <c r="K12" s="12" t="s">
        <v>6</v>
      </c>
      <c r="L12" s="8"/>
      <c r="N12" s="17"/>
      <c r="O12" s="12" t="s">
        <v>6</v>
      </c>
      <c r="P12" s="8"/>
    </row>
    <row r="13" spans="1:16" x14ac:dyDescent="0.3">
      <c r="A13" s="2"/>
      <c r="B13" s="2"/>
      <c r="C13" s="2"/>
      <c r="D13" s="2"/>
      <c r="E13" s="2"/>
      <c r="F13" s="17"/>
      <c r="G13" s="12" t="s">
        <v>7</v>
      </c>
      <c r="H13" s="8"/>
      <c r="J13" s="17"/>
      <c r="K13" s="12" t="s">
        <v>7</v>
      </c>
      <c r="L13" s="8"/>
      <c r="N13" s="17"/>
      <c r="O13" s="12" t="s">
        <v>7</v>
      </c>
      <c r="P13" s="8"/>
    </row>
    <row r="14" spans="1:16" x14ac:dyDescent="0.3">
      <c r="A14" s="2"/>
      <c r="B14" s="2"/>
      <c r="C14" s="2"/>
      <c r="D14" s="2"/>
      <c r="E14" s="2"/>
      <c r="F14" s="17"/>
      <c r="G14" s="12" t="s">
        <v>8</v>
      </c>
      <c r="H14" s="8"/>
      <c r="J14" s="17"/>
      <c r="K14" s="12" t="s">
        <v>8</v>
      </c>
      <c r="L14" s="8"/>
      <c r="N14" s="17"/>
      <c r="O14" s="12" t="s">
        <v>8</v>
      </c>
      <c r="P14" s="8"/>
    </row>
    <row r="15" spans="1:16" x14ac:dyDescent="0.3">
      <c r="A15" s="2"/>
      <c r="B15" s="2"/>
      <c r="C15" s="2"/>
      <c r="D15" s="2"/>
      <c r="E15" s="2"/>
      <c r="F15" s="7"/>
      <c r="G15" s="6"/>
      <c r="H15" s="1"/>
      <c r="N15" s="7"/>
      <c r="O15" s="6"/>
      <c r="P15" s="1"/>
    </row>
    <row r="16" spans="1:16" x14ac:dyDescent="0.3">
      <c r="F16" s="15" t="s">
        <v>21</v>
      </c>
      <c r="G16" s="16"/>
      <c r="H16" s="3" t="str">
        <f>CONCATENATE("G1"," X",H17," Y",H18," F 10000")</f>
        <v>G1 X62 Y110.8 F 10000</v>
      </c>
      <c r="J16" s="15" t="s">
        <v>11</v>
      </c>
      <c r="K16" s="16"/>
      <c r="L16" s="3" t="str">
        <f>CONCATENATE("G1"," X",L17," Y",L18," F 10000")</f>
        <v>G1 X147 Y111.1 F 10000</v>
      </c>
      <c r="N16" s="15" t="s">
        <v>22</v>
      </c>
      <c r="O16" s="16"/>
      <c r="P16" s="3" t="str">
        <f>CONCATENATE("G1"," X",P17," Y",P18," F 10000")</f>
        <v>G1 X232 Y110.8 F 10000</v>
      </c>
    </row>
    <row r="17" spans="6:16" x14ac:dyDescent="0.3">
      <c r="F17" s="3" t="s">
        <v>2</v>
      </c>
      <c r="G17" s="5">
        <f>0+$C$4</f>
        <v>25</v>
      </c>
      <c r="H17" s="21">
        <f>G17-'Probe Test'!$C$3</f>
        <v>62</v>
      </c>
      <c r="J17" s="3" t="s">
        <v>2</v>
      </c>
      <c r="K17" s="5">
        <f>$C$2/2</f>
        <v>110</v>
      </c>
      <c r="L17" s="21">
        <f>K17+37</f>
        <v>147</v>
      </c>
      <c r="N17" s="3" t="s">
        <v>2</v>
      </c>
      <c r="O17" s="5">
        <f>0+($C$2-$C$4)</f>
        <v>195</v>
      </c>
      <c r="P17" s="21">
        <f>O17-'Probe Test'!$C$3</f>
        <v>232</v>
      </c>
    </row>
    <row r="18" spans="6:16" x14ac:dyDescent="0.3">
      <c r="F18" s="3" t="s">
        <v>3</v>
      </c>
      <c r="G18" s="5">
        <f>$D$2/2</f>
        <v>110</v>
      </c>
      <c r="H18" s="21">
        <f>G18-'Probe Test'!$D$3</f>
        <v>110.8</v>
      </c>
      <c r="J18" s="3" t="s">
        <v>3</v>
      </c>
      <c r="K18" s="5">
        <f>$D$2/2</f>
        <v>110</v>
      </c>
      <c r="L18" s="21">
        <f>K18+1.1</f>
        <v>111.1</v>
      </c>
      <c r="N18" s="3" t="s">
        <v>3</v>
      </c>
      <c r="O18" s="5">
        <f>$D$2/2</f>
        <v>110</v>
      </c>
      <c r="P18" s="21">
        <f>O18-'Probe Test'!$D$3</f>
        <v>110.8</v>
      </c>
    </row>
    <row r="19" spans="6:16" ht="14.4" customHeight="1" x14ac:dyDescent="0.3">
      <c r="F19" s="17" t="s">
        <v>12</v>
      </c>
      <c r="G19" s="12" t="s">
        <v>1</v>
      </c>
      <c r="H19" s="8"/>
      <c r="J19" s="17" t="s">
        <v>12</v>
      </c>
      <c r="K19" s="12" t="s">
        <v>1</v>
      </c>
      <c r="L19" s="8">
        <v>-1.0917E-2</v>
      </c>
      <c r="N19" s="17" t="s">
        <v>12</v>
      </c>
      <c r="O19" s="12" t="s">
        <v>1</v>
      </c>
      <c r="P19" s="8"/>
    </row>
    <row r="20" spans="6:16" x14ac:dyDescent="0.3">
      <c r="F20" s="17"/>
      <c r="G20" s="12" t="s">
        <v>5</v>
      </c>
      <c r="H20" s="8"/>
      <c r="J20" s="17"/>
      <c r="K20" s="12" t="s">
        <v>5</v>
      </c>
      <c r="L20" s="8">
        <v>-1.4999999999999999E-2</v>
      </c>
      <c r="N20" s="17"/>
      <c r="O20" s="12" t="s">
        <v>5</v>
      </c>
      <c r="P20" s="8"/>
    </row>
    <row r="21" spans="6:16" x14ac:dyDescent="0.3">
      <c r="F21" s="17"/>
      <c r="G21" s="12" t="s">
        <v>6</v>
      </c>
      <c r="H21" s="8"/>
      <c r="J21" s="17"/>
      <c r="K21" s="12" t="s">
        <v>6</v>
      </c>
      <c r="L21" s="8">
        <v>-7.0000000000000001E-3</v>
      </c>
      <c r="N21" s="17"/>
      <c r="O21" s="12" t="s">
        <v>6</v>
      </c>
      <c r="P21" s="8"/>
    </row>
    <row r="22" spans="6:16" x14ac:dyDescent="0.3">
      <c r="F22" s="17"/>
      <c r="G22" s="12" t="s">
        <v>7</v>
      </c>
      <c r="H22" s="8"/>
      <c r="J22" s="17"/>
      <c r="K22" s="12" t="s">
        <v>7</v>
      </c>
      <c r="L22" s="8">
        <v>8.0000000000000002E-3</v>
      </c>
      <c r="N22" s="17"/>
      <c r="O22" s="12" t="s">
        <v>7</v>
      </c>
      <c r="P22" s="8"/>
    </row>
    <row r="23" spans="6:16" x14ac:dyDescent="0.3">
      <c r="F23" s="17"/>
      <c r="G23" s="12" t="s">
        <v>8</v>
      </c>
      <c r="H23" s="8"/>
      <c r="J23" s="17"/>
      <c r="K23" s="12" t="s">
        <v>8</v>
      </c>
      <c r="L23" s="8">
        <v>2.5119999999999999E-3</v>
      </c>
      <c r="N23" s="17"/>
      <c r="O23" s="12" t="s">
        <v>8</v>
      </c>
      <c r="P23" s="8"/>
    </row>
    <row r="24" spans="6:16" ht="4.95" customHeight="1" x14ac:dyDescent="0.3">
      <c r="F24" s="18"/>
      <c r="G24" s="19"/>
      <c r="H24" s="20"/>
      <c r="J24" s="18"/>
      <c r="K24" s="19"/>
      <c r="L24" s="20"/>
      <c r="N24" s="18"/>
      <c r="O24" s="19"/>
      <c r="P24" s="20"/>
    </row>
    <row r="25" spans="6:16" ht="14.4" customHeight="1" x14ac:dyDescent="0.3">
      <c r="F25" s="17" t="s">
        <v>13</v>
      </c>
      <c r="G25" s="12" t="s">
        <v>1</v>
      </c>
      <c r="H25" s="8"/>
      <c r="J25" s="17" t="s">
        <v>13</v>
      </c>
      <c r="K25" s="12" t="s">
        <v>1</v>
      </c>
      <c r="L25" s="8"/>
      <c r="N25" s="17" t="s">
        <v>13</v>
      </c>
      <c r="O25" s="12" t="s">
        <v>1</v>
      </c>
      <c r="P25" s="8"/>
    </row>
    <row r="26" spans="6:16" x14ac:dyDescent="0.3">
      <c r="F26" s="17"/>
      <c r="G26" s="12" t="s">
        <v>5</v>
      </c>
      <c r="H26" s="8"/>
      <c r="J26" s="17"/>
      <c r="K26" s="12" t="s">
        <v>5</v>
      </c>
      <c r="L26" s="8"/>
      <c r="N26" s="17"/>
      <c r="O26" s="12" t="s">
        <v>5</v>
      </c>
      <c r="P26" s="8"/>
    </row>
    <row r="27" spans="6:16" x14ac:dyDescent="0.3">
      <c r="F27" s="17"/>
      <c r="G27" s="12" t="s">
        <v>6</v>
      </c>
      <c r="H27" s="8"/>
      <c r="J27" s="17"/>
      <c r="K27" s="12" t="s">
        <v>6</v>
      </c>
      <c r="L27" s="8"/>
      <c r="N27" s="17"/>
      <c r="O27" s="12" t="s">
        <v>6</v>
      </c>
      <c r="P27" s="8"/>
    </row>
    <row r="28" spans="6:16" x14ac:dyDescent="0.3">
      <c r="F28" s="17"/>
      <c r="G28" s="12" t="s">
        <v>7</v>
      </c>
      <c r="H28" s="8"/>
      <c r="J28" s="17"/>
      <c r="K28" s="12" t="s">
        <v>7</v>
      </c>
      <c r="L28" s="8"/>
      <c r="N28" s="17"/>
      <c r="O28" s="12" t="s">
        <v>7</v>
      </c>
      <c r="P28" s="8"/>
    </row>
    <row r="29" spans="6:16" x14ac:dyDescent="0.3">
      <c r="F29" s="17"/>
      <c r="G29" s="12" t="s">
        <v>8</v>
      </c>
      <c r="H29" s="8"/>
      <c r="J29" s="17"/>
      <c r="K29" s="12" t="s">
        <v>8</v>
      </c>
      <c r="L29" s="8"/>
      <c r="N29" s="17"/>
      <c r="O29" s="12" t="s">
        <v>8</v>
      </c>
      <c r="P29" s="8"/>
    </row>
    <row r="31" spans="6:16" x14ac:dyDescent="0.3">
      <c r="F31" s="15" t="s">
        <v>0</v>
      </c>
      <c r="G31" s="16"/>
      <c r="H31" s="3" t="str">
        <f>CONCATENATE("G1"," X",H32," Y",H33," F 10000")</f>
        <v>G1 X62 Y25.8 F 10000</v>
      </c>
      <c r="J31" s="15" t="s">
        <v>25</v>
      </c>
      <c r="K31" s="16"/>
      <c r="L31" s="3" t="str">
        <f>CONCATENATE("G1"," X",L32," Y",L33," F 10000")</f>
        <v>G1 X147 Y25.8 F 10000</v>
      </c>
      <c r="N31" s="15" t="s">
        <v>4</v>
      </c>
      <c r="O31" s="16"/>
      <c r="P31" s="3" t="str">
        <f>CONCATENATE("G1"," X",P32," Y",P33," F 10000")</f>
        <v>G1 X232 Y25.8 F 10000</v>
      </c>
    </row>
    <row r="32" spans="6:16" x14ac:dyDescent="0.3">
      <c r="F32" s="3" t="s">
        <v>2</v>
      </c>
      <c r="G32" s="5">
        <f>0+$C$4</f>
        <v>25</v>
      </c>
      <c r="H32" s="21">
        <f>G32-'Probe Test'!$C$3</f>
        <v>62</v>
      </c>
      <c r="J32" s="3" t="s">
        <v>2</v>
      </c>
      <c r="K32" s="5">
        <f>$C$2/2</f>
        <v>110</v>
      </c>
      <c r="L32" s="21">
        <f>K32-'Probe Test'!$C$3</f>
        <v>147</v>
      </c>
      <c r="N32" s="3" t="s">
        <v>2</v>
      </c>
      <c r="O32" s="5">
        <f>0+($C$2-$C$4)</f>
        <v>195</v>
      </c>
      <c r="P32" s="21">
        <f>O32-'Probe Test'!$C$3</f>
        <v>232</v>
      </c>
    </row>
    <row r="33" spans="6:16" x14ac:dyDescent="0.3">
      <c r="F33" s="3" t="s">
        <v>3</v>
      </c>
      <c r="G33" s="5">
        <f>0+$D$4</f>
        <v>25</v>
      </c>
      <c r="H33" s="21">
        <f>G33-'Probe Test'!$D$3</f>
        <v>25.8</v>
      </c>
      <c r="J33" s="3" t="s">
        <v>3</v>
      </c>
      <c r="K33" s="5">
        <f>0+$D$4</f>
        <v>25</v>
      </c>
      <c r="L33" s="21">
        <f>K33-'Probe Test'!$D$3</f>
        <v>25.8</v>
      </c>
      <c r="N33" s="3" t="s">
        <v>3</v>
      </c>
      <c r="O33" s="5">
        <f>0+$D$4</f>
        <v>25</v>
      </c>
      <c r="P33" s="21">
        <f>O33-'Probe Test'!$D$3</f>
        <v>25.8</v>
      </c>
    </row>
    <row r="34" spans="6:16" x14ac:dyDescent="0.3">
      <c r="F34" s="17" t="s">
        <v>12</v>
      </c>
      <c r="G34" s="12" t="s">
        <v>1</v>
      </c>
      <c r="H34" s="8">
        <v>1.3667E-2</v>
      </c>
      <c r="J34" s="17" t="s">
        <v>12</v>
      </c>
      <c r="K34" s="12" t="s">
        <v>1</v>
      </c>
      <c r="L34" s="8"/>
      <c r="N34" s="17" t="s">
        <v>12</v>
      </c>
      <c r="O34" s="12" t="s">
        <v>1</v>
      </c>
      <c r="P34" s="8">
        <v>1.2583E-2</v>
      </c>
    </row>
    <row r="35" spans="6:16" x14ac:dyDescent="0.3">
      <c r="F35" s="17"/>
      <c r="G35" s="12" t="s">
        <v>5</v>
      </c>
      <c r="H35" s="8">
        <v>0.01</v>
      </c>
      <c r="J35" s="17"/>
      <c r="K35" s="12" t="s">
        <v>5</v>
      </c>
      <c r="L35" s="8"/>
      <c r="N35" s="17"/>
      <c r="O35" s="12" t="s">
        <v>5</v>
      </c>
      <c r="P35" s="8">
        <v>7.0000000000000001E-3</v>
      </c>
    </row>
    <row r="36" spans="6:16" x14ac:dyDescent="0.3">
      <c r="F36" s="17"/>
      <c r="G36" s="12" t="s">
        <v>6</v>
      </c>
      <c r="H36" s="8">
        <v>1.7999999999999999E-2</v>
      </c>
      <c r="J36" s="17"/>
      <c r="K36" s="12" t="s">
        <v>6</v>
      </c>
      <c r="L36" s="8"/>
      <c r="N36" s="17"/>
      <c r="O36" s="12" t="s">
        <v>6</v>
      </c>
      <c r="P36" s="8">
        <v>1.6E-2</v>
      </c>
    </row>
    <row r="37" spans="6:16" x14ac:dyDescent="0.3">
      <c r="F37" s="17"/>
      <c r="G37" s="12" t="s">
        <v>7</v>
      </c>
      <c r="H37" s="8">
        <v>8.0000000000000002E-3</v>
      </c>
      <c r="J37" s="17"/>
      <c r="K37" s="12" t="s">
        <v>7</v>
      </c>
      <c r="L37" s="8"/>
      <c r="N37" s="17"/>
      <c r="O37" s="12" t="s">
        <v>7</v>
      </c>
      <c r="P37" s="8">
        <v>8.9999999999999993E-3</v>
      </c>
    </row>
    <row r="38" spans="6:16" x14ac:dyDescent="0.3">
      <c r="F38" s="17"/>
      <c r="G38" s="12" t="s">
        <v>8</v>
      </c>
      <c r="H38" s="8">
        <v>2.1150000000000001E-3</v>
      </c>
      <c r="J38" s="17"/>
      <c r="K38" s="12" t="s">
        <v>8</v>
      </c>
      <c r="L38" s="8"/>
      <c r="N38" s="17"/>
      <c r="O38" s="12" t="s">
        <v>8</v>
      </c>
      <c r="P38" s="8">
        <v>2.3700000000000001E-3</v>
      </c>
    </row>
    <row r="39" spans="6:16" ht="4.95" customHeight="1" x14ac:dyDescent="0.3">
      <c r="F39" s="18"/>
      <c r="G39" s="19"/>
      <c r="H39" s="20"/>
      <c r="J39" s="18"/>
      <c r="K39" s="19"/>
      <c r="L39" s="20"/>
      <c r="N39" s="18"/>
      <c r="O39" s="19"/>
      <c r="P39" s="20"/>
    </row>
    <row r="40" spans="6:16" x14ac:dyDescent="0.3">
      <c r="F40" s="17" t="s">
        <v>13</v>
      </c>
      <c r="G40" s="12" t="s">
        <v>1</v>
      </c>
      <c r="H40" s="8"/>
      <c r="J40" s="17" t="s">
        <v>13</v>
      </c>
      <c r="K40" s="12" t="s">
        <v>1</v>
      </c>
      <c r="L40" s="8"/>
      <c r="N40" s="17" t="s">
        <v>13</v>
      </c>
      <c r="O40" s="12" t="s">
        <v>1</v>
      </c>
      <c r="P40" s="8"/>
    </row>
    <row r="41" spans="6:16" x14ac:dyDescent="0.3">
      <c r="F41" s="17"/>
      <c r="G41" s="12" t="s">
        <v>5</v>
      </c>
      <c r="H41" s="8"/>
      <c r="J41" s="17"/>
      <c r="K41" s="12" t="s">
        <v>5</v>
      </c>
      <c r="L41" s="8"/>
      <c r="N41" s="17"/>
      <c r="O41" s="12" t="s">
        <v>5</v>
      </c>
      <c r="P41" s="8"/>
    </row>
    <row r="42" spans="6:16" x14ac:dyDescent="0.3">
      <c r="F42" s="17"/>
      <c r="G42" s="12" t="s">
        <v>6</v>
      </c>
      <c r="H42" s="8"/>
      <c r="J42" s="17"/>
      <c r="K42" s="12" t="s">
        <v>6</v>
      </c>
      <c r="L42" s="8"/>
      <c r="N42" s="17"/>
      <c r="O42" s="12" t="s">
        <v>6</v>
      </c>
      <c r="P42" s="8"/>
    </row>
    <row r="43" spans="6:16" x14ac:dyDescent="0.3">
      <c r="F43" s="17"/>
      <c r="G43" s="12" t="s">
        <v>7</v>
      </c>
      <c r="H43" s="8"/>
      <c r="J43" s="17"/>
      <c r="K43" s="12" t="s">
        <v>7</v>
      </c>
      <c r="L43" s="8"/>
      <c r="N43" s="17"/>
      <c r="O43" s="12" t="s">
        <v>7</v>
      </c>
      <c r="P43" s="8"/>
    </row>
    <row r="44" spans="6:16" x14ac:dyDescent="0.3">
      <c r="F44" s="17"/>
      <c r="G44" s="12" t="s">
        <v>8</v>
      </c>
      <c r="H44" s="8"/>
      <c r="J44" s="17"/>
      <c r="K44" s="12" t="s">
        <v>8</v>
      </c>
      <c r="L44" s="8"/>
      <c r="N44" s="17"/>
      <c r="O44" s="12" t="s">
        <v>8</v>
      </c>
      <c r="P44" s="8"/>
    </row>
  </sheetData>
  <sheetProtection selectLockedCells="1"/>
  <mergeCells count="38">
    <mergeCell ref="N34:N38"/>
    <mergeCell ref="N40:N44"/>
    <mergeCell ref="N39:P39"/>
    <mergeCell ref="F19:F23"/>
    <mergeCell ref="A1:B1"/>
    <mergeCell ref="F4:F8"/>
    <mergeCell ref="F10:F14"/>
    <mergeCell ref="F9:H9"/>
    <mergeCell ref="J19:J23"/>
    <mergeCell ref="J25:J29"/>
    <mergeCell ref="J24:L24"/>
    <mergeCell ref="N31:O31"/>
    <mergeCell ref="J1:K1"/>
    <mergeCell ref="F24:H24"/>
    <mergeCell ref="F25:F29"/>
    <mergeCell ref="N19:N23"/>
    <mergeCell ref="N24:P24"/>
    <mergeCell ref="N25:N29"/>
    <mergeCell ref="N4:N8"/>
    <mergeCell ref="N10:N14"/>
    <mergeCell ref="N9:P9"/>
    <mergeCell ref="F1:G1"/>
    <mergeCell ref="N1:O1"/>
    <mergeCell ref="F16:G16"/>
    <mergeCell ref="J16:K16"/>
    <mergeCell ref="N16:O16"/>
    <mergeCell ref="C5:D5"/>
    <mergeCell ref="J31:K31"/>
    <mergeCell ref="J34:J38"/>
    <mergeCell ref="J39:L39"/>
    <mergeCell ref="J40:J44"/>
    <mergeCell ref="J4:J8"/>
    <mergeCell ref="J9:L9"/>
    <mergeCell ref="J10:J14"/>
    <mergeCell ref="F31:G31"/>
    <mergeCell ref="F34:F38"/>
    <mergeCell ref="F40:F44"/>
    <mergeCell ref="F39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</cp:lastModifiedBy>
  <dcterms:created xsi:type="dcterms:W3CDTF">2021-12-29T08:11:32Z</dcterms:created>
  <dcterms:modified xsi:type="dcterms:W3CDTF">2022-01-01T22:09:45Z</dcterms:modified>
</cp:coreProperties>
</file>