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 SAPUTRA\Documents\Documents\3D Printing\Profiles\Machine\SKR E3 Turbo, Ender-3 Pro\"/>
    </mc:Choice>
  </mc:AlternateContent>
  <xr:revisionPtr revIDLastSave="0" documentId="13_ncr:1_{8D69B939-4D17-4532-8F9F-6ADB23513664}" xr6:coauthVersionLast="47" xr6:coauthVersionMax="47" xr10:uidLastSave="{00000000-0000-0000-0000-000000000000}"/>
  <bookViews>
    <workbookView xWindow="-108" yWindow="-108" windowWidth="23256" windowHeight="12456" xr2:uid="{1DCF28E3-8B01-4031-8F75-547DE3B82303}"/>
  </bookViews>
  <sheets>
    <sheet name="MASTER" sheetId="7" r:id="rId1"/>
    <sheet name="S0 BED 40" sheetId="10" r:id="rId2"/>
    <sheet name="S1 BED 60" sheetId="14" r:id="rId3"/>
    <sheet name="S2 BED 70" sheetId="17" r:id="rId4"/>
    <sheet name="S3 BED 80" sheetId="15" r:id="rId5"/>
    <sheet name="S4 BED 100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7" l="1"/>
  <c r="I20" i="7"/>
  <c r="J23" i="7"/>
  <c r="I13" i="7"/>
  <c r="H13" i="7" s="1"/>
  <c r="G13" i="7" s="1"/>
  <c r="F13" i="7" s="1"/>
  <c r="E13" i="7" s="1"/>
  <c r="J13" i="7"/>
  <c r="J14" i="7" s="1"/>
  <c r="J15" i="7" s="1"/>
  <c r="J16" i="7" s="1"/>
  <c r="I10" i="7"/>
  <c r="I9" i="7" s="1"/>
  <c r="I8" i="7" s="1"/>
  <c r="I7" i="7" s="1"/>
  <c r="H7" i="7" s="1"/>
  <c r="G7" i="7" s="1"/>
  <c r="F7" i="7" s="1"/>
  <c r="E7" i="7" s="1"/>
  <c r="J10" i="7"/>
  <c r="J9" i="7" s="1"/>
  <c r="K12" i="7"/>
  <c r="L12" i="7" s="1"/>
  <c r="M12" i="7" s="1"/>
  <c r="N12" i="7" s="1"/>
  <c r="K11" i="7"/>
  <c r="L11" i="7" s="1"/>
  <c r="M11" i="7" s="1"/>
  <c r="N11" i="7" s="1"/>
  <c r="N5" i="7"/>
  <c r="H10" i="7" l="1"/>
  <c r="G10" i="7" s="1"/>
  <c r="F10" i="7" s="1"/>
  <c r="E10" i="7" s="1"/>
  <c r="K10" i="7"/>
  <c r="L10" i="7" s="1"/>
  <c r="M10" i="7" s="1"/>
  <c r="N10" i="7" s="1"/>
  <c r="H8" i="7"/>
  <c r="G8" i="7" s="1"/>
  <c r="F8" i="7" s="1"/>
  <c r="E8" i="7" s="1"/>
  <c r="I14" i="7"/>
  <c r="H9" i="7"/>
  <c r="G9" i="7" s="1"/>
  <c r="F9" i="7" s="1"/>
  <c r="E9" i="7" s="1"/>
  <c r="J8" i="7"/>
  <c r="K9" i="7"/>
  <c r="L9" i="7" s="1"/>
  <c r="M9" i="7" s="1"/>
  <c r="N9" i="7" s="1"/>
  <c r="F39" i="17"/>
  <c r="J40" i="17" s="1"/>
  <c r="E37" i="17"/>
  <c r="F35" i="17"/>
  <c r="G33" i="17"/>
  <c r="H31" i="17"/>
  <c r="I29" i="17"/>
  <c r="J27" i="17"/>
  <c r="K25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T21" i="17"/>
  <c r="C21" i="17"/>
  <c r="C20" i="17" s="1"/>
  <c r="C19" i="17" s="1"/>
  <c r="C18" i="17" s="1"/>
  <c r="C17" i="17" s="1"/>
  <c r="C16" i="17" s="1"/>
  <c r="C15" i="17" s="1"/>
  <c r="C14" i="17" s="1"/>
  <c r="C13" i="17" s="1"/>
  <c r="C12" i="17" s="1"/>
  <c r="C11" i="17" s="1"/>
  <c r="C10" i="17" s="1"/>
  <c r="C9" i="17" s="1"/>
  <c r="C8" i="17" s="1"/>
  <c r="T20" i="17"/>
  <c r="T19" i="17"/>
  <c r="T18" i="17"/>
  <c r="T17" i="17"/>
  <c r="T16" i="17"/>
  <c r="T15" i="17"/>
  <c r="T14" i="17"/>
  <c r="T13" i="17"/>
  <c r="T12" i="17"/>
  <c r="T11" i="17"/>
  <c r="T10" i="17"/>
  <c r="T9" i="17"/>
  <c r="T8" i="17"/>
  <c r="T7" i="17"/>
  <c r="C7" i="17"/>
  <c r="F41" i="17" s="1"/>
  <c r="S5" i="17"/>
  <c r="F40" i="17" s="1"/>
  <c r="F42" i="17" s="1"/>
  <c r="E5" i="17"/>
  <c r="F5" i="17" s="1"/>
  <c r="J35" i="16"/>
  <c r="E32" i="16"/>
  <c r="F30" i="16"/>
  <c r="G28" i="16"/>
  <c r="H26" i="16"/>
  <c r="I24" i="16"/>
  <c r="J22" i="16"/>
  <c r="K20" i="16"/>
  <c r="N17" i="16"/>
  <c r="M17" i="16"/>
  <c r="L17" i="16"/>
  <c r="K17" i="16"/>
  <c r="J17" i="16"/>
  <c r="I17" i="16"/>
  <c r="H17" i="16"/>
  <c r="G17" i="16"/>
  <c r="F17" i="16"/>
  <c r="E17" i="16"/>
  <c r="O16" i="16"/>
  <c r="C16" i="16"/>
  <c r="O15" i="16"/>
  <c r="O14" i="16"/>
  <c r="O13" i="16"/>
  <c r="O12" i="16"/>
  <c r="O11" i="16"/>
  <c r="O10" i="16"/>
  <c r="O9" i="16"/>
  <c r="O8" i="16"/>
  <c r="O7" i="16"/>
  <c r="E5" i="16"/>
  <c r="F39" i="15"/>
  <c r="J40" i="15" s="1"/>
  <c r="E37" i="15"/>
  <c r="F35" i="15"/>
  <c r="G33" i="15"/>
  <c r="H31" i="15"/>
  <c r="I29" i="15"/>
  <c r="J27" i="15"/>
  <c r="K25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T21" i="15"/>
  <c r="C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C7" i="15"/>
  <c r="F41" i="15" s="1"/>
  <c r="S5" i="15"/>
  <c r="F40" i="15" s="1"/>
  <c r="F42" i="15" s="1"/>
  <c r="C20" i="15" s="1"/>
  <c r="C19" i="15" s="1"/>
  <c r="C18" i="15" s="1"/>
  <c r="C17" i="15" s="1"/>
  <c r="C16" i="15" s="1"/>
  <c r="C15" i="15" s="1"/>
  <c r="C14" i="15" s="1"/>
  <c r="C13" i="15" s="1"/>
  <c r="C12" i="15" s="1"/>
  <c r="C11" i="15" s="1"/>
  <c r="C10" i="15" s="1"/>
  <c r="C9" i="15" s="1"/>
  <c r="C8" i="15" s="1"/>
  <c r="E5" i="15"/>
  <c r="J40" i="14"/>
  <c r="F40" i="14"/>
  <c r="F42" i="14" s="1"/>
  <c r="C20" i="14" s="1"/>
  <c r="C19" i="14" s="1"/>
  <c r="C18" i="14" s="1"/>
  <c r="C17" i="14" s="1"/>
  <c r="C16" i="14" s="1"/>
  <c r="C15" i="14" s="1"/>
  <c r="C14" i="14" s="1"/>
  <c r="C13" i="14" s="1"/>
  <c r="C12" i="14" s="1"/>
  <c r="C11" i="14" s="1"/>
  <c r="C10" i="14" s="1"/>
  <c r="C9" i="14" s="1"/>
  <c r="C8" i="14" s="1"/>
  <c r="J39" i="14"/>
  <c r="F39" i="14"/>
  <c r="E37" i="14"/>
  <c r="F35" i="14"/>
  <c r="G33" i="14"/>
  <c r="H31" i="14"/>
  <c r="I29" i="14"/>
  <c r="J27" i="14"/>
  <c r="K25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T21" i="14"/>
  <c r="C21" i="14"/>
  <c r="T20" i="14"/>
  <c r="T19" i="14"/>
  <c r="T18" i="14"/>
  <c r="T17" i="14"/>
  <c r="T16" i="14"/>
  <c r="T15" i="14"/>
  <c r="T14" i="14"/>
  <c r="T13" i="14"/>
  <c r="T12" i="14"/>
  <c r="T11" i="14"/>
  <c r="T10" i="14"/>
  <c r="T9" i="14"/>
  <c r="T8" i="14"/>
  <c r="T7" i="14"/>
  <c r="C7" i="14"/>
  <c r="F41" i="14" s="1"/>
  <c r="S5" i="14"/>
  <c r="S36" i="14" s="1"/>
  <c r="E5" i="14"/>
  <c r="E36" i="14" s="1"/>
  <c r="S36" i="10"/>
  <c r="J40" i="10"/>
  <c r="J39" i="10"/>
  <c r="F39" i="10"/>
  <c r="E37" i="10"/>
  <c r="F35" i="10"/>
  <c r="G33" i="10"/>
  <c r="H31" i="10"/>
  <c r="I29" i="10"/>
  <c r="J27" i="10"/>
  <c r="K25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T21" i="10"/>
  <c r="C21" i="10"/>
  <c r="T20" i="10"/>
  <c r="T19" i="10"/>
  <c r="T18" i="10"/>
  <c r="T17" i="10"/>
  <c r="T16" i="10"/>
  <c r="T15" i="10"/>
  <c r="T14" i="10"/>
  <c r="T13" i="10"/>
  <c r="T12" i="10"/>
  <c r="T11" i="10"/>
  <c r="T10" i="10"/>
  <c r="T9" i="10"/>
  <c r="T8" i="10"/>
  <c r="T7" i="10"/>
  <c r="C7" i="10"/>
  <c r="S5" i="10"/>
  <c r="E5" i="10"/>
  <c r="E36" i="10" s="1"/>
  <c r="J36" i="7"/>
  <c r="J35" i="7"/>
  <c r="C16" i="7"/>
  <c r="E5" i="7"/>
  <c r="F36" i="7" s="1"/>
  <c r="O9" i="7"/>
  <c r="O10" i="7" l="1"/>
  <c r="I15" i="7"/>
  <c r="H14" i="7"/>
  <c r="G14" i="7" s="1"/>
  <c r="F14" i="7" s="1"/>
  <c r="E14" i="7" s="1"/>
  <c r="J7" i="7"/>
  <c r="K7" i="7" s="1"/>
  <c r="L7" i="7" s="1"/>
  <c r="M7" i="7" s="1"/>
  <c r="N7" i="7" s="1"/>
  <c r="K8" i="7"/>
  <c r="L8" i="7" s="1"/>
  <c r="M8" i="7" s="1"/>
  <c r="N8" i="7" s="1"/>
  <c r="G12" i="7"/>
  <c r="F12" i="7" s="1"/>
  <c r="E12" i="7" s="1"/>
  <c r="G11" i="7"/>
  <c r="F11" i="7" s="1"/>
  <c r="E11" i="7" s="1"/>
  <c r="O11" i="7" s="1"/>
  <c r="F35" i="16"/>
  <c r="F37" i="16" s="1"/>
  <c r="C15" i="16" s="1"/>
  <c r="C14" i="16" s="1"/>
  <c r="C13" i="16" s="1"/>
  <c r="C12" i="16" s="1"/>
  <c r="C11" i="16" s="1"/>
  <c r="C10" i="16" s="1"/>
  <c r="C9" i="16" s="1"/>
  <c r="C8" i="16" s="1"/>
  <c r="C7" i="16" s="1"/>
  <c r="F36" i="16"/>
  <c r="G5" i="17"/>
  <c r="F34" i="17"/>
  <c r="E36" i="17"/>
  <c r="S36" i="17"/>
  <c r="J39" i="17"/>
  <c r="E31" i="16"/>
  <c r="J34" i="16"/>
  <c r="F5" i="15"/>
  <c r="E36" i="15"/>
  <c r="S36" i="15"/>
  <c r="J39" i="15"/>
  <c r="F5" i="14"/>
  <c r="F40" i="10"/>
  <c r="F42" i="10" s="1"/>
  <c r="C20" i="10" s="1"/>
  <c r="C19" i="10" s="1"/>
  <c r="C18" i="10" s="1"/>
  <c r="C17" i="10" s="1"/>
  <c r="C16" i="10" s="1"/>
  <c r="C15" i="10" s="1"/>
  <c r="C14" i="10" s="1"/>
  <c r="C13" i="10" s="1"/>
  <c r="C12" i="10" s="1"/>
  <c r="C11" i="10" s="1"/>
  <c r="C10" i="10" s="1"/>
  <c r="C9" i="10" s="1"/>
  <c r="C8" i="10" s="1"/>
  <c r="F41" i="10"/>
  <c r="F38" i="7"/>
  <c r="O8" i="7" l="1"/>
  <c r="I16" i="7"/>
  <c r="H16" i="7" s="1"/>
  <c r="G16" i="7" s="1"/>
  <c r="F16" i="7" s="1"/>
  <c r="E16" i="7" s="1"/>
  <c r="H15" i="7"/>
  <c r="G15" i="7" s="1"/>
  <c r="F15" i="7" s="1"/>
  <c r="E15" i="7" s="1"/>
  <c r="O12" i="7"/>
  <c r="F5" i="7"/>
  <c r="G5" i="7" s="1"/>
  <c r="H5" i="7" s="1"/>
  <c r="I5" i="7" s="1"/>
  <c r="J5" i="7" s="1"/>
  <c r="K5" i="7" s="1"/>
  <c r="L5" i="7" s="1"/>
  <c r="M5" i="7" s="1"/>
  <c r="O7" i="7"/>
  <c r="F5" i="16"/>
  <c r="G32" i="17"/>
  <c r="H5" i="17"/>
  <c r="G5" i="15"/>
  <c r="F34" i="15"/>
  <c r="F34" i="14"/>
  <c r="G5" i="14"/>
  <c r="F5" i="10"/>
  <c r="C15" i="7"/>
  <c r="C14" i="7" s="1"/>
  <c r="C13" i="7" s="1"/>
  <c r="C12" i="7" s="1"/>
  <c r="C11" i="7" s="1"/>
  <c r="C10" i="7" s="1"/>
  <c r="C9" i="7" s="1"/>
  <c r="C8" i="7" s="1"/>
  <c r="C7" i="7" s="1"/>
  <c r="F37" i="7" s="1"/>
  <c r="G5" i="16" l="1"/>
  <c r="F29" i="16"/>
  <c r="H30" i="17"/>
  <c r="I5" i="17"/>
  <c r="G32" i="15"/>
  <c r="H5" i="15"/>
  <c r="G32" i="14"/>
  <c r="H5" i="14"/>
  <c r="G5" i="10"/>
  <c r="F34" i="10"/>
  <c r="G27" i="16" l="1"/>
  <c r="H5" i="16"/>
  <c r="I28" i="17"/>
  <c r="J5" i="17"/>
  <c r="I5" i="15"/>
  <c r="H30" i="15"/>
  <c r="H30" i="14"/>
  <c r="I5" i="14"/>
  <c r="H5" i="10"/>
  <c r="G32" i="10"/>
  <c r="I5" i="16" l="1"/>
  <c r="H25" i="16"/>
  <c r="J26" i="17"/>
  <c r="K5" i="17"/>
  <c r="J5" i="15"/>
  <c r="I28" i="15"/>
  <c r="I28" i="14"/>
  <c r="J5" i="14"/>
  <c r="I5" i="10"/>
  <c r="H30" i="10"/>
  <c r="J5" i="16" l="1"/>
  <c r="I23" i="16"/>
  <c r="K24" i="17"/>
  <c r="L5" i="17"/>
  <c r="M5" i="17" s="1"/>
  <c r="J26" i="15"/>
  <c r="K5" i="15"/>
  <c r="J26" i="14"/>
  <c r="K5" i="14"/>
  <c r="J5" i="10"/>
  <c r="I28" i="10"/>
  <c r="J21" i="16" l="1"/>
  <c r="K5" i="16"/>
  <c r="M24" i="17"/>
  <c r="N5" i="17"/>
  <c r="K24" i="15"/>
  <c r="L5" i="15"/>
  <c r="M5" i="15" s="1"/>
  <c r="L5" i="14"/>
  <c r="M5" i="14" s="1"/>
  <c r="K24" i="14"/>
  <c r="K5" i="10"/>
  <c r="J26" i="10"/>
  <c r="K19" i="16" l="1"/>
  <c r="L5" i="16"/>
  <c r="M5" i="16" s="1"/>
  <c r="O5" i="17"/>
  <c r="N26" i="17"/>
  <c r="M24" i="15"/>
  <c r="N5" i="15"/>
  <c r="M24" i="14"/>
  <c r="N5" i="14"/>
  <c r="L5" i="10"/>
  <c r="M5" i="10" s="1"/>
  <c r="K24" i="10"/>
  <c r="M19" i="16" l="1"/>
  <c r="N5" i="16"/>
  <c r="P5" i="17"/>
  <c r="O28" i="17"/>
  <c r="O5" i="15"/>
  <c r="N26" i="15"/>
  <c r="N26" i="14"/>
  <c r="O5" i="14"/>
  <c r="N5" i="10"/>
  <c r="M24" i="10"/>
  <c r="N21" i="16" l="1"/>
  <c r="Q5" i="17"/>
  <c r="P30" i="17"/>
  <c r="P5" i="15"/>
  <c r="O28" i="15"/>
  <c r="O28" i="14"/>
  <c r="P5" i="14"/>
  <c r="O5" i="10"/>
  <c r="N26" i="10"/>
  <c r="Q32" i="17" l="1"/>
  <c r="R5" i="17"/>
  <c r="R34" i="17" s="1"/>
  <c r="Q5" i="15"/>
  <c r="P30" i="15"/>
  <c r="Q5" i="14"/>
  <c r="P30" i="14"/>
  <c r="P5" i="10"/>
  <c r="O28" i="10"/>
  <c r="Q32" i="15" l="1"/>
  <c r="R5" i="15"/>
  <c r="R34" i="15" s="1"/>
  <c r="Q32" i="14"/>
  <c r="R5" i="14"/>
  <c r="R34" i="14" s="1"/>
  <c r="Q5" i="10"/>
  <c r="P30" i="10"/>
  <c r="R5" i="10" l="1"/>
  <c r="R34" i="10" s="1"/>
  <c r="Q32" i="10"/>
  <c r="K13" i="7"/>
  <c r="L13" i="7" s="1"/>
  <c r="M13" i="7" l="1"/>
  <c r="N13" i="7" l="1"/>
  <c r="O13" i="7" l="1"/>
  <c r="I17" i="7"/>
  <c r="J17" i="7"/>
  <c r="K16" i="7"/>
  <c r="L16" i="7" s="1"/>
  <c r="M16" i="7" s="1"/>
  <c r="N16" i="7" s="1"/>
  <c r="K14" i="7"/>
  <c r="L14" i="7" s="1"/>
  <c r="M14" i="7" s="1"/>
  <c r="K15" i="7"/>
  <c r="L15" i="7" s="1"/>
  <c r="M15" i="7" s="1"/>
  <c r="N15" i="7" s="1"/>
  <c r="K17" i="7" l="1"/>
  <c r="O16" i="7"/>
  <c r="N14" i="7"/>
  <c r="N17" i="7" s="1"/>
  <c r="M17" i="7"/>
  <c r="H17" i="7"/>
  <c r="L17" i="7"/>
  <c r="O14" i="7"/>
  <c r="G17" i="7" l="1"/>
  <c r="F17" i="7" l="1"/>
  <c r="O15" i="7" l="1"/>
  <c r="E17" i="7"/>
</calcChain>
</file>

<file path=xl/sharedStrings.xml><?xml version="1.0" encoding="utf-8"?>
<sst xmlns="http://schemas.openxmlformats.org/spreadsheetml/2006/main" count="192" uniqueCount="31">
  <si>
    <t>Recv:     ( 29,206)                                                                                                      (206,206)</t>
  </si>
  <si>
    <t>Recv:         0       1       2       3       4       5       6       7       8       9      10      11      12      13      14</t>
  </si>
  <si>
    <t>Recv: 14 | -0.028  -0.037  -0.034  -0.004  -0.013  -0.026  -0.020  -0.022  -0.013  +0.001  -0.017  -0.028  -0.016  -0.032  -0.053</t>
  </si>
  <si>
    <t>Recv: 13 | -0.022  -0.034  -0.020  -0.024  -0.015  +0.000  +0.008  +0.011  +0.002  +0.009  -0.001  +0.001  -0.024  -0.025  -0.039</t>
  </si>
  <si>
    <t>Recv: 12 | -0.013  -0.043  -0.024  -0.001  -0.012  -0.017  +0.008  +0.016  -0.004  +0.023  +0.016  +0.022  -0.015  -0.005  -0.028</t>
  </si>
  <si>
    <t>Recv: 11 | -0.021  -0.022  -0.011  -0.002  -0.003  -0.017  -0.017  +0.024  +0.010  +0.028  +0.032  -0.001  +0.013  +0.006   0.000</t>
  </si>
  <si>
    <t>Recv: 10 | -0.035  -0.013  -0.025  -0.012  -0.021  -0.020  -0.016  -0.003  +0.011  +0.015  +0.003  -0.002  +0.014  -0.011  -0.016</t>
  </si>
  <si>
    <t>Recv:  9 | +0.000  -0.022  -0.003  -0.011  +0.001  -0.037  -0.015  +0.005  +0.008   0.000   0.000  +0.005  -0.015  -0.030  -0.068</t>
  </si>
  <si>
    <t>Recv:  8 | -0.028  -0.006  -0.027  -0.011   0.000  +0.001  +0.001  -0.008  -0.013  -0.002  -0.023  +0.004  -0.007  -0.015  -0.041</t>
  </si>
  <si>
    <t>Recv:  7 | -0.011  -0.020  -0.020  -0.012  +0.002  -0.004  -0.008  -0.022  -0.006  -0.010 [+0.006] -0.037  -0.034  -0.046  -0.052</t>
  </si>
  <si>
    <t>Recv:  6 | -0.027  -0.022  +0.006  -0.031  +0.006  -0.003  -0.021  +0.017  -0.012  +0.009  +0.018  -0.003  -0.024  -0.028  -0.027</t>
  </si>
  <si>
    <t>Recv:  5 | -0.030   0.000  +0.005  -0.012  +0.012  -0.021  -0.017  +0.010  -0.001  +0.018  -0.016  +0.003  -0.016  -0.023  -0.040</t>
  </si>
  <si>
    <t>Recv:  4 | +0.004  +0.013  +0.027  +0.013  -0.007  -0.012  +0.015  +0.014  +0.003  +0.017  -0.012  -0.003  -0.018  -0.037  -0.065</t>
  </si>
  <si>
    <t>Recv:  3 | +0.011  +0.011  +0.012  +0.010  +0.037  +0.000  +0.014  +0.034  +0.008  +0.013  -0.008  -0.016  -0.028  -0.045  -0.059</t>
  </si>
  <si>
    <t>Recv:  2 | +0.029  +0.025  +0.044  +0.028  +0.043  +0.004  +0.016  +0.023  +0.011  +0.013  +0.007  -0.005  -0.042  -0.064  -0.074</t>
  </si>
  <si>
    <t>Recv:  1 | +0.007  -0.001  +0.042  +0.027  +0.015  +0.022  +0.024  +0.046  +0.011  +0.003  +0.008  -0.002  -0.051  -0.053  -0.075</t>
  </si>
  <si>
    <t>Recv:  0 | -0.005  +0.000  +0.035  +0.009  +0.017  +0.010  +0.017  +0.039  +0.017  -0.009  -0.006  -0.013  -0.037  -0.065  -0.097</t>
  </si>
  <si>
    <t>Recv:     ( 29, 29)                                                                                                      (206, 29)</t>
  </si>
  <si>
    <t>X, Y</t>
  </si>
  <si>
    <t>X :</t>
  </si>
  <si>
    <t>Y :</t>
  </si>
  <si>
    <t>Y-AXIS</t>
  </si>
  <si>
    <t>X-AXIS</t>
  </si>
  <si>
    <t>mm</t>
  </si>
  <si>
    <t>TOTAL PROBING</t>
  </si>
  <si>
    <t>X Y :</t>
  </si>
  <si>
    <t>Point(s)</t>
  </si>
  <si>
    <t>CENTER</t>
  </si>
  <si>
    <t>P-to-P :</t>
  </si>
  <si>
    <t>BED SIZE :</t>
  </si>
  <si>
    <t>MARGIN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</si>
</sst>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5" xfId="0" applyNumberFormat="1" applyFill="1" applyBorder="1" applyAlignment="1">
      <alignment vertical="center"/>
    </xf>
    <xf numFmtId="164" fontId="0" fillId="0" borderId="6" xfId="0" applyNumberFormat="1" applyFill="1" applyBorder="1" applyAlignment="1">
      <alignment vertical="center"/>
    </xf>
    <xf numFmtId="164" fontId="0" fillId="0" borderId="7" xfId="0" applyNumberFormat="1" applyFill="1" applyBorder="1" applyAlignment="1">
      <alignment vertical="center"/>
    </xf>
    <xf numFmtId="165" fontId="1" fillId="2" borderId="8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 textRotation="90"/>
    </xf>
    <xf numFmtId="164" fontId="0" fillId="0" borderId="8" xfId="0" applyNumberFormat="1" applyFill="1" applyBorder="1" applyAlignment="1">
      <alignment vertical="center"/>
    </xf>
    <xf numFmtId="165" fontId="1" fillId="2" borderId="10" xfId="0" applyNumberFormat="1" applyFont="1" applyFill="1" applyBorder="1" applyAlignment="1">
      <alignment horizontal="center" vertical="center" textRotation="90"/>
    </xf>
    <xf numFmtId="164" fontId="0" fillId="0" borderId="10" xfId="0" applyNumberFormat="1" applyFill="1" applyBorder="1" applyAlignment="1">
      <alignment vertical="center"/>
    </xf>
    <xf numFmtId="165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vertical="center"/>
    </xf>
    <xf numFmtId="164" fontId="0" fillId="0" borderId="12" xfId="0" applyNumberForma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164" fontId="0" fillId="0" borderId="4" xfId="0" applyNumberFormat="1" applyFill="1" applyBorder="1" applyAlignment="1">
      <alignment vertical="center"/>
    </xf>
    <xf numFmtId="164" fontId="0" fillId="0" borderId="17" xfId="0" applyNumberFormat="1" applyFill="1" applyBorder="1" applyAlignment="1">
      <alignment vertical="center"/>
    </xf>
    <xf numFmtId="164" fontId="0" fillId="0" borderId="16" xfId="0" applyNumberFormat="1" applyFill="1" applyBorder="1" applyAlignment="1">
      <alignment vertical="center"/>
    </xf>
    <xf numFmtId="164" fontId="0" fillId="0" borderId="18" xfId="0" applyNumberFormat="1" applyFill="1" applyBorder="1" applyAlignment="1">
      <alignment vertical="center"/>
    </xf>
    <xf numFmtId="164" fontId="0" fillId="0" borderId="20" xfId="0" applyNumberFormat="1" applyFill="1" applyBorder="1" applyAlignment="1">
      <alignment vertical="center"/>
    </xf>
    <xf numFmtId="164" fontId="0" fillId="0" borderId="21" xfId="0" applyNumberFormat="1" applyFill="1" applyBorder="1" applyAlignment="1">
      <alignment vertical="center"/>
    </xf>
    <xf numFmtId="164" fontId="0" fillId="0" borderId="22" xfId="0" applyNumberFormat="1" applyFill="1" applyBorder="1" applyAlignment="1">
      <alignment vertical="center"/>
    </xf>
    <xf numFmtId="164" fontId="0" fillId="0" borderId="23" xfId="0" applyNumberFormat="1" applyFill="1" applyBorder="1" applyAlignment="1">
      <alignment vertical="center"/>
    </xf>
    <xf numFmtId="164" fontId="0" fillId="0" borderId="19" xfId="0" applyNumberFormat="1" applyFill="1" applyBorder="1" applyAlignment="1">
      <alignment vertical="center"/>
    </xf>
    <xf numFmtId="164" fontId="0" fillId="0" borderId="24" xfId="0" applyNumberFormat="1" applyFill="1" applyBorder="1" applyAlignment="1">
      <alignment vertical="center"/>
    </xf>
    <xf numFmtId="164" fontId="0" fillId="0" borderId="25" xfId="0" applyNumberFormat="1" applyFill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right"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0" fillId="0" borderId="3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29" xfId="0" applyNumberForma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165" fontId="1" fillId="2" borderId="11" xfId="0" applyNumberFormat="1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textRotation="90"/>
    </xf>
    <xf numFmtId="0" fontId="1" fillId="2" borderId="32" xfId="0" applyFont="1" applyFill="1" applyBorder="1" applyAlignment="1">
      <alignment horizontal="center" vertical="center" textRotation="90"/>
    </xf>
    <xf numFmtId="165" fontId="1" fillId="2" borderId="9" xfId="0" applyNumberFormat="1" applyFont="1" applyFill="1" applyBorder="1" applyAlignment="1">
      <alignment horizontal="center" vertical="center" textRotation="90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7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7122-519C-4623-833A-6438C6C5D91F}">
  <dimension ref="A1:O38"/>
  <sheetViews>
    <sheetView tabSelected="1" topLeftCell="B10" workbookViewId="0">
      <selection activeCell="H23" sqref="H23:K23"/>
    </sheetView>
  </sheetViews>
  <sheetFormatPr defaultColWidth="3.77734375" defaultRowHeight="14.4" x14ac:dyDescent="0.3"/>
  <cols>
    <col min="1" max="1" width="106.109375" style="1" hidden="1" customWidth="1"/>
    <col min="2" max="3" width="3.5546875" style="1" bestFit="1" customWidth="1"/>
    <col min="4" max="4" width="4.109375" style="4" bestFit="1" customWidth="1"/>
    <col min="5" max="14" width="6.77734375" style="1" customWidth="1"/>
    <col min="15" max="15" width="6.21875" style="1" bestFit="1" customWidth="1"/>
    <col min="16" max="16384" width="3.77734375" style="1"/>
  </cols>
  <sheetData>
    <row r="1" spans="1:15" x14ac:dyDescent="0.3">
      <c r="B1" s="49" t="s">
        <v>29</v>
      </c>
      <c r="C1" s="49"/>
      <c r="D1" s="49"/>
      <c r="E1" s="35">
        <v>220</v>
      </c>
    </row>
    <row r="2" spans="1:15" x14ac:dyDescent="0.3">
      <c r="B2" s="35" t="s">
        <v>30</v>
      </c>
      <c r="C2" s="35"/>
      <c r="D2" s="36"/>
      <c r="E2" s="35">
        <v>18</v>
      </c>
    </row>
    <row r="3" spans="1:15" ht="15" thickBot="1" x14ac:dyDescent="0.35"/>
    <row r="4" spans="1:15" ht="15" thickTop="1" x14ac:dyDescent="0.3">
      <c r="B4" s="63" t="s">
        <v>18</v>
      </c>
      <c r="C4" s="64"/>
      <c r="D4" s="65"/>
      <c r="E4" s="66" t="s">
        <v>22</v>
      </c>
      <c r="F4" s="64"/>
      <c r="G4" s="64"/>
      <c r="H4" s="64"/>
      <c r="I4" s="64"/>
      <c r="J4" s="64"/>
      <c r="K4" s="64"/>
      <c r="L4" s="64"/>
      <c r="M4" s="64"/>
      <c r="N4" s="65"/>
      <c r="O4" s="62"/>
    </row>
    <row r="5" spans="1:15" s="4" customFormat="1" x14ac:dyDescent="0.3">
      <c r="A5" s="4" t="s">
        <v>0</v>
      </c>
      <c r="B5" s="67"/>
      <c r="C5" s="51"/>
      <c r="D5" s="52"/>
      <c r="E5" s="18">
        <f>E2</f>
        <v>18</v>
      </c>
      <c r="F5" s="13">
        <f>E5+$F$38</f>
        <v>38.444444444444443</v>
      </c>
      <c r="G5" s="13">
        <f>F5+$F$38</f>
        <v>58.888888888888886</v>
      </c>
      <c r="H5" s="13">
        <f>G5+$F$38</f>
        <v>79.333333333333329</v>
      </c>
      <c r="I5" s="13">
        <f>H5+$F$38</f>
        <v>99.777777777777771</v>
      </c>
      <c r="J5" s="13">
        <f>I5+$F$38</f>
        <v>120.22222222222221</v>
      </c>
      <c r="K5" s="13">
        <f>J5+$F$38</f>
        <v>140.66666666666666</v>
      </c>
      <c r="L5" s="13">
        <f>K5+$F$38</f>
        <v>161.11111111111109</v>
      </c>
      <c r="M5" s="13">
        <f>L5+$F$38</f>
        <v>181.55555555555554</v>
      </c>
      <c r="N5" s="68">
        <f>E1-E2</f>
        <v>202</v>
      </c>
      <c r="O5" s="62"/>
    </row>
    <row r="6" spans="1:15" s="4" customFormat="1" ht="15" thickBot="1" x14ac:dyDescent="0.35">
      <c r="A6" s="4" t="s">
        <v>1</v>
      </c>
      <c r="B6" s="69"/>
      <c r="C6" s="53"/>
      <c r="D6" s="54"/>
      <c r="E6" s="19">
        <v>0</v>
      </c>
      <c r="F6" s="47">
        <v>1</v>
      </c>
      <c r="G6" s="47">
        <v>2</v>
      </c>
      <c r="H6" s="47">
        <v>3</v>
      </c>
      <c r="I6" s="47">
        <v>4</v>
      </c>
      <c r="J6" s="47">
        <v>5</v>
      </c>
      <c r="K6" s="47">
        <v>6</v>
      </c>
      <c r="L6" s="47">
        <v>7</v>
      </c>
      <c r="M6" s="47">
        <v>8</v>
      </c>
      <c r="N6" s="48">
        <v>9</v>
      </c>
      <c r="O6" s="62"/>
    </row>
    <row r="7" spans="1:15" ht="31.05" customHeight="1" thickTop="1" x14ac:dyDescent="0.3">
      <c r="A7" s="1" t="s">
        <v>7</v>
      </c>
      <c r="B7" s="70"/>
      <c r="C7" s="14">
        <f>C8+$F$38</f>
        <v>202</v>
      </c>
      <c r="D7" s="46">
        <v>9</v>
      </c>
      <c r="E7" s="61">
        <f t="shared" ref="E7:H7" si="0">F7+0.001</f>
        <v>8.0000000000000002E-3</v>
      </c>
      <c r="F7" s="15">
        <f t="shared" si="0"/>
        <v>7.0000000000000001E-3</v>
      </c>
      <c r="G7" s="15">
        <f t="shared" si="0"/>
        <v>6.0000000000000001E-3</v>
      </c>
      <c r="H7" s="15">
        <f t="shared" si="0"/>
        <v>5.0000000000000001E-3</v>
      </c>
      <c r="I7" s="15">
        <f t="shared" ref="I7:J9" si="1">+I8+0.001</f>
        <v>4.0000000000000001E-3</v>
      </c>
      <c r="J7" s="15">
        <f t="shared" si="1"/>
        <v>4.0000000000000001E-3</v>
      </c>
      <c r="K7" s="15">
        <f t="shared" ref="K7:N7" si="2">J7+0.001</f>
        <v>5.0000000000000001E-3</v>
      </c>
      <c r="L7" s="15">
        <f t="shared" si="2"/>
        <v>6.0000000000000001E-3</v>
      </c>
      <c r="M7" s="15">
        <f t="shared" si="2"/>
        <v>7.0000000000000001E-3</v>
      </c>
      <c r="N7" s="15">
        <f t="shared" si="2"/>
        <v>8.0000000000000002E-3</v>
      </c>
      <c r="O7" s="34">
        <f>AVERAGE(E7:N7)</f>
        <v>6.0000000000000001E-3</v>
      </c>
    </row>
    <row r="8" spans="1:15" ht="31.05" customHeight="1" x14ac:dyDescent="0.3">
      <c r="A8" s="1" t="s">
        <v>8</v>
      </c>
      <c r="B8" s="70"/>
      <c r="C8" s="14">
        <f>C9+$F$38</f>
        <v>181.55555555555554</v>
      </c>
      <c r="D8" s="46">
        <v>8</v>
      </c>
      <c r="E8" s="61">
        <f t="shared" ref="E8:H8" si="3">F8+0.001</f>
        <v>7.0000000000000001E-3</v>
      </c>
      <c r="F8" s="15">
        <f t="shared" si="3"/>
        <v>6.0000000000000001E-3</v>
      </c>
      <c r="G8" s="15">
        <f t="shared" si="3"/>
        <v>5.0000000000000001E-3</v>
      </c>
      <c r="H8" s="15">
        <f t="shared" si="3"/>
        <v>4.0000000000000001E-3</v>
      </c>
      <c r="I8" s="15">
        <f t="shared" si="1"/>
        <v>3.0000000000000001E-3</v>
      </c>
      <c r="J8" s="15">
        <f t="shared" si="1"/>
        <v>3.0000000000000001E-3</v>
      </c>
      <c r="K8" s="15">
        <f t="shared" ref="K8:N8" si="4">J8+0.001</f>
        <v>4.0000000000000001E-3</v>
      </c>
      <c r="L8" s="15">
        <f t="shared" si="4"/>
        <v>5.0000000000000001E-3</v>
      </c>
      <c r="M8" s="15">
        <f t="shared" si="4"/>
        <v>6.0000000000000001E-3</v>
      </c>
      <c r="N8" s="15">
        <f t="shared" si="4"/>
        <v>7.0000000000000001E-3</v>
      </c>
      <c r="O8" s="34">
        <f>AVERAGE(E8:N8)</f>
        <v>4.9999999999999992E-3</v>
      </c>
    </row>
    <row r="9" spans="1:15" ht="31.05" customHeight="1" x14ac:dyDescent="0.3">
      <c r="A9" s="1" t="s">
        <v>9</v>
      </c>
      <c r="B9" s="70"/>
      <c r="C9" s="14">
        <f>C10+$F$38</f>
        <v>161.11111111111109</v>
      </c>
      <c r="D9" s="46">
        <v>7</v>
      </c>
      <c r="E9" s="61">
        <f t="shared" ref="E9:H9" si="5">F9+0.001</f>
        <v>6.0000000000000001E-3</v>
      </c>
      <c r="F9" s="15">
        <f t="shared" si="5"/>
        <v>5.0000000000000001E-3</v>
      </c>
      <c r="G9" s="15">
        <f t="shared" si="5"/>
        <v>4.0000000000000001E-3</v>
      </c>
      <c r="H9" s="15">
        <f t="shared" si="5"/>
        <v>3.0000000000000001E-3</v>
      </c>
      <c r="I9" s="15">
        <f t="shared" si="1"/>
        <v>2E-3</v>
      </c>
      <c r="J9" s="15">
        <f t="shared" si="1"/>
        <v>2E-3</v>
      </c>
      <c r="K9" s="15">
        <f t="shared" ref="K9:N9" si="6">J9+0.001</f>
        <v>3.0000000000000001E-3</v>
      </c>
      <c r="L9" s="15">
        <f t="shared" si="6"/>
        <v>4.0000000000000001E-3</v>
      </c>
      <c r="M9" s="15">
        <f t="shared" si="6"/>
        <v>5.0000000000000001E-3</v>
      </c>
      <c r="N9" s="15">
        <f t="shared" si="6"/>
        <v>6.0000000000000001E-3</v>
      </c>
      <c r="O9" s="34">
        <f>AVERAGE(E9:N9)</f>
        <v>3.9999999999999992E-3</v>
      </c>
    </row>
    <row r="10" spans="1:15" ht="31.05" customHeight="1" x14ac:dyDescent="0.3">
      <c r="A10" s="1" t="s">
        <v>10</v>
      </c>
      <c r="B10" s="70"/>
      <c r="C10" s="14">
        <f>C11+$F$38</f>
        <v>140.66666666666666</v>
      </c>
      <c r="D10" s="46">
        <v>6</v>
      </c>
      <c r="E10" s="61">
        <f t="shared" ref="E10:H10" si="7">F10+0.001</f>
        <v>5.0000000000000001E-3</v>
      </c>
      <c r="F10" s="15">
        <f t="shared" si="7"/>
        <v>4.0000000000000001E-3</v>
      </c>
      <c r="G10" s="15">
        <f t="shared" si="7"/>
        <v>3.0000000000000001E-3</v>
      </c>
      <c r="H10" s="15">
        <f t="shared" si="7"/>
        <v>2E-3</v>
      </c>
      <c r="I10" s="15">
        <f>+I11+0.001</f>
        <v>1E-3</v>
      </c>
      <c r="J10" s="15">
        <f>+J11+0.001</f>
        <v>1E-3</v>
      </c>
      <c r="K10" s="15">
        <f t="shared" ref="K10:N10" si="8">J10+0.001</f>
        <v>2E-3</v>
      </c>
      <c r="L10" s="15">
        <f t="shared" si="8"/>
        <v>3.0000000000000001E-3</v>
      </c>
      <c r="M10" s="15">
        <f t="shared" si="8"/>
        <v>4.0000000000000001E-3</v>
      </c>
      <c r="N10" s="15">
        <f t="shared" si="8"/>
        <v>5.0000000000000001E-3</v>
      </c>
      <c r="O10" s="34">
        <f>AVERAGE(E10:N10)</f>
        <v>3.0000000000000001E-3</v>
      </c>
    </row>
    <row r="11" spans="1:15" ht="31.05" customHeight="1" x14ac:dyDescent="0.3">
      <c r="A11" s="1" t="s">
        <v>11</v>
      </c>
      <c r="B11" s="70"/>
      <c r="C11" s="14">
        <f>C12+$F$38</f>
        <v>120.22222222222221</v>
      </c>
      <c r="D11" s="46">
        <v>5</v>
      </c>
      <c r="E11" s="61">
        <f t="shared" ref="E11:K11" si="9">F11+0.001</f>
        <v>1.3000000000000001E-2</v>
      </c>
      <c r="F11" s="15">
        <f t="shared" si="9"/>
        <v>1.2E-2</v>
      </c>
      <c r="G11" s="15">
        <f t="shared" si="9"/>
        <v>1.0999999999999999E-2</v>
      </c>
      <c r="H11" s="15">
        <v>0.01</v>
      </c>
      <c r="I11" s="15">
        <v>0</v>
      </c>
      <c r="J11" s="15">
        <v>0</v>
      </c>
      <c r="K11" s="15">
        <f>J11+0.001</f>
        <v>1E-3</v>
      </c>
      <c r="L11" s="15">
        <f t="shared" ref="L11:N11" si="10">K11+0.001</f>
        <v>2E-3</v>
      </c>
      <c r="M11" s="15">
        <f t="shared" si="10"/>
        <v>3.0000000000000001E-3</v>
      </c>
      <c r="N11" s="15">
        <f t="shared" si="10"/>
        <v>4.0000000000000001E-3</v>
      </c>
      <c r="O11" s="34">
        <f>AVERAGE(E11:N11)</f>
        <v>5.6000000000000008E-3</v>
      </c>
    </row>
    <row r="12" spans="1:15" ht="31.05" customHeight="1" x14ac:dyDescent="0.3">
      <c r="A12" s="1" t="s">
        <v>12</v>
      </c>
      <c r="B12" s="70"/>
      <c r="C12" s="14">
        <f>C13+$F$38</f>
        <v>99.777777777777771</v>
      </c>
      <c r="D12" s="46">
        <v>4</v>
      </c>
      <c r="E12" s="61">
        <f t="shared" ref="E12:K12" si="11">F12+0.001</f>
        <v>1.3000000000000001E-2</v>
      </c>
      <c r="F12" s="15">
        <f t="shared" si="11"/>
        <v>1.2E-2</v>
      </c>
      <c r="G12" s="15">
        <f t="shared" si="11"/>
        <v>1.0999999999999999E-2</v>
      </c>
      <c r="H12" s="15">
        <v>0.01</v>
      </c>
      <c r="I12" s="15">
        <v>0</v>
      </c>
      <c r="J12" s="15">
        <v>0</v>
      </c>
      <c r="K12" s="15">
        <f t="shared" ref="K12:N12" si="12">J12+0.001</f>
        <v>1E-3</v>
      </c>
      <c r="L12" s="15">
        <f t="shared" si="12"/>
        <v>2E-3</v>
      </c>
      <c r="M12" s="15">
        <f t="shared" si="12"/>
        <v>3.0000000000000001E-3</v>
      </c>
      <c r="N12" s="15">
        <f t="shared" si="12"/>
        <v>4.0000000000000001E-3</v>
      </c>
      <c r="O12" s="34">
        <f>AVERAGE(E12:N12)</f>
        <v>5.6000000000000008E-3</v>
      </c>
    </row>
    <row r="13" spans="1:15" ht="31.05" customHeight="1" x14ac:dyDescent="0.3">
      <c r="A13" s="1" t="s">
        <v>13</v>
      </c>
      <c r="B13" s="70"/>
      <c r="C13" s="14">
        <f>C14+$F$38</f>
        <v>79.333333333333329</v>
      </c>
      <c r="D13" s="46">
        <v>3</v>
      </c>
      <c r="E13" s="61">
        <f t="shared" ref="E13:H13" si="13">F13+0.001</f>
        <v>5.0000000000000001E-3</v>
      </c>
      <c r="F13" s="15">
        <f t="shared" si="13"/>
        <v>4.0000000000000001E-3</v>
      </c>
      <c r="G13" s="15">
        <f t="shared" si="13"/>
        <v>3.0000000000000001E-3</v>
      </c>
      <c r="H13" s="15">
        <f t="shared" si="13"/>
        <v>2E-3</v>
      </c>
      <c r="I13" s="15">
        <f>I12+0.001</f>
        <v>1E-3</v>
      </c>
      <c r="J13" s="15">
        <f>J12+0.001</f>
        <v>1E-3</v>
      </c>
      <c r="K13" s="15">
        <f t="shared" ref="K13:N13" si="14">J13+0.001</f>
        <v>2E-3</v>
      </c>
      <c r="L13" s="15">
        <f t="shared" si="14"/>
        <v>3.0000000000000001E-3</v>
      </c>
      <c r="M13" s="15">
        <f t="shared" si="14"/>
        <v>4.0000000000000001E-3</v>
      </c>
      <c r="N13" s="15">
        <f t="shared" si="14"/>
        <v>5.0000000000000001E-3</v>
      </c>
      <c r="O13" s="34">
        <f>AVERAGE(E13:N13)</f>
        <v>3.0000000000000001E-3</v>
      </c>
    </row>
    <row r="14" spans="1:15" ht="31.05" customHeight="1" x14ac:dyDescent="0.3">
      <c r="A14" s="1" t="s">
        <v>14</v>
      </c>
      <c r="B14" s="70"/>
      <c r="C14" s="14">
        <f>C15+$F$38</f>
        <v>58.888888888888886</v>
      </c>
      <c r="D14" s="46">
        <v>2</v>
      </c>
      <c r="E14" s="61">
        <f t="shared" ref="E14:H14" si="15">F14+0.001</f>
        <v>6.0000000000000001E-3</v>
      </c>
      <c r="F14" s="15">
        <f t="shared" si="15"/>
        <v>5.0000000000000001E-3</v>
      </c>
      <c r="G14" s="15">
        <f t="shared" si="15"/>
        <v>4.0000000000000001E-3</v>
      </c>
      <c r="H14" s="15">
        <f t="shared" si="15"/>
        <v>3.0000000000000001E-3</v>
      </c>
      <c r="I14" s="15">
        <f t="shared" ref="I14:J16" si="16">I13+0.001</f>
        <v>2E-3</v>
      </c>
      <c r="J14" s="15">
        <f t="shared" si="16"/>
        <v>2E-3</v>
      </c>
      <c r="K14" s="15">
        <f t="shared" ref="K14:N14" si="17">J14+0.001</f>
        <v>3.0000000000000001E-3</v>
      </c>
      <c r="L14" s="15">
        <f t="shared" si="17"/>
        <v>4.0000000000000001E-3</v>
      </c>
      <c r="M14" s="15">
        <f t="shared" si="17"/>
        <v>5.0000000000000001E-3</v>
      </c>
      <c r="N14" s="15">
        <f t="shared" si="17"/>
        <v>6.0000000000000001E-3</v>
      </c>
      <c r="O14" s="34">
        <f>AVERAGE(E14:N14)</f>
        <v>3.9999999999999992E-3</v>
      </c>
    </row>
    <row r="15" spans="1:15" ht="31.05" customHeight="1" x14ac:dyDescent="0.3">
      <c r="A15" s="1" t="s">
        <v>15</v>
      </c>
      <c r="B15" s="70"/>
      <c r="C15" s="14">
        <f>C16+$F$38</f>
        <v>38.444444444444443</v>
      </c>
      <c r="D15" s="46">
        <v>1</v>
      </c>
      <c r="E15" s="61">
        <f t="shared" ref="E15:H15" si="18">F15+0.001</f>
        <v>7.0000000000000001E-3</v>
      </c>
      <c r="F15" s="15">
        <f t="shared" si="18"/>
        <v>6.0000000000000001E-3</v>
      </c>
      <c r="G15" s="15">
        <f t="shared" si="18"/>
        <v>5.0000000000000001E-3</v>
      </c>
      <c r="H15" s="15">
        <f t="shared" si="18"/>
        <v>4.0000000000000001E-3</v>
      </c>
      <c r="I15" s="15">
        <f t="shared" si="16"/>
        <v>3.0000000000000001E-3</v>
      </c>
      <c r="J15" s="15">
        <f t="shared" si="16"/>
        <v>3.0000000000000001E-3</v>
      </c>
      <c r="K15" s="15">
        <f t="shared" ref="K15:N15" si="19">J15+0.001</f>
        <v>4.0000000000000001E-3</v>
      </c>
      <c r="L15" s="15">
        <f t="shared" si="19"/>
        <v>5.0000000000000001E-3</v>
      </c>
      <c r="M15" s="15">
        <f t="shared" si="19"/>
        <v>6.0000000000000001E-3</v>
      </c>
      <c r="N15" s="15">
        <f t="shared" si="19"/>
        <v>7.0000000000000001E-3</v>
      </c>
      <c r="O15" s="34">
        <f>AVERAGE(E15:N15)</f>
        <v>4.9999999999999992E-3</v>
      </c>
    </row>
    <row r="16" spans="1:15" ht="31.05" customHeight="1" thickBot="1" x14ac:dyDescent="0.35">
      <c r="A16" s="1" t="s">
        <v>16</v>
      </c>
      <c r="B16" s="71"/>
      <c r="C16" s="72">
        <f>E2</f>
        <v>18</v>
      </c>
      <c r="D16" s="48">
        <v>0</v>
      </c>
      <c r="E16" s="61">
        <f t="shared" ref="E16:H16" si="20">F16+0.001</f>
        <v>8.0000000000000002E-3</v>
      </c>
      <c r="F16" s="15">
        <f t="shared" si="20"/>
        <v>7.0000000000000001E-3</v>
      </c>
      <c r="G16" s="15">
        <f t="shared" si="20"/>
        <v>6.0000000000000001E-3</v>
      </c>
      <c r="H16" s="15">
        <f t="shared" si="20"/>
        <v>5.0000000000000001E-3</v>
      </c>
      <c r="I16" s="15">
        <f t="shared" si="16"/>
        <v>4.0000000000000001E-3</v>
      </c>
      <c r="J16" s="15">
        <f t="shared" si="16"/>
        <v>4.0000000000000001E-3</v>
      </c>
      <c r="K16" s="15">
        <f t="shared" ref="K16:N16" si="21">J16+0.001</f>
        <v>5.0000000000000001E-3</v>
      </c>
      <c r="L16" s="15">
        <f t="shared" si="21"/>
        <v>6.0000000000000001E-3</v>
      </c>
      <c r="M16" s="15">
        <f t="shared" si="21"/>
        <v>7.0000000000000001E-3</v>
      </c>
      <c r="N16" s="15">
        <f t="shared" si="21"/>
        <v>8.0000000000000002E-3</v>
      </c>
      <c r="O16" s="34">
        <f>AVERAGE(E16:N16)</f>
        <v>6.0000000000000001E-3</v>
      </c>
    </row>
    <row r="17" spans="2:14" ht="15" thickTop="1" x14ac:dyDescent="0.3">
      <c r="B17" s="62"/>
      <c r="C17" s="62"/>
      <c r="D17" s="62"/>
      <c r="E17" s="34">
        <f>AVERAGE(E7:E16)</f>
        <v>7.8000000000000014E-3</v>
      </c>
      <c r="F17" s="34">
        <f>AVERAGE(F7:F16)</f>
        <v>6.8000000000000005E-3</v>
      </c>
      <c r="G17" s="34">
        <f>AVERAGE(G7:G16)</f>
        <v>5.7999999999999996E-3</v>
      </c>
      <c r="H17" s="34">
        <f>AVERAGE(H7:H16)</f>
        <v>4.8000000000000004E-3</v>
      </c>
      <c r="I17" s="34">
        <f>AVERAGE(I7:I16)</f>
        <v>2.0000000000000005E-3</v>
      </c>
      <c r="J17" s="34">
        <f>AVERAGE(J7:J16)</f>
        <v>2.0000000000000005E-3</v>
      </c>
      <c r="K17" s="34">
        <f>AVERAGE(K7:K16)</f>
        <v>3.0000000000000001E-3</v>
      </c>
      <c r="L17" s="34">
        <f>AVERAGE(L7:L16)</f>
        <v>3.9999999999999992E-3</v>
      </c>
      <c r="M17" s="34">
        <f>AVERAGE(M7:M16)</f>
        <v>4.9999999999999992E-3</v>
      </c>
      <c r="N17" s="34">
        <f>AVERAGE(N7:N16)</f>
        <v>6.0000000000000001E-3</v>
      </c>
    </row>
    <row r="18" spans="2:14" ht="4.95" customHeight="1" x14ac:dyDescent="0.3"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D19" s="6"/>
      <c r="E19" s="73"/>
      <c r="F19" s="73"/>
      <c r="G19" s="73"/>
      <c r="H19" s="73"/>
      <c r="I19" s="8"/>
      <c r="J19" s="2"/>
      <c r="K19" s="73"/>
      <c r="L19" s="73"/>
      <c r="M19" s="73"/>
      <c r="N19" s="73"/>
    </row>
    <row r="20" spans="2:14" x14ac:dyDescent="0.3">
      <c r="D20" s="6"/>
      <c r="E20" s="73"/>
      <c r="F20" s="73"/>
      <c r="G20" s="73"/>
      <c r="H20" s="73"/>
      <c r="I20" s="59">
        <f>_xlfn.STDEV.S(AVERAGE(I11:I12),AVERAGE(J11:J12))</f>
        <v>0</v>
      </c>
      <c r="J20" s="59"/>
      <c r="K20" s="74"/>
      <c r="L20" s="74"/>
      <c r="M20" s="74"/>
      <c r="N20" s="73"/>
    </row>
    <row r="21" spans="2:14" ht="4.95" customHeight="1" x14ac:dyDescent="0.3">
      <c r="D21" s="6"/>
      <c r="E21" s="73"/>
      <c r="F21" s="73"/>
      <c r="G21" s="73"/>
      <c r="H21" s="73"/>
      <c r="I21" s="73"/>
      <c r="J21" s="73"/>
      <c r="K21" s="74"/>
      <c r="L21" s="74"/>
      <c r="M21" s="74"/>
      <c r="N21" s="73"/>
    </row>
    <row r="22" spans="2:14" x14ac:dyDescent="0.3">
      <c r="D22" s="6"/>
      <c r="E22" s="73"/>
      <c r="F22" s="73"/>
      <c r="G22" s="73"/>
      <c r="H22" s="8"/>
      <c r="I22" s="3"/>
      <c r="J22" s="3"/>
      <c r="K22" s="2"/>
      <c r="L22" s="73"/>
      <c r="M22" s="73"/>
      <c r="N22" s="73"/>
    </row>
    <row r="23" spans="2:14" x14ac:dyDescent="0.3">
      <c r="D23" s="6"/>
      <c r="E23" s="73"/>
      <c r="F23" s="73"/>
      <c r="G23" s="73"/>
      <c r="H23" s="59">
        <f>_xlfn.STDEV.S(AVERAGE(H11:H12),AVERAGE(K11:K12))</f>
        <v>6.3639610306789286E-3</v>
      </c>
      <c r="I23" s="59"/>
      <c r="J23" s="59">
        <f t="shared" ref="J23:K23" si="22">_xlfn.STDEV.P(AVERAGE(J14:J15),AVERAGE(K14:K15))</f>
        <v>5.0000000000000001E-4</v>
      </c>
      <c r="K23" s="59"/>
      <c r="L23" s="74"/>
      <c r="M23" s="74"/>
      <c r="N23" s="74"/>
    </row>
    <row r="24" spans="2:14" ht="4.95" customHeight="1" x14ac:dyDescent="0.3">
      <c r="D24" s="6"/>
      <c r="E24" s="73"/>
      <c r="F24" s="73"/>
      <c r="G24" s="73"/>
      <c r="H24" s="73"/>
      <c r="I24" s="73"/>
      <c r="J24" s="74"/>
      <c r="K24" s="74"/>
      <c r="L24" s="74"/>
      <c r="M24" s="74"/>
      <c r="N24" s="74"/>
    </row>
    <row r="25" spans="2:14" x14ac:dyDescent="0.3">
      <c r="D25" s="6"/>
      <c r="E25" s="73"/>
      <c r="F25" s="73"/>
      <c r="G25" s="8"/>
      <c r="H25" s="3"/>
      <c r="I25" s="3"/>
      <c r="J25" s="3"/>
      <c r="K25" s="3"/>
      <c r="L25" s="2"/>
      <c r="M25" s="73"/>
      <c r="N25" s="73"/>
    </row>
    <row r="26" spans="2:14" x14ac:dyDescent="0.3">
      <c r="D26" s="6"/>
      <c r="E26" s="73"/>
      <c r="F26" s="73"/>
      <c r="G26" s="59"/>
      <c r="H26" s="59"/>
      <c r="I26" s="59"/>
      <c r="J26" s="59"/>
      <c r="K26" s="59"/>
      <c r="L26" s="59"/>
      <c r="M26" s="74"/>
      <c r="N26" s="74"/>
    </row>
    <row r="27" spans="2:14" ht="4.95" customHeight="1" x14ac:dyDescent="0.3">
      <c r="D27" s="6"/>
      <c r="E27" s="73"/>
      <c r="F27" s="73"/>
      <c r="G27" s="73"/>
      <c r="H27" s="73"/>
      <c r="I27" s="74"/>
      <c r="J27" s="74"/>
      <c r="K27" s="74"/>
      <c r="L27" s="74"/>
      <c r="M27" s="74"/>
      <c r="N27" s="74"/>
    </row>
    <row r="28" spans="2:14" x14ac:dyDescent="0.3">
      <c r="D28" s="6"/>
      <c r="E28" s="73"/>
      <c r="F28" s="8"/>
      <c r="G28" s="3"/>
      <c r="H28" s="3"/>
      <c r="I28" s="3"/>
      <c r="J28" s="3"/>
      <c r="K28" s="3"/>
      <c r="L28" s="3"/>
      <c r="M28" s="2"/>
      <c r="N28" s="73"/>
    </row>
    <row r="29" spans="2:14" x14ac:dyDescent="0.3">
      <c r="D29" s="6"/>
      <c r="E29" s="73"/>
      <c r="F29" s="59"/>
      <c r="G29" s="59"/>
      <c r="H29" s="59"/>
      <c r="I29" s="59"/>
      <c r="J29" s="59"/>
      <c r="K29" s="59"/>
      <c r="L29" s="59"/>
      <c r="M29" s="59"/>
      <c r="N29" s="74"/>
    </row>
    <row r="30" spans="2:14" ht="4.95" customHeight="1" x14ac:dyDescent="0.3">
      <c r="D30" s="6"/>
      <c r="E30" s="73"/>
      <c r="F30" s="73"/>
      <c r="G30" s="73"/>
      <c r="H30" s="74"/>
      <c r="I30" s="74"/>
      <c r="J30" s="74"/>
      <c r="K30" s="74"/>
      <c r="L30" s="74"/>
      <c r="M30" s="74"/>
      <c r="N30" s="74"/>
    </row>
    <row r="31" spans="2:14" x14ac:dyDescent="0.3">
      <c r="D31" s="6"/>
      <c r="E31" s="8"/>
      <c r="F31" s="3"/>
      <c r="G31" s="3"/>
      <c r="H31" s="3"/>
      <c r="I31" s="3"/>
      <c r="J31" s="3"/>
      <c r="K31" s="3"/>
      <c r="L31" s="3"/>
      <c r="M31" s="3"/>
      <c r="N31" s="2"/>
    </row>
    <row r="32" spans="2:14" x14ac:dyDescent="0.3">
      <c r="D32" s="6"/>
      <c r="E32" s="59"/>
      <c r="F32" s="59"/>
      <c r="G32" s="59"/>
      <c r="H32" s="59"/>
      <c r="I32" s="59"/>
      <c r="J32" s="59"/>
      <c r="K32" s="59"/>
      <c r="L32" s="59"/>
      <c r="M32" s="59"/>
      <c r="N32" s="59"/>
    </row>
    <row r="33" spans="1:14" x14ac:dyDescent="0.3">
      <c r="D33" s="6"/>
      <c r="E33" s="73"/>
      <c r="F33" s="73"/>
      <c r="G33" s="74"/>
      <c r="H33" s="74"/>
      <c r="I33" s="74"/>
      <c r="J33" s="74"/>
      <c r="K33" s="74"/>
      <c r="L33" s="74"/>
      <c r="M33" s="74"/>
      <c r="N33" s="74"/>
    </row>
    <row r="34" spans="1:14" s="4" customFormat="1" x14ac:dyDescent="0.3">
      <c r="A34" s="4" t="s">
        <v>17</v>
      </c>
      <c r="E34" s="7" t="s">
        <v>24</v>
      </c>
      <c r="I34" s="7" t="s">
        <v>27</v>
      </c>
    </row>
    <row r="35" spans="1:14" s="4" customFormat="1" x14ac:dyDescent="0.3">
      <c r="E35" s="7" t="s">
        <v>25</v>
      </c>
      <c r="F35" s="4">
        <v>10</v>
      </c>
      <c r="G35" s="4" t="s">
        <v>26</v>
      </c>
      <c r="I35" s="1" t="s">
        <v>19</v>
      </c>
      <c r="J35" s="1">
        <f>ROUNDDOWN($F$35/2,0)</f>
        <v>5</v>
      </c>
    </row>
    <row r="36" spans="1:14" x14ac:dyDescent="0.3">
      <c r="E36" s="1" t="s">
        <v>19</v>
      </c>
      <c r="F36" s="5">
        <f>N5-E5</f>
        <v>184</v>
      </c>
      <c r="G36" s="1" t="s">
        <v>23</v>
      </c>
      <c r="I36" s="1" t="s">
        <v>20</v>
      </c>
      <c r="J36" s="1">
        <f>ROUNDDOWN($F$35/2,0)</f>
        <v>5</v>
      </c>
    </row>
    <row r="37" spans="1:14" x14ac:dyDescent="0.3">
      <c r="E37" s="1" t="s">
        <v>20</v>
      </c>
      <c r="F37" s="60">
        <f>C7-C16</f>
        <v>184</v>
      </c>
      <c r="G37" s="1" t="s">
        <v>23</v>
      </c>
    </row>
    <row r="38" spans="1:14" x14ac:dyDescent="0.3">
      <c r="E38" s="1" t="s">
        <v>28</v>
      </c>
      <c r="F38" s="1">
        <f>F36/(F35-1)</f>
        <v>20.444444444444443</v>
      </c>
    </row>
  </sheetData>
  <mergeCells count="11">
    <mergeCell ref="E32:N32"/>
    <mergeCell ref="B4:D6"/>
    <mergeCell ref="E4:N4"/>
    <mergeCell ref="O4:O6"/>
    <mergeCell ref="B7:B16"/>
    <mergeCell ref="B17:D17"/>
    <mergeCell ref="I20:J20"/>
    <mergeCell ref="H23:K23"/>
    <mergeCell ref="G26:L26"/>
    <mergeCell ref="F29:M29"/>
    <mergeCell ref="B1:D1"/>
  </mergeCells>
  <conditionalFormatting sqref="E7:N16">
    <cfRule type="cellIs" dxfId="44" priority="5" operator="greaterThan">
      <formula>0</formula>
    </cfRule>
    <cfRule type="cellIs" dxfId="43" priority="6" operator="equal">
      <formula>0</formula>
    </cfRule>
    <cfRule type="cellIs" dxfId="42" priority="8" operator="lessThan">
      <formula>0</formula>
    </cfRule>
  </conditionalFormatting>
  <conditionalFormatting sqref="O7:O16">
    <cfRule type="cellIs" dxfId="41" priority="4" operator="between">
      <formula>-0.001</formula>
      <formula>0.001</formula>
    </cfRule>
  </conditionalFormatting>
  <conditionalFormatting sqref="E17:N17">
    <cfRule type="cellIs" dxfId="40" priority="3" operator="between">
      <formula>-0.001</formula>
      <formula>0.001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CB19-BE08-46AB-B7A2-8D17ABA77986}">
  <dimension ref="A1:V42"/>
  <sheetViews>
    <sheetView topLeftCell="B1" workbookViewId="0">
      <selection activeCell="B1" sqref="B1:D1"/>
    </sheetView>
  </sheetViews>
  <sheetFormatPr defaultColWidth="3.77734375" defaultRowHeight="14.4" x14ac:dyDescent="0.3"/>
  <cols>
    <col min="1" max="1" width="106.109375" style="1" hidden="1" customWidth="1"/>
    <col min="2" max="3" width="3.5546875" style="1" bestFit="1" customWidth="1"/>
    <col min="4" max="4" width="4.109375" style="4" bestFit="1" customWidth="1"/>
    <col min="5" max="19" width="6.77734375" style="1" customWidth="1"/>
    <col min="20" max="20" width="6.21875" style="1" bestFit="1" customWidth="1"/>
    <col min="21" max="21" width="8.5546875" style="1" bestFit="1" customWidth="1"/>
    <col min="22" max="22" width="7.5546875" style="1" bestFit="1" customWidth="1"/>
    <col min="23" max="16384" width="3.77734375" style="1"/>
  </cols>
  <sheetData>
    <row r="1" spans="1:21" x14ac:dyDescent="0.3">
      <c r="B1" s="49" t="s">
        <v>29</v>
      </c>
      <c r="C1" s="49"/>
      <c r="D1" s="49"/>
      <c r="E1" s="35">
        <v>220</v>
      </c>
    </row>
    <row r="2" spans="1:21" x14ac:dyDescent="0.3">
      <c r="B2" s="35" t="s">
        <v>30</v>
      </c>
      <c r="C2" s="35"/>
      <c r="D2" s="36"/>
      <c r="E2" s="35">
        <v>18</v>
      </c>
    </row>
    <row r="4" spans="1:21" x14ac:dyDescent="0.3">
      <c r="B4" s="51" t="s">
        <v>18</v>
      </c>
      <c r="C4" s="51"/>
      <c r="D4" s="52"/>
      <c r="E4" s="55" t="s">
        <v>22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6"/>
    </row>
    <row r="5" spans="1:21" s="4" customFormat="1" x14ac:dyDescent="0.3">
      <c r="A5" s="4" t="s">
        <v>0</v>
      </c>
      <c r="B5" s="51"/>
      <c r="C5" s="51"/>
      <c r="D5" s="52"/>
      <c r="E5" s="18">
        <f>E2</f>
        <v>18</v>
      </c>
      <c r="F5" s="13">
        <f>E5+$F$42</f>
        <v>31.142857142857142</v>
      </c>
      <c r="G5" s="13">
        <f t="shared" ref="G5:R5" si="0">F5+$F$42</f>
        <v>44.285714285714285</v>
      </c>
      <c r="H5" s="13">
        <f t="shared" si="0"/>
        <v>57.428571428571431</v>
      </c>
      <c r="I5" s="13">
        <f t="shared" si="0"/>
        <v>70.571428571428569</v>
      </c>
      <c r="J5" s="13">
        <f t="shared" si="0"/>
        <v>83.714285714285708</v>
      </c>
      <c r="K5" s="13">
        <f t="shared" si="0"/>
        <v>96.857142857142847</v>
      </c>
      <c r="L5" s="13">
        <f t="shared" si="0"/>
        <v>109.99999999999999</v>
      </c>
      <c r="M5" s="13">
        <f t="shared" si="0"/>
        <v>123.14285714285712</v>
      </c>
      <c r="N5" s="13">
        <f t="shared" si="0"/>
        <v>136.28571428571428</v>
      </c>
      <c r="O5" s="13">
        <f t="shared" si="0"/>
        <v>149.42857142857142</v>
      </c>
      <c r="P5" s="13">
        <f t="shared" si="0"/>
        <v>162.57142857142856</v>
      </c>
      <c r="Q5" s="13">
        <f t="shared" si="0"/>
        <v>175.71428571428569</v>
      </c>
      <c r="R5" s="13">
        <f t="shared" si="0"/>
        <v>188.85714285714283</v>
      </c>
      <c r="S5" s="13">
        <f>E1-E2</f>
        <v>202</v>
      </c>
      <c r="T5" s="56"/>
    </row>
    <row r="6" spans="1:21" s="4" customFormat="1" ht="15" thickBot="1" x14ac:dyDescent="0.35">
      <c r="A6" s="4" t="s">
        <v>1</v>
      </c>
      <c r="B6" s="53"/>
      <c r="C6" s="53"/>
      <c r="D6" s="54"/>
      <c r="E6" s="19">
        <v>0</v>
      </c>
      <c r="F6" s="38">
        <v>1</v>
      </c>
      <c r="G6" s="38">
        <v>2</v>
      </c>
      <c r="H6" s="38">
        <v>3</v>
      </c>
      <c r="I6" s="38">
        <v>4</v>
      </c>
      <c r="J6" s="38">
        <v>5</v>
      </c>
      <c r="K6" s="38">
        <v>6</v>
      </c>
      <c r="L6" s="38">
        <v>7</v>
      </c>
      <c r="M6" s="38">
        <v>8</v>
      </c>
      <c r="N6" s="38">
        <v>9</v>
      </c>
      <c r="O6" s="38">
        <v>10</v>
      </c>
      <c r="P6" s="38">
        <v>11</v>
      </c>
      <c r="Q6" s="38">
        <v>12</v>
      </c>
      <c r="R6" s="38">
        <v>13</v>
      </c>
      <c r="S6" s="38">
        <v>14</v>
      </c>
      <c r="T6" s="56"/>
    </row>
    <row r="7" spans="1:21" ht="31.05" customHeight="1" thickTop="1" x14ac:dyDescent="0.3">
      <c r="A7" s="1" t="s">
        <v>2</v>
      </c>
      <c r="B7" s="57" t="s">
        <v>21</v>
      </c>
      <c r="C7" s="16">
        <f>E1-E2</f>
        <v>202</v>
      </c>
      <c r="D7" s="22">
        <v>14</v>
      </c>
      <c r="E7" s="20"/>
      <c r="F7" s="17"/>
      <c r="G7" s="17"/>
      <c r="H7" s="17"/>
      <c r="I7" s="17"/>
      <c r="J7" s="17"/>
      <c r="K7" s="23"/>
      <c r="L7" s="25"/>
      <c r="M7" s="20"/>
      <c r="N7" s="17"/>
      <c r="O7" s="17"/>
      <c r="P7" s="17"/>
      <c r="Q7" s="17"/>
      <c r="R7" s="17"/>
      <c r="S7" s="17"/>
      <c r="T7" s="34" t="e">
        <f>AVERAGE(E7:S7)</f>
        <v>#DIV/0!</v>
      </c>
      <c r="U7" s="42"/>
    </row>
    <row r="8" spans="1:21" ht="31.05" customHeight="1" x14ac:dyDescent="0.3">
      <c r="A8" s="1" t="s">
        <v>3</v>
      </c>
      <c r="B8" s="58"/>
      <c r="C8" s="14">
        <f t="shared" ref="C8:C19" si="1">C9+$F$42</f>
        <v>188.85714285714283</v>
      </c>
      <c r="D8" s="37">
        <v>13</v>
      </c>
      <c r="E8" s="21"/>
      <c r="F8" s="15"/>
      <c r="G8" s="15"/>
      <c r="H8" s="15"/>
      <c r="I8" s="15"/>
      <c r="J8" s="15"/>
      <c r="K8" s="24"/>
      <c r="L8" s="26"/>
      <c r="M8" s="21"/>
      <c r="N8" s="15"/>
      <c r="O8" s="15"/>
      <c r="P8" s="15"/>
      <c r="Q8" s="15"/>
      <c r="R8" s="15"/>
      <c r="S8" s="15"/>
      <c r="T8" s="34" t="e">
        <f t="shared" ref="T8:T21" si="2">AVERAGE(E8:S8)</f>
        <v>#DIV/0!</v>
      </c>
      <c r="U8" s="42"/>
    </row>
    <row r="9" spans="1:21" ht="31.05" customHeight="1" x14ac:dyDescent="0.3">
      <c r="A9" s="1" t="s">
        <v>4</v>
      </c>
      <c r="B9" s="58"/>
      <c r="C9" s="14">
        <f t="shared" si="1"/>
        <v>175.71428571428569</v>
      </c>
      <c r="D9" s="37">
        <v>12</v>
      </c>
      <c r="E9" s="21"/>
      <c r="F9" s="15"/>
      <c r="G9" s="15"/>
      <c r="H9" s="15"/>
      <c r="I9" s="15"/>
      <c r="J9" s="15"/>
      <c r="K9" s="24"/>
      <c r="L9" s="26"/>
      <c r="M9" s="21"/>
      <c r="N9" s="15"/>
      <c r="O9" s="15"/>
      <c r="P9" s="15"/>
      <c r="Q9" s="15"/>
      <c r="R9" s="15"/>
      <c r="S9" s="15"/>
      <c r="T9" s="34" t="e">
        <f t="shared" si="2"/>
        <v>#DIV/0!</v>
      </c>
      <c r="U9" s="42"/>
    </row>
    <row r="10" spans="1:21" ht="31.05" customHeight="1" x14ac:dyDescent="0.3">
      <c r="A10" s="1" t="s">
        <v>5</v>
      </c>
      <c r="B10" s="58"/>
      <c r="C10" s="14">
        <f t="shared" si="1"/>
        <v>162.57142857142856</v>
      </c>
      <c r="D10" s="37">
        <v>11</v>
      </c>
      <c r="E10" s="21"/>
      <c r="F10" s="15"/>
      <c r="G10" s="15"/>
      <c r="H10" s="15"/>
      <c r="I10" s="15"/>
      <c r="J10" s="15"/>
      <c r="K10" s="24"/>
      <c r="L10" s="26"/>
      <c r="M10" s="21"/>
      <c r="N10" s="15"/>
      <c r="O10" s="15"/>
      <c r="P10" s="15"/>
      <c r="Q10" s="15"/>
      <c r="R10" s="15"/>
      <c r="S10" s="15"/>
      <c r="T10" s="34" t="e">
        <f t="shared" si="2"/>
        <v>#DIV/0!</v>
      </c>
      <c r="U10" s="42"/>
    </row>
    <row r="11" spans="1:21" ht="31.05" customHeight="1" x14ac:dyDescent="0.3">
      <c r="A11" s="1" t="s">
        <v>6</v>
      </c>
      <c r="B11" s="58"/>
      <c r="C11" s="14">
        <f t="shared" si="1"/>
        <v>149.42857142857142</v>
      </c>
      <c r="D11" s="37">
        <v>10</v>
      </c>
      <c r="E11" s="21"/>
      <c r="F11" s="15"/>
      <c r="G11" s="15"/>
      <c r="H11" s="15"/>
      <c r="I11" s="15"/>
      <c r="J11" s="15"/>
      <c r="K11" s="24"/>
      <c r="L11" s="26"/>
      <c r="M11" s="21"/>
      <c r="N11" s="15"/>
      <c r="O11" s="15"/>
      <c r="P11" s="15"/>
      <c r="Q11" s="15"/>
      <c r="R11" s="15"/>
      <c r="S11" s="15"/>
      <c r="T11" s="34" t="e">
        <f t="shared" si="2"/>
        <v>#DIV/0!</v>
      </c>
      <c r="U11" s="42"/>
    </row>
    <row r="12" spans="1:21" ht="31.05" customHeight="1" x14ac:dyDescent="0.3">
      <c r="A12" s="1" t="s">
        <v>7</v>
      </c>
      <c r="B12" s="58"/>
      <c r="C12" s="14">
        <f t="shared" si="1"/>
        <v>136.28571428571428</v>
      </c>
      <c r="D12" s="37">
        <v>9</v>
      </c>
      <c r="E12" s="21"/>
      <c r="F12" s="15"/>
      <c r="G12" s="15"/>
      <c r="H12" s="15"/>
      <c r="I12" s="15"/>
      <c r="J12" s="15"/>
      <c r="K12" s="24"/>
      <c r="L12" s="26"/>
      <c r="M12" s="21"/>
      <c r="N12" s="15"/>
      <c r="O12" s="15"/>
      <c r="P12" s="15"/>
      <c r="Q12" s="15"/>
      <c r="R12" s="15"/>
      <c r="S12" s="15"/>
      <c r="T12" s="34" t="e">
        <f t="shared" si="2"/>
        <v>#DIV/0!</v>
      </c>
      <c r="U12" s="42"/>
    </row>
    <row r="13" spans="1:21" ht="31.05" customHeight="1" thickBot="1" x14ac:dyDescent="0.35">
      <c r="A13" s="1" t="s">
        <v>8</v>
      </c>
      <c r="B13" s="58"/>
      <c r="C13" s="14">
        <f t="shared" si="1"/>
        <v>123.14285714285712</v>
      </c>
      <c r="D13" s="37">
        <v>8</v>
      </c>
      <c r="E13" s="27"/>
      <c r="F13" s="28"/>
      <c r="G13" s="28"/>
      <c r="H13" s="28"/>
      <c r="I13" s="28"/>
      <c r="J13" s="28"/>
      <c r="K13" s="29"/>
      <c r="L13" s="10"/>
      <c r="M13" s="27"/>
      <c r="N13" s="28"/>
      <c r="O13" s="28"/>
      <c r="P13" s="28"/>
      <c r="Q13" s="28"/>
      <c r="R13" s="28"/>
      <c r="S13" s="28"/>
      <c r="T13" s="34" t="e">
        <f t="shared" si="2"/>
        <v>#DIV/0!</v>
      </c>
      <c r="U13" s="42"/>
    </row>
    <row r="14" spans="1:21" ht="31.05" customHeight="1" thickBot="1" x14ac:dyDescent="0.35">
      <c r="A14" s="1" t="s">
        <v>9</v>
      </c>
      <c r="B14" s="58"/>
      <c r="C14" s="14">
        <f t="shared" si="1"/>
        <v>109.99999999999999</v>
      </c>
      <c r="D14" s="37">
        <v>7</v>
      </c>
      <c r="E14" s="31"/>
      <c r="F14" s="32"/>
      <c r="G14" s="32"/>
      <c r="H14" s="32"/>
      <c r="I14" s="32"/>
      <c r="J14" s="32"/>
      <c r="K14" s="11"/>
      <c r="L14" s="12"/>
      <c r="M14" s="33"/>
      <c r="N14" s="32"/>
      <c r="O14" s="32"/>
      <c r="P14" s="32"/>
      <c r="Q14" s="32"/>
      <c r="R14" s="32"/>
      <c r="S14" s="32"/>
      <c r="T14" s="34" t="e">
        <f t="shared" si="2"/>
        <v>#DIV/0!</v>
      </c>
      <c r="U14" s="42"/>
    </row>
    <row r="15" spans="1:21" ht="31.05" customHeight="1" x14ac:dyDescent="0.3">
      <c r="A15" s="1" t="s">
        <v>10</v>
      </c>
      <c r="B15" s="58"/>
      <c r="C15" s="14">
        <f t="shared" si="1"/>
        <v>96.857142857142847</v>
      </c>
      <c r="D15" s="37">
        <v>6</v>
      </c>
      <c r="E15" s="20"/>
      <c r="F15" s="17"/>
      <c r="G15" s="17"/>
      <c r="H15" s="17"/>
      <c r="I15" s="17"/>
      <c r="J15" s="17"/>
      <c r="K15" s="23"/>
      <c r="L15" s="30"/>
      <c r="M15" s="20"/>
      <c r="N15" s="17"/>
      <c r="O15" s="17"/>
      <c r="P15" s="17"/>
      <c r="Q15" s="17"/>
      <c r="R15" s="17"/>
      <c r="S15" s="17"/>
      <c r="T15" s="34" t="e">
        <f t="shared" si="2"/>
        <v>#DIV/0!</v>
      </c>
      <c r="U15" s="42"/>
    </row>
    <row r="16" spans="1:21" ht="31.05" customHeight="1" x14ac:dyDescent="0.3">
      <c r="A16" s="1" t="s">
        <v>11</v>
      </c>
      <c r="B16" s="58"/>
      <c r="C16" s="14">
        <f t="shared" si="1"/>
        <v>83.714285714285708</v>
      </c>
      <c r="D16" s="37">
        <v>5</v>
      </c>
      <c r="E16" s="21"/>
      <c r="F16" s="15"/>
      <c r="G16" s="15"/>
      <c r="H16" s="15"/>
      <c r="I16" s="15"/>
      <c r="J16" s="15"/>
      <c r="K16" s="24"/>
      <c r="L16" s="26"/>
      <c r="M16" s="21"/>
      <c r="N16" s="15"/>
      <c r="O16" s="15"/>
      <c r="P16" s="15"/>
      <c r="Q16" s="15"/>
      <c r="R16" s="15"/>
      <c r="S16" s="15"/>
      <c r="T16" s="34" t="e">
        <f t="shared" si="2"/>
        <v>#DIV/0!</v>
      </c>
      <c r="U16" s="42"/>
    </row>
    <row r="17" spans="1:21" ht="31.05" customHeight="1" x14ac:dyDescent="0.3">
      <c r="A17" s="1" t="s">
        <v>12</v>
      </c>
      <c r="B17" s="58"/>
      <c r="C17" s="14">
        <f t="shared" si="1"/>
        <v>70.571428571428569</v>
      </c>
      <c r="D17" s="37">
        <v>4</v>
      </c>
      <c r="E17" s="21"/>
      <c r="F17" s="15"/>
      <c r="G17" s="15"/>
      <c r="H17" s="15"/>
      <c r="I17" s="15"/>
      <c r="J17" s="15"/>
      <c r="K17" s="24"/>
      <c r="L17" s="26"/>
      <c r="M17" s="21"/>
      <c r="N17" s="15"/>
      <c r="O17" s="15"/>
      <c r="P17" s="15"/>
      <c r="Q17" s="15"/>
      <c r="R17" s="15"/>
      <c r="S17" s="15"/>
      <c r="T17" s="34" t="e">
        <f t="shared" si="2"/>
        <v>#DIV/0!</v>
      </c>
      <c r="U17" s="42"/>
    </row>
    <row r="18" spans="1:21" ht="31.05" customHeight="1" x14ac:dyDescent="0.3">
      <c r="A18" s="1" t="s">
        <v>13</v>
      </c>
      <c r="B18" s="58"/>
      <c r="C18" s="14">
        <f t="shared" si="1"/>
        <v>57.428571428571431</v>
      </c>
      <c r="D18" s="37">
        <v>3</v>
      </c>
      <c r="E18" s="21"/>
      <c r="F18" s="15"/>
      <c r="G18" s="15"/>
      <c r="H18" s="15"/>
      <c r="I18" s="15"/>
      <c r="J18" s="15"/>
      <c r="K18" s="24"/>
      <c r="L18" s="26"/>
      <c r="M18" s="21"/>
      <c r="N18" s="15"/>
      <c r="O18" s="15"/>
      <c r="P18" s="15"/>
      <c r="Q18" s="15"/>
      <c r="R18" s="15"/>
      <c r="S18" s="15"/>
      <c r="T18" s="34" t="e">
        <f t="shared" si="2"/>
        <v>#DIV/0!</v>
      </c>
      <c r="U18" s="42"/>
    </row>
    <row r="19" spans="1:21" ht="31.05" customHeight="1" x14ac:dyDescent="0.3">
      <c r="A19" s="1" t="s">
        <v>14</v>
      </c>
      <c r="B19" s="58"/>
      <c r="C19" s="14">
        <f t="shared" si="1"/>
        <v>44.285714285714285</v>
      </c>
      <c r="D19" s="37">
        <v>2</v>
      </c>
      <c r="E19" s="21"/>
      <c r="F19" s="15"/>
      <c r="G19" s="15"/>
      <c r="H19" s="15"/>
      <c r="I19" s="15"/>
      <c r="J19" s="15"/>
      <c r="K19" s="24"/>
      <c r="L19" s="26"/>
      <c r="M19" s="21"/>
      <c r="N19" s="15"/>
      <c r="O19" s="15"/>
      <c r="P19" s="15"/>
      <c r="Q19" s="15"/>
      <c r="R19" s="15"/>
      <c r="S19" s="15"/>
      <c r="T19" s="34" t="e">
        <f t="shared" si="2"/>
        <v>#DIV/0!</v>
      </c>
      <c r="U19" s="42"/>
    </row>
    <row r="20" spans="1:21" ht="31.05" customHeight="1" x14ac:dyDescent="0.3">
      <c r="A20" s="1" t="s">
        <v>15</v>
      </c>
      <c r="B20" s="58"/>
      <c r="C20" s="14">
        <f>C21+$F$42</f>
        <v>31.142857142857142</v>
      </c>
      <c r="D20" s="37">
        <v>1</v>
      </c>
      <c r="E20" s="21"/>
      <c r="F20" s="15"/>
      <c r="G20" s="15"/>
      <c r="H20" s="15"/>
      <c r="I20" s="15"/>
      <c r="J20" s="15"/>
      <c r="K20" s="24"/>
      <c r="L20" s="26"/>
      <c r="M20" s="21"/>
      <c r="N20" s="15"/>
      <c r="O20" s="15"/>
      <c r="P20" s="15"/>
      <c r="Q20" s="15"/>
      <c r="R20" s="15"/>
      <c r="S20" s="15"/>
      <c r="T20" s="34" t="e">
        <f t="shared" si="2"/>
        <v>#DIV/0!</v>
      </c>
      <c r="U20" s="42"/>
    </row>
    <row r="21" spans="1:21" ht="31.05" customHeight="1" x14ac:dyDescent="0.3">
      <c r="A21" s="1" t="s">
        <v>16</v>
      </c>
      <c r="B21" s="58"/>
      <c r="C21" s="14">
        <f>E2</f>
        <v>18</v>
      </c>
      <c r="D21" s="37">
        <v>0</v>
      </c>
      <c r="E21" s="21"/>
      <c r="F21" s="15"/>
      <c r="G21" s="15"/>
      <c r="H21" s="15"/>
      <c r="I21" s="15"/>
      <c r="J21" s="15"/>
      <c r="K21" s="24"/>
      <c r="L21" s="26"/>
      <c r="M21" s="21"/>
      <c r="N21" s="15"/>
      <c r="O21" s="15"/>
      <c r="P21" s="15"/>
      <c r="Q21" s="15"/>
      <c r="R21" s="15"/>
      <c r="S21" s="15"/>
      <c r="T21" s="34" t="e">
        <f t="shared" si="2"/>
        <v>#DIV/0!</v>
      </c>
      <c r="U21" s="42"/>
    </row>
    <row r="22" spans="1:21" x14ac:dyDescent="0.3">
      <c r="B22" s="59"/>
      <c r="C22" s="59"/>
      <c r="D22" s="59"/>
      <c r="E22" s="34" t="e">
        <f>AVERAGE(E7:E21)</f>
        <v>#DIV/0!</v>
      </c>
      <c r="F22" s="34" t="e">
        <f t="shared" ref="F22:S22" si="3">AVERAGE(F7:F21)</f>
        <v>#DIV/0!</v>
      </c>
      <c r="G22" s="34" t="e">
        <f t="shared" si="3"/>
        <v>#DIV/0!</v>
      </c>
      <c r="H22" s="34" t="e">
        <f t="shared" si="3"/>
        <v>#DIV/0!</v>
      </c>
      <c r="I22" s="34" t="e">
        <f t="shared" si="3"/>
        <v>#DIV/0!</v>
      </c>
      <c r="J22" s="34" t="e">
        <f t="shared" si="3"/>
        <v>#DIV/0!</v>
      </c>
      <c r="K22" s="34" t="e">
        <f t="shared" si="3"/>
        <v>#DIV/0!</v>
      </c>
      <c r="L22" s="34" t="e">
        <f t="shared" si="3"/>
        <v>#DIV/0!</v>
      </c>
      <c r="M22" s="34" t="e">
        <f t="shared" si="3"/>
        <v>#DIV/0!</v>
      </c>
      <c r="N22" s="34" t="e">
        <f t="shared" si="3"/>
        <v>#DIV/0!</v>
      </c>
      <c r="O22" s="34" t="e">
        <f t="shared" si="3"/>
        <v>#DIV/0!</v>
      </c>
      <c r="P22" s="34" t="e">
        <f t="shared" si="3"/>
        <v>#DIV/0!</v>
      </c>
      <c r="Q22" s="34" t="e">
        <f t="shared" si="3"/>
        <v>#DIV/0!</v>
      </c>
      <c r="R22" s="34" t="e">
        <f t="shared" si="3"/>
        <v>#DIV/0!</v>
      </c>
      <c r="S22" s="34" t="e">
        <f t="shared" si="3"/>
        <v>#DIV/0!</v>
      </c>
    </row>
    <row r="23" spans="1:21" x14ac:dyDescent="0.3">
      <c r="D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21" x14ac:dyDescent="0.3">
      <c r="D24" s="6"/>
      <c r="K24" s="8" t="str">
        <f>CONCATENATE("X = ",ROUNDUP(K5,2))</f>
        <v>X = 96.86</v>
      </c>
      <c r="L24" s="3"/>
      <c r="M24" s="40" t="str">
        <f>CONCATENATE("X = ",ROUNDUP(M5,2))</f>
        <v>X = 123.15</v>
      </c>
    </row>
    <row r="25" spans="1:21" x14ac:dyDescent="0.3">
      <c r="D25" s="6"/>
      <c r="K25" s="50">
        <f>K14-M14</f>
        <v>0</v>
      </c>
      <c r="L25" s="50"/>
      <c r="M25" s="50"/>
    </row>
    <row r="26" spans="1:21" x14ac:dyDescent="0.3">
      <c r="D26" s="6"/>
      <c r="J26" s="8" t="str">
        <f>CONCATENATE("X = ",ROUNDUP(J5,2))</f>
        <v>X = 83.72</v>
      </c>
      <c r="K26" s="3"/>
      <c r="L26" s="3"/>
      <c r="M26" s="3"/>
      <c r="N26" s="40" t="str">
        <f>CONCATENATE("X = ",ROUNDUP(N5,2))</f>
        <v>X = 136.29</v>
      </c>
    </row>
    <row r="27" spans="1:21" x14ac:dyDescent="0.3">
      <c r="D27" s="6"/>
      <c r="J27" s="50">
        <f>J14-N14</f>
        <v>0</v>
      </c>
      <c r="K27" s="50"/>
      <c r="L27" s="50"/>
      <c r="M27" s="50"/>
      <c r="N27" s="50"/>
    </row>
    <row r="28" spans="1:21" x14ac:dyDescent="0.3">
      <c r="D28" s="6"/>
      <c r="I28" s="8" t="str">
        <f>CONCATENATE("X = ",ROUNDUP(I5,2))</f>
        <v>X = 70.58</v>
      </c>
      <c r="J28" s="3"/>
      <c r="K28" s="3"/>
      <c r="L28" s="3"/>
      <c r="M28" s="3"/>
      <c r="N28" s="3"/>
      <c r="O28" s="40" t="str">
        <f>CONCATENATE("X = ",ROUNDUP(O5,2))</f>
        <v>X = 149.43</v>
      </c>
    </row>
    <row r="29" spans="1:21" x14ac:dyDescent="0.3">
      <c r="D29" s="6"/>
      <c r="I29" s="50">
        <f>I14-O14</f>
        <v>0</v>
      </c>
      <c r="J29" s="50"/>
      <c r="K29" s="50"/>
      <c r="L29" s="50"/>
      <c r="M29" s="50"/>
      <c r="N29" s="50"/>
      <c r="O29" s="50"/>
    </row>
    <row r="30" spans="1:21" x14ac:dyDescent="0.3">
      <c r="D30" s="6"/>
      <c r="H30" s="8" t="str">
        <f>CONCATENATE("X = ",ROUNDUP(H5,2))</f>
        <v>X = 57.43</v>
      </c>
      <c r="I30" s="3"/>
      <c r="J30" s="3"/>
      <c r="K30" s="3"/>
      <c r="L30" s="3"/>
      <c r="M30" s="3"/>
      <c r="N30" s="3"/>
      <c r="O30" s="3"/>
      <c r="P30" s="40" t="str">
        <f>CONCATENATE("X = ",ROUNDUP(P5,2))</f>
        <v>X = 162.58</v>
      </c>
    </row>
    <row r="31" spans="1:21" x14ac:dyDescent="0.3">
      <c r="D31" s="6"/>
      <c r="H31" s="50">
        <f>H14--P14</f>
        <v>0</v>
      </c>
      <c r="I31" s="50"/>
      <c r="J31" s="50"/>
      <c r="K31" s="50"/>
      <c r="L31" s="50"/>
      <c r="M31" s="50"/>
      <c r="N31" s="50"/>
      <c r="O31" s="50"/>
      <c r="P31" s="50"/>
    </row>
    <row r="32" spans="1:21" x14ac:dyDescent="0.3">
      <c r="D32" s="6"/>
      <c r="G32" s="8" t="str">
        <f>CONCATENATE("X = ",ROUNDUP(G5,2))</f>
        <v>X = 44.29</v>
      </c>
      <c r="H32" s="3"/>
      <c r="I32" s="3"/>
      <c r="J32" s="3"/>
      <c r="K32" s="3"/>
      <c r="L32" s="3"/>
      <c r="M32" s="3"/>
      <c r="N32" s="3"/>
      <c r="O32" s="3"/>
      <c r="P32" s="3"/>
      <c r="Q32" s="40" t="str">
        <f>CONCATENATE("X = ",ROUNDUP(Q5,2))</f>
        <v>X = 175.72</v>
      </c>
    </row>
    <row r="33" spans="1:22" x14ac:dyDescent="0.3">
      <c r="D33" s="6"/>
      <c r="G33" s="50">
        <f>G14-Q14</f>
        <v>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1:22" x14ac:dyDescent="0.3">
      <c r="D34" s="6"/>
      <c r="F34" s="8" t="str">
        <f>CONCATENATE("X = ",ROUNDUP(F5,2))</f>
        <v>X = 31.15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0" t="str">
        <f>CONCATENATE("X = ",ROUNDUP(R5,2))</f>
        <v>X = 188.86</v>
      </c>
    </row>
    <row r="35" spans="1:22" x14ac:dyDescent="0.3">
      <c r="D35" s="6"/>
      <c r="F35" s="50">
        <f>F14-R14</f>
        <v>0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22" x14ac:dyDescent="0.3">
      <c r="D36" s="6"/>
      <c r="E36" s="8" t="str">
        <f>CONCATENATE("X = ",ROUNDUP(E5,2))</f>
        <v>X = 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0" t="str">
        <f>CONCATENATE("X = ",ROUNDUP(S5,2))</f>
        <v>X = 202</v>
      </c>
    </row>
    <row r="37" spans="1:22" x14ac:dyDescent="0.3">
      <c r="D37" s="6"/>
      <c r="E37" s="50">
        <f>E14-S14</f>
        <v>0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V37" s="41"/>
    </row>
    <row r="38" spans="1:22" s="4" customFormat="1" x14ac:dyDescent="0.3">
      <c r="A38" s="4" t="s">
        <v>17</v>
      </c>
      <c r="E38" s="39" t="s">
        <v>24</v>
      </c>
      <c r="I38" s="39" t="s">
        <v>27</v>
      </c>
    </row>
    <row r="39" spans="1:22" s="4" customFormat="1" x14ac:dyDescent="0.3">
      <c r="E39" s="39" t="s">
        <v>25</v>
      </c>
      <c r="F39" s="4">
        <f>COUNT(E6:S6)</f>
        <v>15</v>
      </c>
      <c r="G39" s="4" t="s">
        <v>26</v>
      </c>
      <c r="I39" s="1" t="s">
        <v>19</v>
      </c>
      <c r="J39" s="1">
        <f>ROUNDDOWN($F$39/2,0)</f>
        <v>7</v>
      </c>
    </row>
    <row r="40" spans="1:22" x14ac:dyDescent="0.3">
      <c r="E40" s="1" t="s">
        <v>19</v>
      </c>
      <c r="F40" s="5">
        <f>S5-E5</f>
        <v>184</v>
      </c>
      <c r="G40" s="1" t="s">
        <v>23</v>
      </c>
      <c r="I40" s="1" t="s">
        <v>20</v>
      </c>
      <c r="J40" s="1">
        <f>ROUNDDOWN($F$39/2,0)</f>
        <v>7</v>
      </c>
    </row>
    <row r="41" spans="1:22" x14ac:dyDescent="0.3">
      <c r="E41" s="1" t="s">
        <v>20</v>
      </c>
      <c r="F41" s="4">
        <f>C7-C21</f>
        <v>184</v>
      </c>
      <c r="G41" s="1" t="s">
        <v>23</v>
      </c>
    </row>
    <row r="42" spans="1:22" x14ac:dyDescent="0.3">
      <c r="E42" s="1" t="s">
        <v>28</v>
      </c>
      <c r="F42" s="1">
        <f>F40/(F39-1)</f>
        <v>13.142857142857142</v>
      </c>
    </row>
  </sheetData>
  <mergeCells count="13">
    <mergeCell ref="B22:D22"/>
    <mergeCell ref="B1:D1"/>
    <mergeCell ref="B4:D6"/>
    <mergeCell ref="E4:S4"/>
    <mergeCell ref="T4:T6"/>
    <mergeCell ref="B7:B21"/>
    <mergeCell ref="E37:S37"/>
    <mergeCell ref="K25:M25"/>
    <mergeCell ref="J27:N27"/>
    <mergeCell ref="I29:O29"/>
    <mergeCell ref="H31:P31"/>
    <mergeCell ref="G33:Q33"/>
    <mergeCell ref="F35:R35"/>
  </mergeCells>
  <conditionalFormatting sqref="E7:S21">
    <cfRule type="cellIs" dxfId="39" priority="5" operator="greaterThan">
      <formula>0</formula>
    </cfRule>
    <cfRule type="cellIs" dxfId="38" priority="6" operator="equal">
      <formula>0</formula>
    </cfRule>
    <cfRule type="cellIs" dxfId="37" priority="8" operator="lessThan">
      <formula>0</formula>
    </cfRule>
  </conditionalFormatting>
  <conditionalFormatting sqref="K25:M25 J27:N27 I29:O29 H31:P31 G33:Q33 F35:R35 E37:S37">
    <cfRule type="cellIs" dxfId="36" priority="7" operator="between">
      <formula>-0.002</formula>
      <formula>0.002</formula>
    </cfRule>
  </conditionalFormatting>
  <conditionalFormatting sqref="T7:T21">
    <cfRule type="cellIs" dxfId="35" priority="4" operator="between">
      <formula>-0.002</formula>
      <formula>0.002</formula>
    </cfRule>
  </conditionalFormatting>
  <conditionalFormatting sqref="E22:S22">
    <cfRule type="cellIs" dxfId="34" priority="3" operator="between">
      <formula>-0.002</formula>
      <formula>0.002</formula>
    </cfRule>
  </conditionalFormatting>
  <conditionalFormatting sqref="E37:S37 F35:R35 G33:Q33 H31:P31 I29:O29 J27:N27 K25:M25">
    <cfRule type="cellIs" dxfId="33" priority="1" operator="between">
      <formula>-0.01</formula>
      <formula>0.01</formula>
    </cfRule>
    <cfRule type="cellIs" dxfId="32" priority="2" operator="between">
      <formula>-0.01</formula>
      <formula>0.01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762F-95E5-4289-816D-EC24E56460EC}">
  <dimension ref="A1:V42"/>
  <sheetViews>
    <sheetView topLeftCell="B1" workbookViewId="0">
      <selection activeCell="B1" sqref="B1:D1"/>
    </sheetView>
  </sheetViews>
  <sheetFormatPr defaultColWidth="3.77734375" defaultRowHeight="14.4" x14ac:dyDescent="0.3"/>
  <cols>
    <col min="1" max="1" width="106.109375" style="1" hidden="1" customWidth="1"/>
    <col min="2" max="3" width="3.5546875" style="1" bestFit="1" customWidth="1"/>
    <col min="4" max="4" width="4.109375" style="4" bestFit="1" customWidth="1"/>
    <col min="5" max="19" width="6.77734375" style="1" customWidth="1"/>
    <col min="20" max="20" width="6.21875" style="1" bestFit="1" customWidth="1"/>
    <col min="21" max="21" width="8.5546875" style="1" bestFit="1" customWidth="1"/>
    <col min="22" max="22" width="7.5546875" style="1" bestFit="1" customWidth="1"/>
    <col min="23" max="16384" width="3.77734375" style="1"/>
  </cols>
  <sheetData>
    <row r="1" spans="1:21" x14ac:dyDescent="0.3">
      <c r="B1" s="49" t="s">
        <v>29</v>
      </c>
      <c r="C1" s="49"/>
      <c r="D1" s="49"/>
      <c r="E1" s="35">
        <v>220</v>
      </c>
    </row>
    <row r="2" spans="1:21" x14ac:dyDescent="0.3">
      <c r="B2" s="35" t="s">
        <v>30</v>
      </c>
      <c r="C2" s="35"/>
      <c r="D2" s="36"/>
      <c r="E2" s="35">
        <v>18</v>
      </c>
    </row>
    <row r="4" spans="1:21" x14ac:dyDescent="0.3">
      <c r="B4" s="51" t="s">
        <v>18</v>
      </c>
      <c r="C4" s="51"/>
      <c r="D4" s="52"/>
      <c r="E4" s="55" t="s">
        <v>22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6"/>
    </row>
    <row r="5" spans="1:21" s="4" customFormat="1" x14ac:dyDescent="0.3">
      <c r="A5" s="4" t="s">
        <v>0</v>
      </c>
      <c r="B5" s="51"/>
      <c r="C5" s="51"/>
      <c r="D5" s="52"/>
      <c r="E5" s="18">
        <f>E2</f>
        <v>18</v>
      </c>
      <c r="F5" s="13">
        <f>E5+$F$42</f>
        <v>31.142857142857142</v>
      </c>
      <c r="G5" s="13">
        <f t="shared" ref="G5:R5" si="0">F5+$F$42</f>
        <v>44.285714285714285</v>
      </c>
      <c r="H5" s="13">
        <f t="shared" si="0"/>
        <v>57.428571428571431</v>
      </c>
      <c r="I5" s="13">
        <f t="shared" si="0"/>
        <v>70.571428571428569</v>
      </c>
      <c r="J5" s="13">
        <f t="shared" si="0"/>
        <v>83.714285714285708</v>
      </c>
      <c r="K5" s="13">
        <f t="shared" si="0"/>
        <v>96.857142857142847</v>
      </c>
      <c r="L5" s="13">
        <f t="shared" si="0"/>
        <v>109.99999999999999</v>
      </c>
      <c r="M5" s="13">
        <f t="shared" si="0"/>
        <v>123.14285714285712</v>
      </c>
      <c r="N5" s="13">
        <f t="shared" si="0"/>
        <v>136.28571428571428</v>
      </c>
      <c r="O5" s="13">
        <f t="shared" si="0"/>
        <v>149.42857142857142</v>
      </c>
      <c r="P5" s="13">
        <f t="shared" si="0"/>
        <v>162.57142857142856</v>
      </c>
      <c r="Q5" s="13">
        <f t="shared" si="0"/>
        <v>175.71428571428569</v>
      </c>
      <c r="R5" s="13">
        <f t="shared" si="0"/>
        <v>188.85714285714283</v>
      </c>
      <c r="S5" s="13">
        <f>E1-E2</f>
        <v>202</v>
      </c>
      <c r="T5" s="56"/>
    </row>
    <row r="6" spans="1:21" s="4" customFormat="1" ht="15" thickBot="1" x14ac:dyDescent="0.35">
      <c r="A6" s="4" t="s">
        <v>1</v>
      </c>
      <c r="B6" s="53"/>
      <c r="C6" s="53"/>
      <c r="D6" s="54"/>
      <c r="E6" s="19">
        <v>0</v>
      </c>
      <c r="F6" s="45">
        <v>1</v>
      </c>
      <c r="G6" s="45">
        <v>2</v>
      </c>
      <c r="H6" s="45">
        <v>3</v>
      </c>
      <c r="I6" s="45">
        <v>4</v>
      </c>
      <c r="J6" s="45">
        <v>5</v>
      </c>
      <c r="K6" s="45">
        <v>6</v>
      </c>
      <c r="L6" s="45">
        <v>7</v>
      </c>
      <c r="M6" s="45">
        <v>8</v>
      </c>
      <c r="N6" s="45">
        <v>9</v>
      </c>
      <c r="O6" s="45">
        <v>10</v>
      </c>
      <c r="P6" s="45">
        <v>11</v>
      </c>
      <c r="Q6" s="45">
        <v>12</v>
      </c>
      <c r="R6" s="45">
        <v>13</v>
      </c>
      <c r="S6" s="45">
        <v>14</v>
      </c>
      <c r="T6" s="56"/>
    </row>
    <row r="7" spans="1:21" ht="31.05" customHeight="1" thickTop="1" x14ac:dyDescent="0.3">
      <c r="A7" s="1" t="s">
        <v>2</v>
      </c>
      <c r="B7" s="57" t="s">
        <v>21</v>
      </c>
      <c r="C7" s="16">
        <f>E1-E2</f>
        <v>202</v>
      </c>
      <c r="D7" s="22">
        <v>14</v>
      </c>
      <c r="E7" s="20"/>
      <c r="F7" s="17"/>
      <c r="G7" s="17"/>
      <c r="H7" s="17"/>
      <c r="I7" s="17"/>
      <c r="J7" s="17"/>
      <c r="K7" s="23"/>
      <c r="L7" s="25"/>
      <c r="M7" s="20"/>
      <c r="N7" s="17"/>
      <c r="O7" s="17"/>
      <c r="P7" s="17"/>
      <c r="Q7" s="17"/>
      <c r="R7" s="17"/>
      <c r="S7" s="17"/>
      <c r="T7" s="34" t="e">
        <f>AVERAGE(E7:S7)</f>
        <v>#DIV/0!</v>
      </c>
      <c r="U7" s="42"/>
    </row>
    <row r="8" spans="1:21" ht="31.05" customHeight="1" x14ac:dyDescent="0.3">
      <c r="A8" s="1" t="s">
        <v>3</v>
      </c>
      <c r="B8" s="58"/>
      <c r="C8" s="14">
        <f t="shared" ref="C8:C19" si="1">C9+$F$42</f>
        <v>188.85714285714283</v>
      </c>
      <c r="D8" s="44">
        <v>13</v>
      </c>
      <c r="E8" s="21"/>
      <c r="F8" s="15"/>
      <c r="G8" s="15"/>
      <c r="H8" s="15"/>
      <c r="I8" s="15"/>
      <c r="J8" s="15"/>
      <c r="K8" s="24"/>
      <c r="L8" s="26"/>
      <c r="M8" s="21"/>
      <c r="N8" s="15"/>
      <c r="O8" s="15"/>
      <c r="P8" s="15"/>
      <c r="Q8" s="15"/>
      <c r="R8" s="15"/>
      <c r="S8" s="15"/>
      <c r="T8" s="34" t="e">
        <f t="shared" ref="T8:T21" si="2">AVERAGE(E8:S8)</f>
        <v>#DIV/0!</v>
      </c>
      <c r="U8" s="42"/>
    </row>
    <row r="9" spans="1:21" ht="31.05" customHeight="1" x14ac:dyDescent="0.3">
      <c r="A9" s="1" t="s">
        <v>4</v>
      </c>
      <c r="B9" s="58"/>
      <c r="C9" s="14">
        <f t="shared" si="1"/>
        <v>175.71428571428569</v>
      </c>
      <c r="D9" s="44">
        <v>12</v>
      </c>
      <c r="E9" s="21"/>
      <c r="F9" s="15"/>
      <c r="G9" s="15"/>
      <c r="H9" s="15"/>
      <c r="I9" s="15"/>
      <c r="J9" s="15"/>
      <c r="K9" s="24"/>
      <c r="L9" s="26"/>
      <c r="M9" s="21"/>
      <c r="N9" s="15"/>
      <c r="O9" s="15"/>
      <c r="P9" s="15"/>
      <c r="Q9" s="15"/>
      <c r="R9" s="15"/>
      <c r="S9" s="15"/>
      <c r="T9" s="34" t="e">
        <f t="shared" si="2"/>
        <v>#DIV/0!</v>
      </c>
      <c r="U9" s="42"/>
    </row>
    <row r="10" spans="1:21" ht="31.05" customHeight="1" x14ac:dyDescent="0.3">
      <c r="A10" s="1" t="s">
        <v>5</v>
      </c>
      <c r="B10" s="58"/>
      <c r="C10" s="14">
        <f t="shared" si="1"/>
        <v>162.57142857142856</v>
      </c>
      <c r="D10" s="44">
        <v>11</v>
      </c>
      <c r="E10" s="21"/>
      <c r="F10" s="15"/>
      <c r="G10" s="15"/>
      <c r="H10" s="15"/>
      <c r="I10" s="15"/>
      <c r="J10" s="15"/>
      <c r="K10" s="24"/>
      <c r="L10" s="26"/>
      <c r="M10" s="21"/>
      <c r="N10" s="15"/>
      <c r="O10" s="15"/>
      <c r="P10" s="15"/>
      <c r="Q10" s="15"/>
      <c r="R10" s="15"/>
      <c r="S10" s="15"/>
      <c r="T10" s="34" t="e">
        <f t="shared" si="2"/>
        <v>#DIV/0!</v>
      </c>
      <c r="U10" s="42"/>
    </row>
    <row r="11" spans="1:21" ht="31.05" customHeight="1" x14ac:dyDescent="0.3">
      <c r="A11" s="1" t="s">
        <v>6</v>
      </c>
      <c r="B11" s="58"/>
      <c r="C11" s="14">
        <f t="shared" si="1"/>
        <v>149.42857142857142</v>
      </c>
      <c r="D11" s="44">
        <v>10</v>
      </c>
      <c r="E11" s="21"/>
      <c r="F11" s="15"/>
      <c r="G11" s="15"/>
      <c r="H11" s="15"/>
      <c r="I11" s="15"/>
      <c r="J11" s="15"/>
      <c r="K11" s="24"/>
      <c r="L11" s="26"/>
      <c r="M11" s="21"/>
      <c r="N11" s="15"/>
      <c r="O11" s="15"/>
      <c r="P11" s="15"/>
      <c r="Q11" s="15"/>
      <c r="R11" s="15"/>
      <c r="S11" s="15"/>
      <c r="T11" s="34" t="e">
        <f t="shared" si="2"/>
        <v>#DIV/0!</v>
      </c>
      <c r="U11" s="42"/>
    </row>
    <row r="12" spans="1:21" ht="31.05" customHeight="1" x14ac:dyDescent="0.3">
      <c r="A12" s="1" t="s">
        <v>7</v>
      </c>
      <c r="B12" s="58"/>
      <c r="C12" s="14">
        <f t="shared" si="1"/>
        <v>136.28571428571428</v>
      </c>
      <c r="D12" s="44">
        <v>9</v>
      </c>
      <c r="E12" s="21"/>
      <c r="F12" s="15"/>
      <c r="G12" s="15"/>
      <c r="H12" s="15"/>
      <c r="I12" s="15"/>
      <c r="J12" s="15"/>
      <c r="K12" s="24"/>
      <c r="L12" s="26"/>
      <c r="M12" s="21"/>
      <c r="N12" s="15"/>
      <c r="O12" s="15"/>
      <c r="P12" s="15"/>
      <c r="Q12" s="15"/>
      <c r="R12" s="15"/>
      <c r="S12" s="15"/>
      <c r="T12" s="34" t="e">
        <f t="shared" si="2"/>
        <v>#DIV/0!</v>
      </c>
      <c r="U12" s="42"/>
    </row>
    <row r="13" spans="1:21" ht="31.05" customHeight="1" thickBot="1" x14ac:dyDescent="0.35">
      <c r="A13" s="1" t="s">
        <v>8</v>
      </c>
      <c r="B13" s="58"/>
      <c r="C13" s="14">
        <f t="shared" si="1"/>
        <v>123.14285714285712</v>
      </c>
      <c r="D13" s="44">
        <v>8</v>
      </c>
      <c r="E13" s="27"/>
      <c r="F13" s="28"/>
      <c r="G13" s="28"/>
      <c r="H13" s="28"/>
      <c r="I13" s="28"/>
      <c r="J13" s="28"/>
      <c r="K13" s="29"/>
      <c r="L13" s="10"/>
      <c r="M13" s="27"/>
      <c r="N13" s="28"/>
      <c r="O13" s="28"/>
      <c r="P13" s="28"/>
      <c r="Q13" s="28"/>
      <c r="R13" s="28"/>
      <c r="S13" s="28"/>
      <c r="T13" s="34" t="e">
        <f t="shared" si="2"/>
        <v>#DIV/0!</v>
      </c>
      <c r="U13" s="42"/>
    </row>
    <row r="14" spans="1:21" ht="31.05" customHeight="1" thickBot="1" x14ac:dyDescent="0.35">
      <c r="A14" s="1" t="s">
        <v>9</v>
      </c>
      <c r="B14" s="58"/>
      <c r="C14" s="14">
        <f t="shared" si="1"/>
        <v>109.99999999999999</v>
      </c>
      <c r="D14" s="44">
        <v>7</v>
      </c>
      <c r="E14" s="31"/>
      <c r="F14" s="32"/>
      <c r="G14" s="32"/>
      <c r="H14" s="32"/>
      <c r="I14" s="32"/>
      <c r="J14" s="32"/>
      <c r="K14" s="11"/>
      <c r="L14" s="12"/>
      <c r="M14" s="33"/>
      <c r="N14" s="32"/>
      <c r="O14" s="32"/>
      <c r="P14" s="32"/>
      <c r="Q14" s="32"/>
      <c r="R14" s="32"/>
      <c r="S14" s="32"/>
      <c r="T14" s="34" t="e">
        <f t="shared" si="2"/>
        <v>#DIV/0!</v>
      </c>
      <c r="U14" s="42"/>
    </row>
    <row r="15" spans="1:21" ht="31.05" customHeight="1" x14ac:dyDescent="0.3">
      <c r="A15" s="1" t="s">
        <v>10</v>
      </c>
      <c r="B15" s="58"/>
      <c r="C15" s="14">
        <f t="shared" si="1"/>
        <v>96.857142857142847</v>
      </c>
      <c r="D15" s="44">
        <v>6</v>
      </c>
      <c r="E15" s="20"/>
      <c r="F15" s="17"/>
      <c r="G15" s="17"/>
      <c r="H15" s="17"/>
      <c r="I15" s="17"/>
      <c r="J15" s="17"/>
      <c r="K15" s="23"/>
      <c r="L15" s="30"/>
      <c r="M15" s="20"/>
      <c r="N15" s="17"/>
      <c r="O15" s="17"/>
      <c r="P15" s="17"/>
      <c r="Q15" s="17"/>
      <c r="R15" s="17"/>
      <c r="S15" s="17"/>
      <c r="T15" s="34" t="e">
        <f t="shared" si="2"/>
        <v>#DIV/0!</v>
      </c>
      <c r="U15" s="42"/>
    </row>
    <row r="16" spans="1:21" ht="31.05" customHeight="1" x14ac:dyDescent="0.3">
      <c r="A16" s="1" t="s">
        <v>11</v>
      </c>
      <c r="B16" s="58"/>
      <c r="C16" s="14">
        <f t="shared" si="1"/>
        <v>83.714285714285708</v>
      </c>
      <c r="D16" s="44">
        <v>5</v>
      </c>
      <c r="E16" s="21"/>
      <c r="F16" s="15"/>
      <c r="G16" s="15"/>
      <c r="H16" s="15"/>
      <c r="I16" s="15"/>
      <c r="J16" s="15"/>
      <c r="K16" s="24"/>
      <c r="L16" s="26"/>
      <c r="M16" s="21"/>
      <c r="N16" s="15"/>
      <c r="O16" s="15"/>
      <c r="P16" s="15"/>
      <c r="Q16" s="15"/>
      <c r="R16" s="15"/>
      <c r="S16" s="15"/>
      <c r="T16" s="34" t="e">
        <f t="shared" si="2"/>
        <v>#DIV/0!</v>
      </c>
      <c r="U16" s="42"/>
    </row>
    <row r="17" spans="1:21" ht="31.05" customHeight="1" x14ac:dyDescent="0.3">
      <c r="A17" s="1" t="s">
        <v>12</v>
      </c>
      <c r="B17" s="58"/>
      <c r="C17" s="14">
        <f t="shared" si="1"/>
        <v>70.571428571428569</v>
      </c>
      <c r="D17" s="44">
        <v>4</v>
      </c>
      <c r="E17" s="21"/>
      <c r="F17" s="15"/>
      <c r="G17" s="15"/>
      <c r="H17" s="15"/>
      <c r="I17" s="15"/>
      <c r="J17" s="15"/>
      <c r="K17" s="24"/>
      <c r="L17" s="26"/>
      <c r="M17" s="21"/>
      <c r="N17" s="15"/>
      <c r="O17" s="15"/>
      <c r="P17" s="15"/>
      <c r="Q17" s="15"/>
      <c r="R17" s="15"/>
      <c r="S17" s="15"/>
      <c r="T17" s="34" t="e">
        <f t="shared" si="2"/>
        <v>#DIV/0!</v>
      </c>
      <c r="U17" s="42"/>
    </row>
    <row r="18" spans="1:21" ht="31.05" customHeight="1" x14ac:dyDescent="0.3">
      <c r="A18" s="1" t="s">
        <v>13</v>
      </c>
      <c r="B18" s="58"/>
      <c r="C18" s="14">
        <f t="shared" si="1"/>
        <v>57.428571428571431</v>
      </c>
      <c r="D18" s="44">
        <v>3</v>
      </c>
      <c r="E18" s="21"/>
      <c r="F18" s="15"/>
      <c r="G18" s="15"/>
      <c r="H18" s="15"/>
      <c r="I18" s="15"/>
      <c r="J18" s="15"/>
      <c r="K18" s="24"/>
      <c r="L18" s="26"/>
      <c r="M18" s="21"/>
      <c r="N18" s="15"/>
      <c r="O18" s="15"/>
      <c r="P18" s="15"/>
      <c r="Q18" s="15"/>
      <c r="R18" s="15"/>
      <c r="S18" s="15"/>
      <c r="T18" s="34" t="e">
        <f t="shared" si="2"/>
        <v>#DIV/0!</v>
      </c>
      <c r="U18" s="42"/>
    </row>
    <row r="19" spans="1:21" ht="31.05" customHeight="1" x14ac:dyDescent="0.3">
      <c r="A19" s="1" t="s">
        <v>14</v>
      </c>
      <c r="B19" s="58"/>
      <c r="C19" s="14">
        <f t="shared" si="1"/>
        <v>44.285714285714285</v>
      </c>
      <c r="D19" s="44">
        <v>2</v>
      </c>
      <c r="E19" s="21"/>
      <c r="F19" s="15"/>
      <c r="G19" s="15"/>
      <c r="H19" s="15"/>
      <c r="I19" s="15"/>
      <c r="J19" s="15"/>
      <c r="K19" s="24"/>
      <c r="L19" s="26"/>
      <c r="M19" s="21"/>
      <c r="N19" s="15"/>
      <c r="O19" s="15"/>
      <c r="P19" s="15"/>
      <c r="Q19" s="15"/>
      <c r="R19" s="15"/>
      <c r="S19" s="15"/>
      <c r="T19" s="34" t="e">
        <f t="shared" si="2"/>
        <v>#DIV/0!</v>
      </c>
      <c r="U19" s="42"/>
    </row>
    <row r="20" spans="1:21" ht="31.05" customHeight="1" x14ac:dyDescent="0.3">
      <c r="A20" s="1" t="s">
        <v>15</v>
      </c>
      <c r="B20" s="58"/>
      <c r="C20" s="14">
        <f>C21+$F$42</f>
        <v>31.142857142857142</v>
      </c>
      <c r="D20" s="44">
        <v>1</v>
      </c>
      <c r="E20" s="21"/>
      <c r="F20" s="15"/>
      <c r="G20" s="15"/>
      <c r="H20" s="15"/>
      <c r="I20" s="15"/>
      <c r="J20" s="15"/>
      <c r="K20" s="24"/>
      <c r="L20" s="26"/>
      <c r="M20" s="21"/>
      <c r="N20" s="15"/>
      <c r="O20" s="15"/>
      <c r="P20" s="15"/>
      <c r="Q20" s="15"/>
      <c r="R20" s="15"/>
      <c r="S20" s="15"/>
      <c r="T20" s="34" t="e">
        <f t="shared" si="2"/>
        <v>#DIV/0!</v>
      </c>
      <c r="U20" s="42"/>
    </row>
    <row r="21" spans="1:21" ht="31.05" customHeight="1" x14ac:dyDescent="0.3">
      <c r="A21" s="1" t="s">
        <v>16</v>
      </c>
      <c r="B21" s="58"/>
      <c r="C21" s="14">
        <f>E2</f>
        <v>18</v>
      </c>
      <c r="D21" s="44">
        <v>0</v>
      </c>
      <c r="E21" s="21"/>
      <c r="F21" s="15"/>
      <c r="G21" s="15"/>
      <c r="H21" s="15"/>
      <c r="I21" s="15"/>
      <c r="J21" s="15"/>
      <c r="K21" s="24"/>
      <c r="L21" s="26"/>
      <c r="M21" s="21"/>
      <c r="N21" s="15"/>
      <c r="O21" s="15"/>
      <c r="P21" s="15"/>
      <c r="Q21" s="15"/>
      <c r="R21" s="15"/>
      <c r="S21" s="15"/>
      <c r="T21" s="34" t="e">
        <f t="shared" si="2"/>
        <v>#DIV/0!</v>
      </c>
      <c r="U21" s="42"/>
    </row>
    <row r="22" spans="1:21" x14ac:dyDescent="0.3">
      <c r="B22" s="59"/>
      <c r="C22" s="59"/>
      <c r="D22" s="59"/>
      <c r="E22" s="34" t="e">
        <f>AVERAGE(E7:E21)</f>
        <v>#DIV/0!</v>
      </c>
      <c r="F22" s="34" t="e">
        <f t="shared" ref="F22:S22" si="3">AVERAGE(F7:F21)</f>
        <v>#DIV/0!</v>
      </c>
      <c r="G22" s="34" t="e">
        <f t="shared" si="3"/>
        <v>#DIV/0!</v>
      </c>
      <c r="H22" s="34" t="e">
        <f t="shared" si="3"/>
        <v>#DIV/0!</v>
      </c>
      <c r="I22" s="34" t="e">
        <f t="shared" si="3"/>
        <v>#DIV/0!</v>
      </c>
      <c r="J22" s="34" t="e">
        <f t="shared" si="3"/>
        <v>#DIV/0!</v>
      </c>
      <c r="K22" s="34" t="e">
        <f t="shared" si="3"/>
        <v>#DIV/0!</v>
      </c>
      <c r="L22" s="34" t="e">
        <f t="shared" si="3"/>
        <v>#DIV/0!</v>
      </c>
      <c r="M22" s="34" t="e">
        <f t="shared" si="3"/>
        <v>#DIV/0!</v>
      </c>
      <c r="N22" s="34" t="e">
        <f t="shared" si="3"/>
        <v>#DIV/0!</v>
      </c>
      <c r="O22" s="34" t="e">
        <f t="shared" si="3"/>
        <v>#DIV/0!</v>
      </c>
      <c r="P22" s="34" t="e">
        <f t="shared" si="3"/>
        <v>#DIV/0!</v>
      </c>
      <c r="Q22" s="34" t="e">
        <f t="shared" si="3"/>
        <v>#DIV/0!</v>
      </c>
      <c r="R22" s="34" t="e">
        <f t="shared" si="3"/>
        <v>#DIV/0!</v>
      </c>
      <c r="S22" s="34" t="e">
        <f t="shared" si="3"/>
        <v>#DIV/0!</v>
      </c>
    </row>
    <row r="23" spans="1:21" x14ac:dyDescent="0.3">
      <c r="D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21" x14ac:dyDescent="0.3">
      <c r="D24" s="6"/>
      <c r="K24" s="8" t="str">
        <f>CONCATENATE("X = ",ROUNDUP(K5,2))</f>
        <v>X = 96.86</v>
      </c>
      <c r="L24" s="3"/>
      <c r="M24" s="40" t="str">
        <f>CONCATENATE("X = ",ROUNDUP(M5,2))</f>
        <v>X = 123.15</v>
      </c>
    </row>
    <row r="25" spans="1:21" x14ac:dyDescent="0.3">
      <c r="D25" s="6"/>
      <c r="K25" s="50">
        <f>K14-M14</f>
        <v>0</v>
      </c>
      <c r="L25" s="50"/>
      <c r="M25" s="50"/>
    </row>
    <row r="26" spans="1:21" x14ac:dyDescent="0.3">
      <c r="D26" s="6"/>
      <c r="J26" s="8" t="str">
        <f>CONCATENATE("X = ",ROUNDUP(J5,2))</f>
        <v>X = 83.72</v>
      </c>
      <c r="K26" s="3"/>
      <c r="L26" s="3"/>
      <c r="M26" s="3"/>
      <c r="N26" s="40" t="str">
        <f>CONCATENATE("X = ",ROUNDUP(N5,2))</f>
        <v>X = 136.29</v>
      </c>
    </row>
    <row r="27" spans="1:21" x14ac:dyDescent="0.3">
      <c r="D27" s="6"/>
      <c r="J27" s="50">
        <f>J14-N14</f>
        <v>0</v>
      </c>
      <c r="K27" s="50"/>
      <c r="L27" s="50"/>
      <c r="M27" s="50"/>
      <c r="N27" s="50"/>
    </row>
    <row r="28" spans="1:21" x14ac:dyDescent="0.3">
      <c r="D28" s="6"/>
      <c r="I28" s="8" t="str">
        <f>CONCATENATE("X = ",ROUNDUP(I5,2))</f>
        <v>X = 70.58</v>
      </c>
      <c r="J28" s="3"/>
      <c r="K28" s="3"/>
      <c r="L28" s="3"/>
      <c r="M28" s="3"/>
      <c r="N28" s="3"/>
      <c r="O28" s="40" t="str">
        <f>CONCATENATE("X = ",ROUNDUP(O5,2))</f>
        <v>X = 149.43</v>
      </c>
    </row>
    <row r="29" spans="1:21" x14ac:dyDescent="0.3">
      <c r="D29" s="6"/>
      <c r="I29" s="50">
        <f>I14-O14</f>
        <v>0</v>
      </c>
      <c r="J29" s="50"/>
      <c r="K29" s="50"/>
      <c r="L29" s="50"/>
      <c r="M29" s="50"/>
      <c r="N29" s="50"/>
      <c r="O29" s="50"/>
    </row>
    <row r="30" spans="1:21" x14ac:dyDescent="0.3">
      <c r="D30" s="6"/>
      <c r="H30" s="8" t="str">
        <f>CONCATENATE("X = ",ROUNDUP(H5,2))</f>
        <v>X = 57.43</v>
      </c>
      <c r="I30" s="3"/>
      <c r="J30" s="3"/>
      <c r="K30" s="3"/>
      <c r="L30" s="3"/>
      <c r="M30" s="3"/>
      <c r="N30" s="3"/>
      <c r="O30" s="3"/>
      <c r="P30" s="40" t="str">
        <f>CONCATENATE("X = ",ROUNDUP(P5,2))</f>
        <v>X = 162.58</v>
      </c>
    </row>
    <row r="31" spans="1:21" x14ac:dyDescent="0.3">
      <c r="D31" s="6"/>
      <c r="H31" s="50">
        <f>H14--P14</f>
        <v>0</v>
      </c>
      <c r="I31" s="50"/>
      <c r="J31" s="50"/>
      <c r="K31" s="50"/>
      <c r="L31" s="50"/>
      <c r="M31" s="50"/>
      <c r="N31" s="50"/>
      <c r="O31" s="50"/>
      <c r="P31" s="50"/>
    </row>
    <row r="32" spans="1:21" x14ac:dyDescent="0.3">
      <c r="D32" s="6"/>
      <c r="G32" s="8" t="str">
        <f>CONCATENATE("X = ",ROUNDUP(G5,2))</f>
        <v>X = 44.29</v>
      </c>
      <c r="H32" s="3"/>
      <c r="I32" s="3"/>
      <c r="J32" s="3"/>
      <c r="K32" s="3"/>
      <c r="L32" s="3"/>
      <c r="M32" s="3"/>
      <c r="N32" s="3"/>
      <c r="O32" s="3"/>
      <c r="P32" s="3"/>
      <c r="Q32" s="40" t="str">
        <f>CONCATENATE("X = ",ROUNDUP(Q5,2))</f>
        <v>X = 175.72</v>
      </c>
    </row>
    <row r="33" spans="1:22" x14ac:dyDescent="0.3">
      <c r="D33" s="6"/>
      <c r="G33" s="50">
        <f>G14-Q14</f>
        <v>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1:22" x14ac:dyDescent="0.3">
      <c r="D34" s="6"/>
      <c r="F34" s="8" t="str">
        <f>CONCATENATE("X = ",ROUNDUP(F5,2))</f>
        <v>X = 31.15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0" t="str">
        <f>CONCATENATE("X = ",ROUNDUP(R5,2))</f>
        <v>X = 188.86</v>
      </c>
    </row>
    <row r="35" spans="1:22" x14ac:dyDescent="0.3">
      <c r="D35" s="6"/>
      <c r="F35" s="50">
        <f>F14-R14</f>
        <v>0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22" x14ac:dyDescent="0.3">
      <c r="D36" s="6"/>
      <c r="E36" s="8" t="str">
        <f>CONCATENATE("X = ",ROUNDUP(E5,2))</f>
        <v>X = 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0" t="str">
        <f>CONCATENATE("X = ",ROUNDUP(S5,2))</f>
        <v>X = 202</v>
      </c>
    </row>
    <row r="37" spans="1:22" x14ac:dyDescent="0.3">
      <c r="D37" s="6"/>
      <c r="E37" s="50">
        <f>E14-S14</f>
        <v>0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V37" s="41"/>
    </row>
    <row r="38" spans="1:22" s="4" customFormat="1" x14ac:dyDescent="0.3">
      <c r="A38" s="4" t="s">
        <v>17</v>
      </c>
      <c r="E38" s="43" t="s">
        <v>24</v>
      </c>
      <c r="I38" s="43" t="s">
        <v>27</v>
      </c>
    </row>
    <row r="39" spans="1:22" s="4" customFormat="1" x14ac:dyDescent="0.3">
      <c r="E39" s="43" t="s">
        <v>25</v>
      </c>
      <c r="F39" s="4">
        <f>COUNT(E6:S6)</f>
        <v>15</v>
      </c>
      <c r="G39" s="4" t="s">
        <v>26</v>
      </c>
      <c r="I39" s="1" t="s">
        <v>19</v>
      </c>
      <c r="J39" s="1">
        <f>ROUNDDOWN($F$39/2,0)</f>
        <v>7</v>
      </c>
    </row>
    <row r="40" spans="1:22" x14ac:dyDescent="0.3">
      <c r="E40" s="1" t="s">
        <v>19</v>
      </c>
      <c r="F40" s="5">
        <f>S5-E5</f>
        <v>184</v>
      </c>
      <c r="G40" s="1" t="s">
        <v>23</v>
      </c>
      <c r="I40" s="1" t="s">
        <v>20</v>
      </c>
      <c r="J40" s="1">
        <f>ROUNDDOWN($F$39/2,0)</f>
        <v>7</v>
      </c>
    </row>
    <row r="41" spans="1:22" x14ac:dyDescent="0.3">
      <c r="E41" s="1" t="s">
        <v>20</v>
      </c>
      <c r="F41" s="4">
        <f>C7-C21</f>
        <v>184</v>
      </c>
      <c r="G41" s="1" t="s">
        <v>23</v>
      </c>
    </row>
    <row r="42" spans="1:22" x14ac:dyDescent="0.3">
      <c r="E42" s="1" t="s">
        <v>28</v>
      </c>
      <c r="F42" s="1">
        <f>F40/(F39-1)</f>
        <v>13.142857142857142</v>
      </c>
    </row>
  </sheetData>
  <mergeCells count="13">
    <mergeCell ref="B22:D22"/>
    <mergeCell ref="B1:D1"/>
    <mergeCell ref="B4:D6"/>
    <mergeCell ref="E4:S4"/>
    <mergeCell ref="T4:T6"/>
    <mergeCell ref="B7:B21"/>
    <mergeCell ref="E37:S37"/>
    <mergeCell ref="K25:M25"/>
    <mergeCell ref="J27:N27"/>
    <mergeCell ref="I29:O29"/>
    <mergeCell ref="H31:P31"/>
    <mergeCell ref="G33:Q33"/>
    <mergeCell ref="F35:R35"/>
  </mergeCells>
  <conditionalFormatting sqref="E7:S21">
    <cfRule type="cellIs" dxfId="31" priority="5" operator="greaterThan">
      <formula>0</formula>
    </cfRule>
    <cfRule type="cellIs" dxfId="30" priority="6" operator="equal">
      <formula>0</formula>
    </cfRule>
    <cfRule type="cellIs" dxfId="29" priority="8" operator="lessThan">
      <formula>0</formula>
    </cfRule>
  </conditionalFormatting>
  <conditionalFormatting sqref="K25:M25 J27:N27 I29:O29 H31:P31 G33:Q33 F35:R35 E37:S37">
    <cfRule type="cellIs" dxfId="28" priority="7" operator="between">
      <formula>-0.002</formula>
      <formula>0.002</formula>
    </cfRule>
  </conditionalFormatting>
  <conditionalFormatting sqref="T7:T21">
    <cfRule type="cellIs" dxfId="27" priority="4" operator="between">
      <formula>-0.002</formula>
      <formula>0.002</formula>
    </cfRule>
  </conditionalFormatting>
  <conditionalFormatting sqref="E22:S22">
    <cfRule type="cellIs" dxfId="26" priority="3" operator="between">
      <formula>-0.002</formula>
      <formula>0.002</formula>
    </cfRule>
  </conditionalFormatting>
  <conditionalFormatting sqref="E37:S37 F35:R35 G33:Q33 H31:P31 I29:O29 J27:N27 K25:M25">
    <cfRule type="cellIs" dxfId="25" priority="1" operator="between">
      <formula>-0.01</formula>
      <formula>0.01</formula>
    </cfRule>
    <cfRule type="cellIs" dxfId="24" priority="2" operator="between">
      <formula>-0.01</formula>
      <formula>0.01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0A2C-ED31-4A1F-8C09-9B3F29DC3F6D}">
  <dimension ref="A1:V42"/>
  <sheetViews>
    <sheetView topLeftCell="B1" workbookViewId="0">
      <selection activeCell="B1" sqref="B1:D1"/>
    </sheetView>
  </sheetViews>
  <sheetFormatPr defaultColWidth="3.77734375" defaultRowHeight="14.4" x14ac:dyDescent="0.3"/>
  <cols>
    <col min="1" max="1" width="106.109375" style="1" hidden="1" customWidth="1"/>
    <col min="2" max="3" width="3.5546875" style="1" bestFit="1" customWidth="1"/>
    <col min="4" max="4" width="4.109375" style="4" bestFit="1" customWidth="1"/>
    <col min="5" max="19" width="6.77734375" style="1" customWidth="1"/>
    <col min="20" max="20" width="6.21875" style="1" bestFit="1" customWidth="1"/>
    <col min="21" max="21" width="8.5546875" style="1" bestFit="1" customWidth="1"/>
    <col min="22" max="22" width="7.5546875" style="1" bestFit="1" customWidth="1"/>
    <col min="23" max="16384" width="3.77734375" style="1"/>
  </cols>
  <sheetData>
    <row r="1" spans="1:21" x14ac:dyDescent="0.3">
      <c r="B1" s="49" t="s">
        <v>29</v>
      </c>
      <c r="C1" s="49"/>
      <c r="D1" s="49"/>
      <c r="E1" s="35">
        <v>220</v>
      </c>
    </row>
    <row r="2" spans="1:21" x14ac:dyDescent="0.3">
      <c r="B2" s="35" t="s">
        <v>30</v>
      </c>
      <c r="C2" s="35"/>
      <c r="D2" s="36"/>
      <c r="E2" s="35">
        <v>18</v>
      </c>
    </row>
    <row r="4" spans="1:21" x14ac:dyDescent="0.3">
      <c r="B4" s="51" t="s">
        <v>18</v>
      </c>
      <c r="C4" s="51"/>
      <c r="D4" s="52"/>
      <c r="E4" s="55" t="s">
        <v>22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6"/>
    </row>
    <row r="5" spans="1:21" s="4" customFormat="1" x14ac:dyDescent="0.3">
      <c r="A5" s="4" t="s">
        <v>0</v>
      </c>
      <c r="B5" s="51"/>
      <c r="C5" s="51"/>
      <c r="D5" s="52"/>
      <c r="E5" s="18">
        <f>E2</f>
        <v>18</v>
      </c>
      <c r="F5" s="13">
        <f>E5+$F$42</f>
        <v>31.142857142857142</v>
      </c>
      <c r="G5" s="13">
        <f t="shared" ref="G5:R5" si="0">F5+$F$42</f>
        <v>44.285714285714285</v>
      </c>
      <c r="H5" s="13">
        <f t="shared" si="0"/>
        <v>57.428571428571431</v>
      </c>
      <c r="I5" s="13">
        <f t="shared" si="0"/>
        <v>70.571428571428569</v>
      </c>
      <c r="J5" s="13">
        <f t="shared" si="0"/>
        <v>83.714285714285708</v>
      </c>
      <c r="K5" s="13">
        <f t="shared" si="0"/>
        <v>96.857142857142847</v>
      </c>
      <c r="L5" s="13">
        <f t="shared" si="0"/>
        <v>109.99999999999999</v>
      </c>
      <c r="M5" s="13">
        <f t="shared" si="0"/>
        <v>123.14285714285712</v>
      </c>
      <c r="N5" s="13">
        <f t="shared" si="0"/>
        <v>136.28571428571428</v>
      </c>
      <c r="O5" s="13">
        <f t="shared" si="0"/>
        <v>149.42857142857142</v>
      </c>
      <c r="P5" s="13">
        <f t="shared" si="0"/>
        <v>162.57142857142856</v>
      </c>
      <c r="Q5" s="13">
        <f t="shared" si="0"/>
        <v>175.71428571428569</v>
      </c>
      <c r="R5" s="13">
        <f t="shared" si="0"/>
        <v>188.85714285714283</v>
      </c>
      <c r="S5" s="13">
        <f>E1-E2</f>
        <v>202</v>
      </c>
      <c r="T5" s="56"/>
    </row>
    <row r="6" spans="1:21" s="4" customFormat="1" ht="15" thickBot="1" x14ac:dyDescent="0.35">
      <c r="A6" s="4" t="s">
        <v>1</v>
      </c>
      <c r="B6" s="53"/>
      <c r="C6" s="53"/>
      <c r="D6" s="54"/>
      <c r="E6" s="19">
        <v>0</v>
      </c>
      <c r="F6" s="45">
        <v>1</v>
      </c>
      <c r="G6" s="45">
        <v>2</v>
      </c>
      <c r="H6" s="45">
        <v>3</v>
      </c>
      <c r="I6" s="45">
        <v>4</v>
      </c>
      <c r="J6" s="45">
        <v>5</v>
      </c>
      <c r="K6" s="45">
        <v>6</v>
      </c>
      <c r="L6" s="45">
        <v>7</v>
      </c>
      <c r="M6" s="45">
        <v>8</v>
      </c>
      <c r="N6" s="45">
        <v>9</v>
      </c>
      <c r="O6" s="45">
        <v>10</v>
      </c>
      <c r="P6" s="45">
        <v>11</v>
      </c>
      <c r="Q6" s="45">
        <v>12</v>
      </c>
      <c r="R6" s="45">
        <v>13</v>
      </c>
      <c r="S6" s="45">
        <v>14</v>
      </c>
      <c r="T6" s="56"/>
    </row>
    <row r="7" spans="1:21" ht="31.05" customHeight="1" thickTop="1" x14ac:dyDescent="0.3">
      <c r="A7" s="1" t="s">
        <v>2</v>
      </c>
      <c r="B7" s="57" t="s">
        <v>21</v>
      </c>
      <c r="C7" s="16">
        <f>E1-E2</f>
        <v>202</v>
      </c>
      <c r="D7" s="22">
        <v>14</v>
      </c>
      <c r="E7" s="20"/>
      <c r="F7" s="17"/>
      <c r="G7" s="17"/>
      <c r="H7" s="17"/>
      <c r="I7" s="17"/>
      <c r="J7" s="17"/>
      <c r="K7" s="23"/>
      <c r="L7" s="25"/>
      <c r="M7" s="20"/>
      <c r="N7" s="17"/>
      <c r="O7" s="17"/>
      <c r="P7" s="17"/>
      <c r="Q7" s="17"/>
      <c r="R7" s="17"/>
      <c r="S7" s="17"/>
      <c r="T7" s="34" t="e">
        <f>AVERAGE(E7:S7)</f>
        <v>#DIV/0!</v>
      </c>
      <c r="U7" s="42"/>
    </row>
    <row r="8" spans="1:21" ht="31.05" customHeight="1" x14ac:dyDescent="0.3">
      <c r="A8" s="1" t="s">
        <v>3</v>
      </c>
      <c r="B8" s="58"/>
      <c r="C8" s="14">
        <f t="shared" ref="C8:C19" si="1">C9+$F$42</f>
        <v>188.85714285714283</v>
      </c>
      <c r="D8" s="44">
        <v>13</v>
      </c>
      <c r="E8" s="21"/>
      <c r="F8" s="15"/>
      <c r="G8" s="15"/>
      <c r="H8" s="15"/>
      <c r="I8" s="15"/>
      <c r="J8" s="15"/>
      <c r="K8" s="24"/>
      <c r="L8" s="26"/>
      <c r="M8" s="21"/>
      <c r="N8" s="15"/>
      <c r="O8" s="15"/>
      <c r="P8" s="15"/>
      <c r="Q8" s="15"/>
      <c r="R8" s="15"/>
      <c r="S8" s="15"/>
      <c r="T8" s="34" t="e">
        <f t="shared" ref="T8:T21" si="2">AVERAGE(E8:S8)</f>
        <v>#DIV/0!</v>
      </c>
      <c r="U8" s="42"/>
    </row>
    <row r="9" spans="1:21" ht="31.05" customHeight="1" x14ac:dyDescent="0.3">
      <c r="A9" s="1" t="s">
        <v>4</v>
      </c>
      <c r="B9" s="58"/>
      <c r="C9" s="14">
        <f t="shared" si="1"/>
        <v>175.71428571428569</v>
      </c>
      <c r="D9" s="44">
        <v>12</v>
      </c>
      <c r="E9" s="21"/>
      <c r="F9" s="15"/>
      <c r="G9" s="15"/>
      <c r="H9" s="15"/>
      <c r="I9" s="15"/>
      <c r="J9" s="15"/>
      <c r="K9" s="24"/>
      <c r="L9" s="26"/>
      <c r="M9" s="21"/>
      <c r="N9" s="15"/>
      <c r="O9" s="15"/>
      <c r="P9" s="15"/>
      <c r="Q9" s="15"/>
      <c r="R9" s="15"/>
      <c r="S9" s="15"/>
      <c r="T9" s="34" t="e">
        <f t="shared" si="2"/>
        <v>#DIV/0!</v>
      </c>
      <c r="U9" s="42"/>
    </row>
    <row r="10" spans="1:21" ht="31.05" customHeight="1" x14ac:dyDescent="0.3">
      <c r="A10" s="1" t="s">
        <v>5</v>
      </c>
      <c r="B10" s="58"/>
      <c r="C10" s="14">
        <f t="shared" si="1"/>
        <v>162.57142857142856</v>
      </c>
      <c r="D10" s="44">
        <v>11</v>
      </c>
      <c r="E10" s="21"/>
      <c r="F10" s="15"/>
      <c r="G10" s="15"/>
      <c r="H10" s="15"/>
      <c r="I10" s="15"/>
      <c r="J10" s="15"/>
      <c r="K10" s="24"/>
      <c r="L10" s="26"/>
      <c r="M10" s="21"/>
      <c r="N10" s="15"/>
      <c r="O10" s="15"/>
      <c r="P10" s="15"/>
      <c r="Q10" s="15"/>
      <c r="R10" s="15"/>
      <c r="S10" s="15"/>
      <c r="T10" s="34" t="e">
        <f t="shared" si="2"/>
        <v>#DIV/0!</v>
      </c>
      <c r="U10" s="42"/>
    </row>
    <row r="11" spans="1:21" ht="31.05" customHeight="1" x14ac:dyDescent="0.3">
      <c r="A11" s="1" t="s">
        <v>6</v>
      </c>
      <c r="B11" s="58"/>
      <c r="C11" s="14">
        <f t="shared" si="1"/>
        <v>149.42857142857142</v>
      </c>
      <c r="D11" s="44">
        <v>10</v>
      </c>
      <c r="E11" s="21"/>
      <c r="F11" s="15"/>
      <c r="G11" s="15"/>
      <c r="H11" s="15"/>
      <c r="I11" s="15"/>
      <c r="J11" s="15"/>
      <c r="K11" s="24"/>
      <c r="L11" s="26"/>
      <c r="M11" s="21"/>
      <c r="N11" s="15"/>
      <c r="O11" s="15"/>
      <c r="P11" s="15"/>
      <c r="Q11" s="15"/>
      <c r="R11" s="15"/>
      <c r="S11" s="15"/>
      <c r="T11" s="34" t="e">
        <f t="shared" si="2"/>
        <v>#DIV/0!</v>
      </c>
      <c r="U11" s="42"/>
    </row>
    <row r="12" spans="1:21" ht="31.05" customHeight="1" x14ac:dyDescent="0.3">
      <c r="A12" s="1" t="s">
        <v>7</v>
      </c>
      <c r="B12" s="58"/>
      <c r="C12" s="14">
        <f t="shared" si="1"/>
        <v>136.28571428571428</v>
      </c>
      <c r="D12" s="44">
        <v>9</v>
      </c>
      <c r="E12" s="21"/>
      <c r="F12" s="15"/>
      <c r="G12" s="15"/>
      <c r="H12" s="15"/>
      <c r="I12" s="15"/>
      <c r="J12" s="15"/>
      <c r="K12" s="24"/>
      <c r="L12" s="26"/>
      <c r="M12" s="21"/>
      <c r="N12" s="15"/>
      <c r="O12" s="15"/>
      <c r="P12" s="15"/>
      <c r="Q12" s="15"/>
      <c r="R12" s="15"/>
      <c r="S12" s="15"/>
      <c r="T12" s="34" t="e">
        <f t="shared" si="2"/>
        <v>#DIV/0!</v>
      </c>
      <c r="U12" s="42"/>
    </row>
    <row r="13" spans="1:21" ht="31.05" customHeight="1" thickBot="1" x14ac:dyDescent="0.35">
      <c r="A13" s="1" t="s">
        <v>8</v>
      </c>
      <c r="B13" s="58"/>
      <c r="C13" s="14">
        <f t="shared" si="1"/>
        <v>123.14285714285712</v>
      </c>
      <c r="D13" s="44">
        <v>8</v>
      </c>
      <c r="E13" s="27"/>
      <c r="F13" s="28"/>
      <c r="G13" s="28"/>
      <c r="H13" s="28"/>
      <c r="I13" s="28"/>
      <c r="J13" s="28"/>
      <c r="K13" s="29"/>
      <c r="L13" s="10"/>
      <c r="M13" s="27"/>
      <c r="N13" s="28"/>
      <c r="O13" s="28"/>
      <c r="P13" s="28"/>
      <c r="Q13" s="28"/>
      <c r="R13" s="28"/>
      <c r="S13" s="28"/>
      <c r="T13" s="34" t="e">
        <f t="shared" si="2"/>
        <v>#DIV/0!</v>
      </c>
      <c r="U13" s="42"/>
    </row>
    <row r="14" spans="1:21" ht="31.05" customHeight="1" thickBot="1" x14ac:dyDescent="0.35">
      <c r="A14" s="1" t="s">
        <v>9</v>
      </c>
      <c r="B14" s="58"/>
      <c r="C14" s="14">
        <f t="shared" si="1"/>
        <v>109.99999999999999</v>
      </c>
      <c r="D14" s="44">
        <v>7</v>
      </c>
      <c r="E14" s="31"/>
      <c r="F14" s="32"/>
      <c r="G14" s="32"/>
      <c r="H14" s="32"/>
      <c r="I14" s="32"/>
      <c r="J14" s="32"/>
      <c r="K14" s="11"/>
      <c r="L14" s="12"/>
      <c r="M14" s="33"/>
      <c r="N14" s="32"/>
      <c r="O14" s="32"/>
      <c r="P14" s="32"/>
      <c r="Q14" s="32"/>
      <c r="R14" s="32"/>
      <c r="S14" s="32"/>
      <c r="T14" s="34" t="e">
        <f t="shared" si="2"/>
        <v>#DIV/0!</v>
      </c>
      <c r="U14" s="42"/>
    </row>
    <row r="15" spans="1:21" ht="31.05" customHeight="1" x14ac:dyDescent="0.3">
      <c r="A15" s="1" t="s">
        <v>10</v>
      </c>
      <c r="B15" s="58"/>
      <c r="C15" s="14">
        <f t="shared" si="1"/>
        <v>96.857142857142847</v>
      </c>
      <c r="D15" s="44">
        <v>6</v>
      </c>
      <c r="E15" s="20"/>
      <c r="F15" s="17"/>
      <c r="G15" s="17"/>
      <c r="H15" s="17"/>
      <c r="I15" s="17"/>
      <c r="J15" s="17"/>
      <c r="K15" s="23"/>
      <c r="L15" s="30"/>
      <c r="M15" s="20"/>
      <c r="N15" s="17"/>
      <c r="O15" s="17"/>
      <c r="P15" s="17"/>
      <c r="Q15" s="17"/>
      <c r="R15" s="17"/>
      <c r="S15" s="17"/>
      <c r="T15" s="34" t="e">
        <f t="shared" si="2"/>
        <v>#DIV/0!</v>
      </c>
      <c r="U15" s="42"/>
    </row>
    <row r="16" spans="1:21" ht="31.05" customHeight="1" x14ac:dyDescent="0.3">
      <c r="A16" s="1" t="s">
        <v>11</v>
      </c>
      <c r="B16" s="58"/>
      <c r="C16" s="14">
        <f t="shared" si="1"/>
        <v>83.714285714285708</v>
      </c>
      <c r="D16" s="44">
        <v>5</v>
      </c>
      <c r="E16" s="21"/>
      <c r="F16" s="15"/>
      <c r="G16" s="15"/>
      <c r="H16" s="15"/>
      <c r="I16" s="15"/>
      <c r="J16" s="15"/>
      <c r="K16" s="24"/>
      <c r="L16" s="26"/>
      <c r="M16" s="21"/>
      <c r="N16" s="15"/>
      <c r="O16" s="15"/>
      <c r="P16" s="15"/>
      <c r="Q16" s="15"/>
      <c r="R16" s="15"/>
      <c r="S16" s="15"/>
      <c r="T16" s="34" t="e">
        <f t="shared" si="2"/>
        <v>#DIV/0!</v>
      </c>
      <c r="U16" s="42"/>
    </row>
    <row r="17" spans="1:21" ht="31.05" customHeight="1" x14ac:dyDescent="0.3">
      <c r="A17" s="1" t="s">
        <v>12</v>
      </c>
      <c r="B17" s="58"/>
      <c r="C17" s="14">
        <f t="shared" si="1"/>
        <v>70.571428571428569</v>
      </c>
      <c r="D17" s="44">
        <v>4</v>
      </c>
      <c r="E17" s="21"/>
      <c r="F17" s="15"/>
      <c r="G17" s="15"/>
      <c r="H17" s="15"/>
      <c r="I17" s="15"/>
      <c r="J17" s="15"/>
      <c r="K17" s="24"/>
      <c r="L17" s="26"/>
      <c r="M17" s="21"/>
      <c r="N17" s="15"/>
      <c r="O17" s="15"/>
      <c r="P17" s="15"/>
      <c r="Q17" s="15"/>
      <c r="R17" s="15"/>
      <c r="S17" s="15"/>
      <c r="T17" s="34" t="e">
        <f t="shared" si="2"/>
        <v>#DIV/0!</v>
      </c>
      <c r="U17" s="42"/>
    </row>
    <row r="18" spans="1:21" ht="31.05" customHeight="1" x14ac:dyDescent="0.3">
      <c r="A18" s="1" t="s">
        <v>13</v>
      </c>
      <c r="B18" s="58"/>
      <c r="C18" s="14">
        <f t="shared" si="1"/>
        <v>57.428571428571431</v>
      </c>
      <c r="D18" s="44">
        <v>3</v>
      </c>
      <c r="E18" s="21"/>
      <c r="F18" s="15"/>
      <c r="G18" s="15"/>
      <c r="H18" s="15"/>
      <c r="I18" s="15"/>
      <c r="J18" s="15"/>
      <c r="K18" s="24"/>
      <c r="L18" s="26"/>
      <c r="M18" s="21"/>
      <c r="N18" s="15"/>
      <c r="O18" s="15"/>
      <c r="P18" s="15"/>
      <c r="Q18" s="15"/>
      <c r="R18" s="15"/>
      <c r="S18" s="15"/>
      <c r="T18" s="34" t="e">
        <f t="shared" si="2"/>
        <v>#DIV/0!</v>
      </c>
      <c r="U18" s="42"/>
    </row>
    <row r="19" spans="1:21" ht="31.05" customHeight="1" x14ac:dyDescent="0.3">
      <c r="A19" s="1" t="s">
        <v>14</v>
      </c>
      <c r="B19" s="58"/>
      <c r="C19" s="14">
        <f t="shared" si="1"/>
        <v>44.285714285714285</v>
      </c>
      <c r="D19" s="44">
        <v>2</v>
      </c>
      <c r="E19" s="21"/>
      <c r="F19" s="15"/>
      <c r="G19" s="15"/>
      <c r="H19" s="15"/>
      <c r="I19" s="15"/>
      <c r="J19" s="15"/>
      <c r="K19" s="24"/>
      <c r="L19" s="26"/>
      <c r="M19" s="21"/>
      <c r="N19" s="15"/>
      <c r="O19" s="15"/>
      <c r="P19" s="15"/>
      <c r="Q19" s="15"/>
      <c r="R19" s="15"/>
      <c r="S19" s="15"/>
      <c r="T19" s="34" t="e">
        <f t="shared" si="2"/>
        <v>#DIV/0!</v>
      </c>
      <c r="U19" s="42"/>
    </row>
    <row r="20" spans="1:21" ht="31.05" customHeight="1" x14ac:dyDescent="0.3">
      <c r="A20" s="1" t="s">
        <v>15</v>
      </c>
      <c r="B20" s="58"/>
      <c r="C20" s="14">
        <f>C21+$F$42</f>
        <v>31.142857142857142</v>
      </c>
      <c r="D20" s="44">
        <v>1</v>
      </c>
      <c r="E20" s="21"/>
      <c r="F20" s="15"/>
      <c r="G20" s="15"/>
      <c r="H20" s="15"/>
      <c r="I20" s="15"/>
      <c r="J20" s="15"/>
      <c r="K20" s="24"/>
      <c r="L20" s="26"/>
      <c r="M20" s="21"/>
      <c r="N20" s="15"/>
      <c r="O20" s="15"/>
      <c r="P20" s="15"/>
      <c r="Q20" s="15"/>
      <c r="R20" s="15"/>
      <c r="S20" s="15"/>
      <c r="T20" s="34" t="e">
        <f t="shared" si="2"/>
        <v>#DIV/0!</v>
      </c>
      <c r="U20" s="42"/>
    </row>
    <row r="21" spans="1:21" ht="31.05" customHeight="1" x14ac:dyDescent="0.3">
      <c r="A21" s="1" t="s">
        <v>16</v>
      </c>
      <c r="B21" s="58"/>
      <c r="C21" s="14">
        <f>E2</f>
        <v>18</v>
      </c>
      <c r="D21" s="44">
        <v>0</v>
      </c>
      <c r="E21" s="21"/>
      <c r="F21" s="15"/>
      <c r="G21" s="15"/>
      <c r="H21" s="15"/>
      <c r="I21" s="15"/>
      <c r="J21" s="15"/>
      <c r="K21" s="24"/>
      <c r="L21" s="26"/>
      <c r="M21" s="21"/>
      <c r="N21" s="15"/>
      <c r="O21" s="15"/>
      <c r="P21" s="15"/>
      <c r="Q21" s="15"/>
      <c r="R21" s="15"/>
      <c r="S21" s="15"/>
      <c r="T21" s="34" t="e">
        <f t="shared" si="2"/>
        <v>#DIV/0!</v>
      </c>
      <c r="U21" s="42"/>
    </row>
    <row r="22" spans="1:21" x14ac:dyDescent="0.3">
      <c r="B22" s="59"/>
      <c r="C22" s="59"/>
      <c r="D22" s="59"/>
      <c r="E22" s="34" t="e">
        <f>AVERAGE(E7:E21)</f>
        <v>#DIV/0!</v>
      </c>
      <c r="F22" s="34" t="e">
        <f t="shared" ref="F22:S22" si="3">AVERAGE(F7:F21)</f>
        <v>#DIV/0!</v>
      </c>
      <c r="G22" s="34" t="e">
        <f t="shared" si="3"/>
        <v>#DIV/0!</v>
      </c>
      <c r="H22" s="34" t="e">
        <f t="shared" si="3"/>
        <v>#DIV/0!</v>
      </c>
      <c r="I22" s="34" t="e">
        <f t="shared" si="3"/>
        <v>#DIV/0!</v>
      </c>
      <c r="J22" s="34" t="e">
        <f t="shared" si="3"/>
        <v>#DIV/0!</v>
      </c>
      <c r="K22" s="34" t="e">
        <f t="shared" si="3"/>
        <v>#DIV/0!</v>
      </c>
      <c r="L22" s="34" t="e">
        <f t="shared" si="3"/>
        <v>#DIV/0!</v>
      </c>
      <c r="M22" s="34" t="e">
        <f t="shared" si="3"/>
        <v>#DIV/0!</v>
      </c>
      <c r="N22" s="34" t="e">
        <f t="shared" si="3"/>
        <v>#DIV/0!</v>
      </c>
      <c r="O22" s="34" t="e">
        <f t="shared" si="3"/>
        <v>#DIV/0!</v>
      </c>
      <c r="P22" s="34" t="e">
        <f t="shared" si="3"/>
        <v>#DIV/0!</v>
      </c>
      <c r="Q22" s="34" t="e">
        <f t="shared" si="3"/>
        <v>#DIV/0!</v>
      </c>
      <c r="R22" s="34" t="e">
        <f t="shared" si="3"/>
        <v>#DIV/0!</v>
      </c>
      <c r="S22" s="34" t="e">
        <f t="shared" si="3"/>
        <v>#DIV/0!</v>
      </c>
    </row>
    <row r="23" spans="1:21" x14ac:dyDescent="0.3">
      <c r="D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21" x14ac:dyDescent="0.3">
      <c r="D24" s="6"/>
      <c r="K24" s="8" t="str">
        <f>CONCATENATE("X = ",ROUNDUP(K5,2))</f>
        <v>X = 96.86</v>
      </c>
      <c r="L24" s="3"/>
      <c r="M24" s="40" t="str">
        <f>CONCATENATE("X = ",ROUNDUP(M5,2))</f>
        <v>X = 123.15</v>
      </c>
    </row>
    <row r="25" spans="1:21" x14ac:dyDescent="0.3">
      <c r="D25" s="6"/>
      <c r="K25" s="50">
        <f>K14-M14</f>
        <v>0</v>
      </c>
      <c r="L25" s="50"/>
      <c r="M25" s="50"/>
    </row>
    <row r="26" spans="1:21" x14ac:dyDescent="0.3">
      <c r="D26" s="6"/>
      <c r="J26" s="8" t="str">
        <f>CONCATENATE("X = ",ROUNDUP(J5,2))</f>
        <v>X = 83.72</v>
      </c>
      <c r="K26" s="3"/>
      <c r="L26" s="3"/>
      <c r="M26" s="3"/>
      <c r="N26" s="40" t="str">
        <f>CONCATENATE("X = ",ROUNDUP(N5,2))</f>
        <v>X = 136.29</v>
      </c>
    </row>
    <row r="27" spans="1:21" x14ac:dyDescent="0.3">
      <c r="D27" s="6"/>
      <c r="J27" s="50">
        <f>J14-N14</f>
        <v>0</v>
      </c>
      <c r="K27" s="50"/>
      <c r="L27" s="50"/>
      <c r="M27" s="50"/>
      <c r="N27" s="50"/>
    </row>
    <row r="28" spans="1:21" x14ac:dyDescent="0.3">
      <c r="D28" s="6"/>
      <c r="I28" s="8" t="str">
        <f>CONCATENATE("X = ",ROUNDUP(I5,2))</f>
        <v>X = 70.58</v>
      </c>
      <c r="J28" s="3"/>
      <c r="K28" s="3"/>
      <c r="L28" s="3"/>
      <c r="M28" s="3"/>
      <c r="N28" s="3"/>
      <c r="O28" s="40" t="str">
        <f>CONCATENATE("X = ",ROUNDUP(O5,2))</f>
        <v>X = 149.43</v>
      </c>
    </row>
    <row r="29" spans="1:21" x14ac:dyDescent="0.3">
      <c r="D29" s="6"/>
      <c r="I29" s="50">
        <f>I14-O14</f>
        <v>0</v>
      </c>
      <c r="J29" s="50"/>
      <c r="K29" s="50"/>
      <c r="L29" s="50"/>
      <c r="M29" s="50"/>
      <c r="N29" s="50"/>
      <c r="O29" s="50"/>
    </row>
    <row r="30" spans="1:21" x14ac:dyDescent="0.3">
      <c r="D30" s="6"/>
      <c r="H30" s="8" t="str">
        <f>CONCATENATE("X = ",ROUNDUP(H5,2))</f>
        <v>X = 57.43</v>
      </c>
      <c r="I30" s="3"/>
      <c r="J30" s="3"/>
      <c r="K30" s="3"/>
      <c r="L30" s="3"/>
      <c r="M30" s="3"/>
      <c r="N30" s="3"/>
      <c r="O30" s="3"/>
      <c r="P30" s="40" t="str">
        <f>CONCATENATE("X = ",ROUNDUP(P5,2))</f>
        <v>X = 162.58</v>
      </c>
    </row>
    <row r="31" spans="1:21" x14ac:dyDescent="0.3">
      <c r="D31" s="6"/>
      <c r="H31" s="50">
        <f>H14--P14</f>
        <v>0</v>
      </c>
      <c r="I31" s="50"/>
      <c r="J31" s="50"/>
      <c r="K31" s="50"/>
      <c r="L31" s="50"/>
      <c r="M31" s="50"/>
      <c r="N31" s="50"/>
      <c r="O31" s="50"/>
      <c r="P31" s="50"/>
    </row>
    <row r="32" spans="1:21" x14ac:dyDescent="0.3">
      <c r="D32" s="6"/>
      <c r="G32" s="8" t="str">
        <f>CONCATENATE("X = ",ROUNDUP(G5,2))</f>
        <v>X = 44.29</v>
      </c>
      <c r="H32" s="3"/>
      <c r="I32" s="3"/>
      <c r="J32" s="3"/>
      <c r="K32" s="3"/>
      <c r="L32" s="3"/>
      <c r="M32" s="3"/>
      <c r="N32" s="3"/>
      <c r="O32" s="3"/>
      <c r="P32" s="3"/>
      <c r="Q32" s="40" t="str">
        <f>CONCATENATE("X = ",ROUNDUP(Q5,2))</f>
        <v>X = 175.72</v>
      </c>
    </row>
    <row r="33" spans="1:22" x14ac:dyDescent="0.3">
      <c r="D33" s="6"/>
      <c r="G33" s="50">
        <f>G14-Q14</f>
        <v>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1:22" x14ac:dyDescent="0.3">
      <c r="D34" s="6"/>
      <c r="F34" s="8" t="str">
        <f>CONCATENATE("X = ",ROUNDUP(F5,2))</f>
        <v>X = 31.15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0" t="str">
        <f>CONCATENATE("X = ",ROUNDUP(R5,2))</f>
        <v>X = 188.86</v>
      </c>
    </row>
    <row r="35" spans="1:22" x14ac:dyDescent="0.3">
      <c r="D35" s="6"/>
      <c r="F35" s="50">
        <f>F14-R14</f>
        <v>0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22" x14ac:dyDescent="0.3">
      <c r="D36" s="6"/>
      <c r="E36" s="8" t="str">
        <f>CONCATENATE("X = ",ROUNDUP(E5,2))</f>
        <v>X = 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0" t="str">
        <f>CONCATENATE("X = ",ROUNDUP(S5,2))</f>
        <v>X = 202</v>
      </c>
    </row>
    <row r="37" spans="1:22" x14ac:dyDescent="0.3">
      <c r="D37" s="6"/>
      <c r="E37" s="50">
        <f>E14-S14</f>
        <v>0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V37" s="41"/>
    </row>
    <row r="38" spans="1:22" s="4" customFormat="1" x14ac:dyDescent="0.3">
      <c r="A38" s="4" t="s">
        <v>17</v>
      </c>
      <c r="E38" s="43" t="s">
        <v>24</v>
      </c>
      <c r="I38" s="43" t="s">
        <v>27</v>
      </c>
    </row>
    <row r="39" spans="1:22" s="4" customFormat="1" x14ac:dyDescent="0.3">
      <c r="E39" s="43" t="s">
        <v>25</v>
      </c>
      <c r="F39" s="4">
        <f>COUNT(E6:S6)</f>
        <v>15</v>
      </c>
      <c r="G39" s="4" t="s">
        <v>26</v>
      </c>
      <c r="I39" s="1" t="s">
        <v>19</v>
      </c>
      <c r="J39" s="1">
        <f>ROUNDDOWN($F$39/2,0)</f>
        <v>7</v>
      </c>
    </row>
    <row r="40" spans="1:22" x14ac:dyDescent="0.3">
      <c r="E40" s="1" t="s">
        <v>19</v>
      </c>
      <c r="F40" s="5">
        <f>S5-E5</f>
        <v>184</v>
      </c>
      <c r="G40" s="1" t="s">
        <v>23</v>
      </c>
      <c r="I40" s="1" t="s">
        <v>20</v>
      </c>
      <c r="J40" s="1">
        <f>ROUNDDOWN($F$39/2,0)</f>
        <v>7</v>
      </c>
    </row>
    <row r="41" spans="1:22" x14ac:dyDescent="0.3">
      <c r="E41" s="1" t="s">
        <v>20</v>
      </c>
      <c r="F41" s="4">
        <f>C7-C21</f>
        <v>184</v>
      </c>
      <c r="G41" s="1" t="s">
        <v>23</v>
      </c>
    </row>
    <row r="42" spans="1:22" x14ac:dyDescent="0.3">
      <c r="E42" s="1" t="s">
        <v>28</v>
      </c>
      <c r="F42" s="1">
        <f>F40/(F39-1)</f>
        <v>13.142857142857142</v>
      </c>
    </row>
  </sheetData>
  <mergeCells count="13">
    <mergeCell ref="B22:D22"/>
    <mergeCell ref="B1:D1"/>
    <mergeCell ref="B4:D6"/>
    <mergeCell ref="E4:S4"/>
    <mergeCell ref="T4:T6"/>
    <mergeCell ref="B7:B21"/>
    <mergeCell ref="E37:S37"/>
    <mergeCell ref="K25:M25"/>
    <mergeCell ref="J27:N27"/>
    <mergeCell ref="I29:O29"/>
    <mergeCell ref="H31:P31"/>
    <mergeCell ref="G33:Q33"/>
    <mergeCell ref="F35:R35"/>
  </mergeCells>
  <conditionalFormatting sqref="E7:S21">
    <cfRule type="cellIs" dxfId="23" priority="5" operator="greaterThan">
      <formula>0</formula>
    </cfRule>
    <cfRule type="cellIs" dxfId="22" priority="6" operator="equal">
      <formula>0</formula>
    </cfRule>
    <cfRule type="cellIs" dxfId="21" priority="8" operator="lessThan">
      <formula>0</formula>
    </cfRule>
  </conditionalFormatting>
  <conditionalFormatting sqref="K25:M25 J27:N27 I29:O29 H31:P31 G33:Q33 F35:R35 E37:S37">
    <cfRule type="cellIs" dxfId="20" priority="7" operator="between">
      <formula>-0.002</formula>
      <formula>0.002</formula>
    </cfRule>
  </conditionalFormatting>
  <conditionalFormatting sqref="T7:T21">
    <cfRule type="cellIs" dxfId="19" priority="4" operator="between">
      <formula>-0.002</formula>
      <formula>0.002</formula>
    </cfRule>
  </conditionalFormatting>
  <conditionalFormatting sqref="E22:S22">
    <cfRule type="cellIs" dxfId="18" priority="3" operator="between">
      <formula>-0.002</formula>
      <formula>0.002</formula>
    </cfRule>
  </conditionalFormatting>
  <conditionalFormatting sqref="E37:S37 F35:R35 G33:Q33 H31:P31 I29:O29 J27:N27 K25:M25">
    <cfRule type="cellIs" dxfId="17" priority="1" operator="between">
      <formula>-0.01</formula>
      <formula>0.01</formula>
    </cfRule>
    <cfRule type="cellIs" dxfId="16" priority="2" operator="between">
      <formula>-0.01</formula>
      <formula>0.01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8A56-3566-4F78-AAAB-7D59689A0D07}">
  <dimension ref="A1:V42"/>
  <sheetViews>
    <sheetView topLeftCell="B1" workbookViewId="0">
      <selection activeCell="B1" sqref="B1:D1"/>
    </sheetView>
  </sheetViews>
  <sheetFormatPr defaultColWidth="3.77734375" defaultRowHeight="14.4" x14ac:dyDescent="0.3"/>
  <cols>
    <col min="1" max="1" width="106.109375" style="1" hidden="1" customWidth="1"/>
    <col min="2" max="3" width="3.5546875" style="1" bestFit="1" customWidth="1"/>
    <col min="4" max="4" width="4.109375" style="4" bestFit="1" customWidth="1"/>
    <col min="5" max="19" width="6.77734375" style="1" customWidth="1"/>
    <col min="20" max="20" width="6.21875" style="1" bestFit="1" customWidth="1"/>
    <col min="21" max="21" width="8.5546875" style="1" bestFit="1" customWidth="1"/>
    <col min="22" max="22" width="7.5546875" style="1" bestFit="1" customWidth="1"/>
    <col min="23" max="16384" width="3.77734375" style="1"/>
  </cols>
  <sheetData>
    <row r="1" spans="1:21" x14ac:dyDescent="0.3">
      <c r="B1" s="49" t="s">
        <v>29</v>
      </c>
      <c r="C1" s="49"/>
      <c r="D1" s="49"/>
      <c r="E1" s="35">
        <v>220</v>
      </c>
    </row>
    <row r="2" spans="1:21" x14ac:dyDescent="0.3">
      <c r="B2" s="35" t="s">
        <v>30</v>
      </c>
      <c r="C2" s="35"/>
      <c r="D2" s="36"/>
      <c r="E2" s="35">
        <v>18</v>
      </c>
    </row>
    <row r="4" spans="1:21" x14ac:dyDescent="0.3">
      <c r="B4" s="51" t="s">
        <v>18</v>
      </c>
      <c r="C4" s="51"/>
      <c r="D4" s="52"/>
      <c r="E4" s="55" t="s">
        <v>22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6"/>
    </row>
    <row r="5" spans="1:21" s="4" customFormat="1" x14ac:dyDescent="0.3">
      <c r="A5" s="4" t="s">
        <v>0</v>
      </c>
      <c r="B5" s="51"/>
      <c r="C5" s="51"/>
      <c r="D5" s="52"/>
      <c r="E5" s="18">
        <f>E2</f>
        <v>18</v>
      </c>
      <c r="F5" s="13">
        <f>E5+$F$42</f>
        <v>31.142857142857142</v>
      </c>
      <c r="G5" s="13">
        <f t="shared" ref="G5:R5" si="0">F5+$F$42</f>
        <v>44.285714285714285</v>
      </c>
      <c r="H5" s="13">
        <f t="shared" si="0"/>
        <v>57.428571428571431</v>
      </c>
      <c r="I5" s="13">
        <f t="shared" si="0"/>
        <v>70.571428571428569</v>
      </c>
      <c r="J5" s="13">
        <f t="shared" si="0"/>
        <v>83.714285714285708</v>
      </c>
      <c r="K5" s="13">
        <f t="shared" si="0"/>
        <v>96.857142857142847</v>
      </c>
      <c r="L5" s="13">
        <f t="shared" si="0"/>
        <v>109.99999999999999</v>
      </c>
      <c r="M5" s="13">
        <f t="shared" si="0"/>
        <v>123.14285714285712</v>
      </c>
      <c r="N5" s="13">
        <f t="shared" si="0"/>
        <v>136.28571428571428</v>
      </c>
      <c r="O5" s="13">
        <f t="shared" si="0"/>
        <v>149.42857142857142</v>
      </c>
      <c r="P5" s="13">
        <f t="shared" si="0"/>
        <v>162.57142857142856</v>
      </c>
      <c r="Q5" s="13">
        <f t="shared" si="0"/>
        <v>175.71428571428569</v>
      </c>
      <c r="R5" s="13">
        <f t="shared" si="0"/>
        <v>188.85714285714283</v>
      </c>
      <c r="S5" s="13">
        <f>E1-E2</f>
        <v>202</v>
      </c>
      <c r="T5" s="56"/>
    </row>
    <row r="6" spans="1:21" s="4" customFormat="1" ht="15" thickBot="1" x14ac:dyDescent="0.35">
      <c r="A6" s="4" t="s">
        <v>1</v>
      </c>
      <c r="B6" s="53"/>
      <c r="C6" s="53"/>
      <c r="D6" s="54"/>
      <c r="E6" s="19">
        <v>0</v>
      </c>
      <c r="F6" s="45">
        <v>1</v>
      </c>
      <c r="G6" s="45">
        <v>2</v>
      </c>
      <c r="H6" s="45">
        <v>3</v>
      </c>
      <c r="I6" s="45">
        <v>4</v>
      </c>
      <c r="J6" s="45">
        <v>5</v>
      </c>
      <c r="K6" s="45">
        <v>6</v>
      </c>
      <c r="L6" s="45">
        <v>7</v>
      </c>
      <c r="M6" s="45">
        <v>8</v>
      </c>
      <c r="N6" s="45">
        <v>9</v>
      </c>
      <c r="O6" s="45">
        <v>10</v>
      </c>
      <c r="P6" s="45">
        <v>11</v>
      </c>
      <c r="Q6" s="45">
        <v>12</v>
      </c>
      <c r="R6" s="45">
        <v>13</v>
      </c>
      <c r="S6" s="45">
        <v>14</v>
      </c>
      <c r="T6" s="56"/>
    </row>
    <row r="7" spans="1:21" ht="31.05" customHeight="1" thickTop="1" x14ac:dyDescent="0.3">
      <c r="A7" s="1" t="s">
        <v>2</v>
      </c>
      <c r="B7" s="57" t="s">
        <v>21</v>
      </c>
      <c r="C7" s="16">
        <f>E1-E2</f>
        <v>202</v>
      </c>
      <c r="D7" s="22">
        <v>14</v>
      </c>
      <c r="E7" s="20"/>
      <c r="F7" s="17"/>
      <c r="G7" s="17"/>
      <c r="H7" s="17"/>
      <c r="I7" s="17"/>
      <c r="J7" s="17"/>
      <c r="K7" s="23"/>
      <c r="L7" s="25"/>
      <c r="M7" s="20"/>
      <c r="N7" s="17"/>
      <c r="O7" s="17"/>
      <c r="P7" s="17"/>
      <c r="Q7" s="17"/>
      <c r="R7" s="17"/>
      <c r="S7" s="17"/>
      <c r="T7" s="34" t="e">
        <f>AVERAGE(E7:S7)</f>
        <v>#DIV/0!</v>
      </c>
      <c r="U7" s="42"/>
    </row>
    <row r="8" spans="1:21" ht="31.05" customHeight="1" x14ac:dyDescent="0.3">
      <c r="A8" s="1" t="s">
        <v>3</v>
      </c>
      <c r="B8" s="58"/>
      <c r="C8" s="14">
        <f t="shared" ref="C8:C19" si="1">C9+$F$42</f>
        <v>188.85714285714283</v>
      </c>
      <c r="D8" s="44">
        <v>13</v>
      </c>
      <c r="E8" s="21"/>
      <c r="F8" s="15"/>
      <c r="G8" s="15"/>
      <c r="H8" s="15"/>
      <c r="I8" s="15"/>
      <c r="J8" s="15"/>
      <c r="K8" s="24"/>
      <c r="L8" s="26"/>
      <c r="M8" s="21"/>
      <c r="N8" s="15"/>
      <c r="O8" s="15"/>
      <c r="P8" s="15"/>
      <c r="Q8" s="15"/>
      <c r="R8" s="15"/>
      <c r="S8" s="15"/>
      <c r="T8" s="34" t="e">
        <f t="shared" ref="T8:T21" si="2">AVERAGE(E8:S8)</f>
        <v>#DIV/0!</v>
      </c>
      <c r="U8" s="42"/>
    </row>
    <row r="9" spans="1:21" ht="31.05" customHeight="1" x14ac:dyDescent="0.3">
      <c r="A9" s="1" t="s">
        <v>4</v>
      </c>
      <c r="B9" s="58"/>
      <c r="C9" s="14">
        <f t="shared" si="1"/>
        <v>175.71428571428569</v>
      </c>
      <c r="D9" s="44">
        <v>12</v>
      </c>
      <c r="E9" s="21"/>
      <c r="F9" s="15"/>
      <c r="G9" s="15"/>
      <c r="H9" s="15"/>
      <c r="I9" s="15"/>
      <c r="J9" s="15"/>
      <c r="K9" s="24"/>
      <c r="L9" s="26"/>
      <c r="M9" s="21"/>
      <c r="N9" s="15"/>
      <c r="O9" s="15"/>
      <c r="P9" s="15"/>
      <c r="Q9" s="15"/>
      <c r="R9" s="15"/>
      <c r="S9" s="15"/>
      <c r="T9" s="34" t="e">
        <f t="shared" si="2"/>
        <v>#DIV/0!</v>
      </c>
      <c r="U9" s="42"/>
    </row>
    <row r="10" spans="1:21" ht="31.05" customHeight="1" x14ac:dyDescent="0.3">
      <c r="A10" s="1" t="s">
        <v>5</v>
      </c>
      <c r="B10" s="58"/>
      <c r="C10" s="14">
        <f t="shared" si="1"/>
        <v>162.57142857142856</v>
      </c>
      <c r="D10" s="44">
        <v>11</v>
      </c>
      <c r="E10" s="21"/>
      <c r="F10" s="15"/>
      <c r="G10" s="15"/>
      <c r="H10" s="15"/>
      <c r="I10" s="15"/>
      <c r="J10" s="15"/>
      <c r="K10" s="24"/>
      <c r="L10" s="26"/>
      <c r="M10" s="21"/>
      <c r="N10" s="15"/>
      <c r="O10" s="15"/>
      <c r="P10" s="15"/>
      <c r="Q10" s="15"/>
      <c r="R10" s="15"/>
      <c r="S10" s="15"/>
      <c r="T10" s="34" t="e">
        <f t="shared" si="2"/>
        <v>#DIV/0!</v>
      </c>
      <c r="U10" s="42"/>
    </row>
    <row r="11" spans="1:21" ht="31.05" customHeight="1" x14ac:dyDescent="0.3">
      <c r="A11" s="1" t="s">
        <v>6</v>
      </c>
      <c r="B11" s="58"/>
      <c r="C11" s="14">
        <f t="shared" si="1"/>
        <v>149.42857142857142</v>
      </c>
      <c r="D11" s="44">
        <v>10</v>
      </c>
      <c r="E11" s="21"/>
      <c r="F11" s="15"/>
      <c r="G11" s="15"/>
      <c r="H11" s="15"/>
      <c r="I11" s="15"/>
      <c r="J11" s="15"/>
      <c r="K11" s="24"/>
      <c r="L11" s="26"/>
      <c r="M11" s="21"/>
      <c r="N11" s="15"/>
      <c r="O11" s="15"/>
      <c r="P11" s="15"/>
      <c r="Q11" s="15"/>
      <c r="R11" s="15"/>
      <c r="S11" s="15"/>
      <c r="T11" s="34" t="e">
        <f t="shared" si="2"/>
        <v>#DIV/0!</v>
      </c>
      <c r="U11" s="42"/>
    </row>
    <row r="12" spans="1:21" ht="31.05" customHeight="1" x14ac:dyDescent="0.3">
      <c r="A12" s="1" t="s">
        <v>7</v>
      </c>
      <c r="B12" s="58"/>
      <c r="C12" s="14">
        <f t="shared" si="1"/>
        <v>136.28571428571428</v>
      </c>
      <c r="D12" s="44">
        <v>9</v>
      </c>
      <c r="E12" s="21"/>
      <c r="F12" s="15"/>
      <c r="G12" s="15"/>
      <c r="H12" s="15"/>
      <c r="I12" s="15"/>
      <c r="J12" s="15"/>
      <c r="K12" s="24"/>
      <c r="L12" s="26"/>
      <c r="M12" s="21"/>
      <c r="N12" s="15"/>
      <c r="O12" s="15"/>
      <c r="P12" s="15"/>
      <c r="Q12" s="15"/>
      <c r="R12" s="15"/>
      <c r="S12" s="15"/>
      <c r="T12" s="34" t="e">
        <f t="shared" si="2"/>
        <v>#DIV/0!</v>
      </c>
      <c r="U12" s="42"/>
    </row>
    <row r="13" spans="1:21" ht="31.05" customHeight="1" thickBot="1" x14ac:dyDescent="0.35">
      <c r="A13" s="1" t="s">
        <v>8</v>
      </c>
      <c r="B13" s="58"/>
      <c r="C13" s="14">
        <f t="shared" si="1"/>
        <v>123.14285714285712</v>
      </c>
      <c r="D13" s="44">
        <v>8</v>
      </c>
      <c r="E13" s="27"/>
      <c r="F13" s="28"/>
      <c r="G13" s="28"/>
      <c r="H13" s="28"/>
      <c r="I13" s="28"/>
      <c r="J13" s="28"/>
      <c r="K13" s="29"/>
      <c r="L13" s="10"/>
      <c r="M13" s="27"/>
      <c r="N13" s="28"/>
      <c r="O13" s="28"/>
      <c r="P13" s="28"/>
      <c r="Q13" s="28"/>
      <c r="R13" s="28"/>
      <c r="S13" s="28"/>
      <c r="T13" s="34" t="e">
        <f t="shared" si="2"/>
        <v>#DIV/0!</v>
      </c>
      <c r="U13" s="42"/>
    </row>
    <row r="14" spans="1:21" ht="31.05" customHeight="1" thickBot="1" x14ac:dyDescent="0.35">
      <c r="A14" s="1" t="s">
        <v>9</v>
      </c>
      <c r="B14" s="58"/>
      <c r="C14" s="14">
        <f t="shared" si="1"/>
        <v>109.99999999999999</v>
      </c>
      <c r="D14" s="44">
        <v>7</v>
      </c>
      <c r="E14" s="31"/>
      <c r="F14" s="32"/>
      <c r="G14" s="32"/>
      <c r="H14" s="32"/>
      <c r="I14" s="32"/>
      <c r="J14" s="32"/>
      <c r="K14" s="11"/>
      <c r="L14" s="12"/>
      <c r="M14" s="33"/>
      <c r="N14" s="32"/>
      <c r="O14" s="32"/>
      <c r="P14" s="32"/>
      <c r="Q14" s="32"/>
      <c r="R14" s="32"/>
      <c r="S14" s="32"/>
      <c r="T14" s="34" t="e">
        <f t="shared" si="2"/>
        <v>#DIV/0!</v>
      </c>
      <c r="U14" s="42"/>
    </row>
    <row r="15" spans="1:21" ht="31.05" customHeight="1" x14ac:dyDescent="0.3">
      <c r="A15" s="1" t="s">
        <v>10</v>
      </c>
      <c r="B15" s="58"/>
      <c r="C15" s="14">
        <f t="shared" si="1"/>
        <v>96.857142857142847</v>
      </c>
      <c r="D15" s="44">
        <v>6</v>
      </c>
      <c r="E15" s="20"/>
      <c r="F15" s="17"/>
      <c r="G15" s="17"/>
      <c r="H15" s="17"/>
      <c r="I15" s="17"/>
      <c r="J15" s="17"/>
      <c r="K15" s="23"/>
      <c r="L15" s="30"/>
      <c r="M15" s="20"/>
      <c r="N15" s="17"/>
      <c r="O15" s="17"/>
      <c r="P15" s="17"/>
      <c r="Q15" s="17"/>
      <c r="R15" s="17"/>
      <c r="S15" s="17"/>
      <c r="T15" s="34" t="e">
        <f t="shared" si="2"/>
        <v>#DIV/0!</v>
      </c>
      <c r="U15" s="42"/>
    </row>
    <row r="16" spans="1:21" ht="31.05" customHeight="1" x14ac:dyDescent="0.3">
      <c r="A16" s="1" t="s">
        <v>11</v>
      </c>
      <c r="B16" s="58"/>
      <c r="C16" s="14">
        <f t="shared" si="1"/>
        <v>83.714285714285708</v>
      </c>
      <c r="D16" s="44">
        <v>5</v>
      </c>
      <c r="E16" s="21"/>
      <c r="F16" s="15"/>
      <c r="G16" s="15"/>
      <c r="H16" s="15"/>
      <c r="I16" s="15"/>
      <c r="J16" s="15"/>
      <c r="K16" s="24"/>
      <c r="L16" s="26"/>
      <c r="M16" s="21"/>
      <c r="N16" s="15"/>
      <c r="O16" s="15"/>
      <c r="P16" s="15"/>
      <c r="Q16" s="15"/>
      <c r="R16" s="15"/>
      <c r="S16" s="15"/>
      <c r="T16" s="34" t="e">
        <f t="shared" si="2"/>
        <v>#DIV/0!</v>
      </c>
      <c r="U16" s="42"/>
    </row>
    <row r="17" spans="1:21" ht="31.05" customHeight="1" x14ac:dyDescent="0.3">
      <c r="A17" s="1" t="s">
        <v>12</v>
      </c>
      <c r="B17" s="58"/>
      <c r="C17" s="14">
        <f t="shared" si="1"/>
        <v>70.571428571428569</v>
      </c>
      <c r="D17" s="44">
        <v>4</v>
      </c>
      <c r="E17" s="21"/>
      <c r="F17" s="15"/>
      <c r="G17" s="15"/>
      <c r="H17" s="15"/>
      <c r="I17" s="15"/>
      <c r="J17" s="15"/>
      <c r="K17" s="24"/>
      <c r="L17" s="26"/>
      <c r="M17" s="21"/>
      <c r="N17" s="15"/>
      <c r="O17" s="15"/>
      <c r="P17" s="15"/>
      <c r="Q17" s="15"/>
      <c r="R17" s="15"/>
      <c r="S17" s="15"/>
      <c r="T17" s="34" t="e">
        <f t="shared" si="2"/>
        <v>#DIV/0!</v>
      </c>
      <c r="U17" s="42"/>
    </row>
    <row r="18" spans="1:21" ht="31.05" customHeight="1" x14ac:dyDescent="0.3">
      <c r="A18" s="1" t="s">
        <v>13</v>
      </c>
      <c r="B18" s="58"/>
      <c r="C18" s="14">
        <f t="shared" si="1"/>
        <v>57.428571428571431</v>
      </c>
      <c r="D18" s="44">
        <v>3</v>
      </c>
      <c r="E18" s="21"/>
      <c r="F18" s="15"/>
      <c r="G18" s="15"/>
      <c r="H18" s="15"/>
      <c r="I18" s="15"/>
      <c r="J18" s="15"/>
      <c r="K18" s="24"/>
      <c r="L18" s="26"/>
      <c r="M18" s="21"/>
      <c r="N18" s="15"/>
      <c r="O18" s="15"/>
      <c r="P18" s="15"/>
      <c r="Q18" s="15"/>
      <c r="R18" s="15"/>
      <c r="S18" s="15"/>
      <c r="T18" s="34" t="e">
        <f t="shared" si="2"/>
        <v>#DIV/0!</v>
      </c>
      <c r="U18" s="42"/>
    </row>
    <row r="19" spans="1:21" ht="31.05" customHeight="1" x14ac:dyDescent="0.3">
      <c r="A19" s="1" t="s">
        <v>14</v>
      </c>
      <c r="B19" s="58"/>
      <c r="C19" s="14">
        <f t="shared" si="1"/>
        <v>44.285714285714285</v>
      </c>
      <c r="D19" s="44">
        <v>2</v>
      </c>
      <c r="E19" s="21"/>
      <c r="F19" s="15"/>
      <c r="G19" s="15"/>
      <c r="H19" s="15"/>
      <c r="I19" s="15"/>
      <c r="J19" s="15"/>
      <c r="K19" s="24"/>
      <c r="L19" s="26"/>
      <c r="M19" s="21"/>
      <c r="N19" s="15"/>
      <c r="O19" s="15"/>
      <c r="P19" s="15"/>
      <c r="Q19" s="15"/>
      <c r="R19" s="15"/>
      <c r="S19" s="15"/>
      <c r="T19" s="34" t="e">
        <f t="shared" si="2"/>
        <v>#DIV/0!</v>
      </c>
      <c r="U19" s="42"/>
    </row>
    <row r="20" spans="1:21" ht="31.05" customHeight="1" x14ac:dyDescent="0.3">
      <c r="A20" s="1" t="s">
        <v>15</v>
      </c>
      <c r="B20" s="58"/>
      <c r="C20" s="14">
        <f>C21+$F$42</f>
        <v>31.142857142857142</v>
      </c>
      <c r="D20" s="44">
        <v>1</v>
      </c>
      <c r="E20" s="21"/>
      <c r="F20" s="15"/>
      <c r="G20" s="15"/>
      <c r="H20" s="15"/>
      <c r="I20" s="15"/>
      <c r="J20" s="15"/>
      <c r="K20" s="24"/>
      <c r="L20" s="26"/>
      <c r="M20" s="21"/>
      <c r="N20" s="15"/>
      <c r="O20" s="15"/>
      <c r="P20" s="15"/>
      <c r="Q20" s="15"/>
      <c r="R20" s="15"/>
      <c r="S20" s="15"/>
      <c r="T20" s="34" t="e">
        <f t="shared" si="2"/>
        <v>#DIV/0!</v>
      </c>
      <c r="U20" s="42"/>
    </row>
    <row r="21" spans="1:21" ht="31.05" customHeight="1" x14ac:dyDescent="0.3">
      <c r="A21" s="1" t="s">
        <v>16</v>
      </c>
      <c r="B21" s="58"/>
      <c r="C21" s="14">
        <f>E2</f>
        <v>18</v>
      </c>
      <c r="D21" s="44">
        <v>0</v>
      </c>
      <c r="E21" s="21"/>
      <c r="F21" s="15"/>
      <c r="G21" s="15"/>
      <c r="H21" s="15"/>
      <c r="I21" s="15"/>
      <c r="J21" s="15"/>
      <c r="K21" s="24"/>
      <c r="L21" s="26"/>
      <c r="M21" s="21"/>
      <c r="N21" s="15"/>
      <c r="O21" s="15"/>
      <c r="P21" s="15"/>
      <c r="Q21" s="15"/>
      <c r="R21" s="15"/>
      <c r="S21" s="15"/>
      <c r="T21" s="34" t="e">
        <f t="shared" si="2"/>
        <v>#DIV/0!</v>
      </c>
      <c r="U21" s="42"/>
    </row>
    <row r="22" spans="1:21" x14ac:dyDescent="0.3">
      <c r="B22" s="59"/>
      <c r="C22" s="59"/>
      <c r="D22" s="59"/>
      <c r="E22" s="34" t="e">
        <f>AVERAGE(E7:E21)</f>
        <v>#DIV/0!</v>
      </c>
      <c r="F22" s="34" t="e">
        <f t="shared" ref="F22:S22" si="3">AVERAGE(F7:F21)</f>
        <v>#DIV/0!</v>
      </c>
      <c r="G22" s="34" t="e">
        <f t="shared" si="3"/>
        <v>#DIV/0!</v>
      </c>
      <c r="H22" s="34" t="e">
        <f t="shared" si="3"/>
        <v>#DIV/0!</v>
      </c>
      <c r="I22" s="34" t="e">
        <f t="shared" si="3"/>
        <v>#DIV/0!</v>
      </c>
      <c r="J22" s="34" t="e">
        <f t="shared" si="3"/>
        <v>#DIV/0!</v>
      </c>
      <c r="K22" s="34" t="e">
        <f t="shared" si="3"/>
        <v>#DIV/0!</v>
      </c>
      <c r="L22" s="34" t="e">
        <f t="shared" si="3"/>
        <v>#DIV/0!</v>
      </c>
      <c r="M22" s="34" t="e">
        <f t="shared" si="3"/>
        <v>#DIV/0!</v>
      </c>
      <c r="N22" s="34" t="e">
        <f t="shared" si="3"/>
        <v>#DIV/0!</v>
      </c>
      <c r="O22" s="34" t="e">
        <f t="shared" si="3"/>
        <v>#DIV/0!</v>
      </c>
      <c r="P22" s="34" t="e">
        <f t="shared" si="3"/>
        <v>#DIV/0!</v>
      </c>
      <c r="Q22" s="34" t="e">
        <f t="shared" si="3"/>
        <v>#DIV/0!</v>
      </c>
      <c r="R22" s="34" t="e">
        <f t="shared" si="3"/>
        <v>#DIV/0!</v>
      </c>
      <c r="S22" s="34" t="e">
        <f t="shared" si="3"/>
        <v>#DIV/0!</v>
      </c>
    </row>
    <row r="23" spans="1:21" x14ac:dyDescent="0.3">
      <c r="D23" s="6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21" x14ac:dyDescent="0.3">
      <c r="D24" s="6"/>
      <c r="K24" s="8" t="str">
        <f>CONCATENATE("X = ",ROUNDUP(K5,2))</f>
        <v>X = 96.86</v>
      </c>
      <c r="L24" s="3"/>
      <c r="M24" s="40" t="str">
        <f>CONCATENATE("X = ",ROUNDUP(M5,2))</f>
        <v>X = 123.15</v>
      </c>
    </row>
    <row r="25" spans="1:21" x14ac:dyDescent="0.3">
      <c r="D25" s="6"/>
      <c r="K25" s="50">
        <f>K14-M14</f>
        <v>0</v>
      </c>
      <c r="L25" s="50"/>
      <c r="M25" s="50"/>
    </row>
    <row r="26" spans="1:21" x14ac:dyDescent="0.3">
      <c r="D26" s="6"/>
      <c r="J26" s="8" t="str">
        <f>CONCATENATE("X = ",ROUNDUP(J5,2))</f>
        <v>X = 83.72</v>
      </c>
      <c r="K26" s="3"/>
      <c r="L26" s="3"/>
      <c r="M26" s="3"/>
      <c r="N26" s="40" t="str">
        <f>CONCATENATE("X = ",ROUNDUP(N5,2))</f>
        <v>X = 136.29</v>
      </c>
    </row>
    <row r="27" spans="1:21" x14ac:dyDescent="0.3">
      <c r="D27" s="6"/>
      <c r="J27" s="50">
        <f>J14-N14</f>
        <v>0</v>
      </c>
      <c r="K27" s="50"/>
      <c r="L27" s="50"/>
      <c r="M27" s="50"/>
      <c r="N27" s="50"/>
    </row>
    <row r="28" spans="1:21" x14ac:dyDescent="0.3">
      <c r="D28" s="6"/>
      <c r="I28" s="8" t="str">
        <f>CONCATENATE("X = ",ROUNDUP(I5,2))</f>
        <v>X = 70.58</v>
      </c>
      <c r="J28" s="3"/>
      <c r="K28" s="3"/>
      <c r="L28" s="3"/>
      <c r="M28" s="3"/>
      <c r="N28" s="3"/>
      <c r="O28" s="40" t="str">
        <f>CONCATENATE("X = ",ROUNDUP(O5,2))</f>
        <v>X = 149.43</v>
      </c>
    </row>
    <row r="29" spans="1:21" x14ac:dyDescent="0.3">
      <c r="D29" s="6"/>
      <c r="I29" s="50">
        <f>I14-O14</f>
        <v>0</v>
      </c>
      <c r="J29" s="50"/>
      <c r="K29" s="50"/>
      <c r="L29" s="50"/>
      <c r="M29" s="50"/>
      <c r="N29" s="50"/>
      <c r="O29" s="50"/>
    </row>
    <row r="30" spans="1:21" x14ac:dyDescent="0.3">
      <c r="D30" s="6"/>
      <c r="H30" s="8" t="str">
        <f>CONCATENATE("X = ",ROUNDUP(H5,2))</f>
        <v>X = 57.43</v>
      </c>
      <c r="I30" s="3"/>
      <c r="J30" s="3"/>
      <c r="K30" s="3"/>
      <c r="L30" s="3"/>
      <c r="M30" s="3"/>
      <c r="N30" s="3"/>
      <c r="O30" s="3"/>
      <c r="P30" s="40" t="str">
        <f>CONCATENATE("X = ",ROUNDUP(P5,2))</f>
        <v>X = 162.58</v>
      </c>
    </row>
    <row r="31" spans="1:21" x14ac:dyDescent="0.3">
      <c r="D31" s="6"/>
      <c r="H31" s="50">
        <f>H14--P14</f>
        <v>0</v>
      </c>
      <c r="I31" s="50"/>
      <c r="J31" s="50"/>
      <c r="K31" s="50"/>
      <c r="L31" s="50"/>
      <c r="M31" s="50"/>
      <c r="N31" s="50"/>
      <c r="O31" s="50"/>
      <c r="P31" s="50"/>
    </row>
    <row r="32" spans="1:21" x14ac:dyDescent="0.3">
      <c r="D32" s="6"/>
      <c r="G32" s="8" t="str">
        <f>CONCATENATE("X = ",ROUNDUP(G5,2))</f>
        <v>X = 44.29</v>
      </c>
      <c r="H32" s="3"/>
      <c r="I32" s="3"/>
      <c r="J32" s="3"/>
      <c r="K32" s="3"/>
      <c r="L32" s="3"/>
      <c r="M32" s="3"/>
      <c r="N32" s="3"/>
      <c r="O32" s="3"/>
      <c r="P32" s="3"/>
      <c r="Q32" s="40" t="str">
        <f>CONCATENATE("X = ",ROUNDUP(Q5,2))</f>
        <v>X = 175.72</v>
      </c>
    </row>
    <row r="33" spans="1:22" x14ac:dyDescent="0.3">
      <c r="D33" s="6"/>
      <c r="G33" s="50">
        <f>G14-Q14</f>
        <v>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1:22" x14ac:dyDescent="0.3">
      <c r="D34" s="6"/>
      <c r="F34" s="8" t="str">
        <f>CONCATENATE("X = ",ROUNDUP(F5,2))</f>
        <v>X = 31.15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0" t="str">
        <f>CONCATENATE("X = ",ROUNDUP(R5,2))</f>
        <v>X = 188.86</v>
      </c>
    </row>
    <row r="35" spans="1:22" x14ac:dyDescent="0.3">
      <c r="D35" s="6"/>
      <c r="F35" s="50">
        <f>F14-R14</f>
        <v>0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</row>
    <row r="36" spans="1:22" x14ac:dyDescent="0.3">
      <c r="D36" s="6"/>
      <c r="E36" s="8" t="str">
        <f>CONCATENATE("X = ",ROUNDUP(E5,2))</f>
        <v>X = 18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40" t="str">
        <f>CONCATENATE("X = ",ROUNDUP(S5,2))</f>
        <v>X = 202</v>
      </c>
    </row>
    <row r="37" spans="1:22" x14ac:dyDescent="0.3">
      <c r="D37" s="6"/>
      <c r="E37" s="50">
        <f>E14-S14</f>
        <v>0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V37" s="41"/>
    </row>
    <row r="38" spans="1:22" s="4" customFormat="1" x14ac:dyDescent="0.3">
      <c r="A38" s="4" t="s">
        <v>17</v>
      </c>
      <c r="E38" s="43" t="s">
        <v>24</v>
      </c>
      <c r="I38" s="43" t="s">
        <v>27</v>
      </c>
    </row>
    <row r="39" spans="1:22" s="4" customFormat="1" x14ac:dyDescent="0.3">
      <c r="E39" s="43" t="s">
        <v>25</v>
      </c>
      <c r="F39" s="4">
        <f>COUNT(E6:S6)</f>
        <v>15</v>
      </c>
      <c r="G39" s="4" t="s">
        <v>26</v>
      </c>
      <c r="I39" s="1" t="s">
        <v>19</v>
      </c>
      <c r="J39" s="1">
        <f>ROUNDDOWN($F$39/2,0)</f>
        <v>7</v>
      </c>
    </row>
    <row r="40" spans="1:22" x14ac:dyDescent="0.3">
      <c r="E40" s="1" t="s">
        <v>19</v>
      </c>
      <c r="F40" s="5">
        <f>S5-E5</f>
        <v>184</v>
      </c>
      <c r="G40" s="1" t="s">
        <v>23</v>
      </c>
      <c r="I40" s="1" t="s">
        <v>20</v>
      </c>
      <c r="J40" s="1">
        <f>ROUNDDOWN($F$39/2,0)</f>
        <v>7</v>
      </c>
    </row>
    <row r="41" spans="1:22" x14ac:dyDescent="0.3">
      <c r="E41" s="1" t="s">
        <v>20</v>
      </c>
      <c r="F41" s="4">
        <f>C7-C21</f>
        <v>184</v>
      </c>
      <c r="G41" s="1" t="s">
        <v>23</v>
      </c>
    </row>
    <row r="42" spans="1:22" x14ac:dyDescent="0.3">
      <c r="E42" s="1" t="s">
        <v>28</v>
      </c>
      <c r="F42" s="1">
        <f>F40/(F39-1)</f>
        <v>13.142857142857142</v>
      </c>
    </row>
  </sheetData>
  <mergeCells count="13">
    <mergeCell ref="B22:D22"/>
    <mergeCell ref="B1:D1"/>
    <mergeCell ref="B4:D6"/>
    <mergeCell ref="E4:S4"/>
    <mergeCell ref="T4:T6"/>
    <mergeCell ref="B7:B21"/>
    <mergeCell ref="E37:S37"/>
    <mergeCell ref="K25:M25"/>
    <mergeCell ref="J27:N27"/>
    <mergeCell ref="I29:O29"/>
    <mergeCell ref="H31:P31"/>
    <mergeCell ref="G33:Q33"/>
    <mergeCell ref="F35:R35"/>
  </mergeCells>
  <conditionalFormatting sqref="E7:S21">
    <cfRule type="cellIs" dxfId="15" priority="5" operator="greaterThan">
      <formula>0</formula>
    </cfRule>
    <cfRule type="cellIs" dxfId="14" priority="6" operator="equal">
      <formula>0</formula>
    </cfRule>
    <cfRule type="cellIs" dxfId="13" priority="8" operator="lessThan">
      <formula>0</formula>
    </cfRule>
  </conditionalFormatting>
  <conditionalFormatting sqref="K25:M25 J27:N27 I29:O29 H31:P31 G33:Q33 F35:R35 E37:S37">
    <cfRule type="cellIs" dxfId="12" priority="7" operator="between">
      <formula>-0.002</formula>
      <formula>0.002</formula>
    </cfRule>
  </conditionalFormatting>
  <conditionalFormatting sqref="T7:T21">
    <cfRule type="cellIs" dxfId="11" priority="4" operator="between">
      <formula>-0.002</formula>
      <formula>0.002</formula>
    </cfRule>
  </conditionalFormatting>
  <conditionalFormatting sqref="E22:S22">
    <cfRule type="cellIs" dxfId="10" priority="3" operator="between">
      <formula>-0.002</formula>
      <formula>0.002</formula>
    </cfRule>
  </conditionalFormatting>
  <conditionalFormatting sqref="E37:S37 F35:R35 G33:Q33 H31:P31 I29:O29 J27:N27 K25:M25">
    <cfRule type="cellIs" dxfId="9" priority="1" operator="between">
      <formula>-0.01</formula>
      <formula>0.01</formula>
    </cfRule>
    <cfRule type="cellIs" dxfId="8" priority="2" operator="between">
      <formula>-0.01</formula>
      <formula>0.01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2273-FE70-4563-8723-84BD4FCCED34}">
  <dimension ref="A1:Q37"/>
  <sheetViews>
    <sheetView topLeftCell="B1" workbookViewId="0">
      <selection activeCell="J10" sqref="J10"/>
    </sheetView>
  </sheetViews>
  <sheetFormatPr defaultColWidth="3.77734375" defaultRowHeight="14.4" x14ac:dyDescent="0.3"/>
  <cols>
    <col min="1" max="1" width="106.109375" style="1" hidden="1" customWidth="1"/>
    <col min="2" max="3" width="3.5546875" style="1" bestFit="1" customWidth="1"/>
    <col min="4" max="4" width="4.109375" style="4" bestFit="1" customWidth="1"/>
    <col min="5" max="14" width="6.77734375" style="1" customWidth="1"/>
    <col min="15" max="15" width="6.21875" style="1" bestFit="1" customWidth="1"/>
    <col min="16" max="16" width="8.5546875" style="1" bestFit="1" customWidth="1"/>
    <col min="17" max="17" width="7.5546875" style="1" bestFit="1" customWidth="1"/>
    <col min="18" max="16384" width="3.77734375" style="1"/>
  </cols>
  <sheetData>
    <row r="1" spans="1:16" x14ac:dyDescent="0.3">
      <c r="B1" s="49" t="s">
        <v>29</v>
      </c>
      <c r="C1" s="49"/>
      <c r="D1" s="49"/>
      <c r="E1" s="35">
        <v>220</v>
      </c>
    </row>
    <row r="2" spans="1:16" x14ac:dyDescent="0.3">
      <c r="B2" s="35" t="s">
        <v>30</v>
      </c>
      <c r="C2" s="35"/>
      <c r="D2" s="36"/>
      <c r="E2" s="35">
        <v>18</v>
      </c>
    </row>
    <row r="4" spans="1:16" x14ac:dyDescent="0.3">
      <c r="B4" s="51" t="s">
        <v>18</v>
      </c>
      <c r="C4" s="51"/>
      <c r="D4" s="52"/>
      <c r="E4" s="55" t="s">
        <v>22</v>
      </c>
      <c r="F4" s="51"/>
      <c r="G4" s="51"/>
      <c r="H4" s="51"/>
      <c r="I4" s="51"/>
      <c r="J4" s="51"/>
      <c r="K4" s="51"/>
      <c r="L4" s="51"/>
      <c r="M4" s="51"/>
      <c r="N4" s="51"/>
      <c r="O4" s="56"/>
    </row>
    <row r="5" spans="1:16" s="4" customFormat="1" x14ac:dyDescent="0.3">
      <c r="A5" s="4" t="s">
        <v>0</v>
      </c>
      <c r="B5" s="51"/>
      <c r="C5" s="51"/>
      <c r="D5" s="52"/>
      <c r="E5" s="18">
        <f>E2</f>
        <v>18</v>
      </c>
      <c r="F5" s="13" t="e">
        <f>E5+$F$37</f>
        <v>#REF!</v>
      </c>
      <c r="G5" s="13" t="e">
        <f>F5+$F$37</f>
        <v>#REF!</v>
      </c>
      <c r="H5" s="13" t="e">
        <f>G5+$F$37</f>
        <v>#REF!</v>
      </c>
      <c r="I5" s="13" t="e">
        <f>H5+$F$37</f>
        <v>#REF!</v>
      </c>
      <c r="J5" s="13" t="e">
        <f>I5+$F$37</f>
        <v>#REF!</v>
      </c>
      <c r="K5" s="13" t="e">
        <f>J5+$F$37</f>
        <v>#REF!</v>
      </c>
      <c r="L5" s="13" t="e">
        <f>K5+$F$37</f>
        <v>#REF!</v>
      </c>
      <c r="M5" s="13" t="e">
        <f>L5+$F$37</f>
        <v>#REF!</v>
      </c>
      <c r="N5" s="13" t="e">
        <f>M5+$F$37</f>
        <v>#REF!</v>
      </c>
      <c r="O5" s="56"/>
    </row>
    <row r="6" spans="1:16" s="4" customFormat="1" ht="15" thickBot="1" x14ac:dyDescent="0.35">
      <c r="A6" s="4" t="s">
        <v>1</v>
      </c>
      <c r="B6" s="53"/>
      <c r="C6" s="53"/>
      <c r="D6" s="54"/>
      <c r="E6" s="19">
        <v>0</v>
      </c>
      <c r="F6" s="45">
        <v>1</v>
      </c>
      <c r="G6" s="45">
        <v>2</v>
      </c>
      <c r="H6" s="45">
        <v>3</v>
      </c>
      <c r="I6" s="45">
        <v>4</v>
      </c>
      <c r="J6" s="45">
        <v>5</v>
      </c>
      <c r="K6" s="45">
        <v>6</v>
      </c>
      <c r="L6" s="45">
        <v>7</v>
      </c>
      <c r="M6" s="45">
        <v>8</v>
      </c>
      <c r="N6" s="45">
        <v>9</v>
      </c>
      <c r="O6" s="56"/>
    </row>
    <row r="7" spans="1:16" ht="31.05" customHeight="1" thickTop="1" x14ac:dyDescent="0.3">
      <c r="A7" s="1" t="s">
        <v>7</v>
      </c>
      <c r="B7" s="58"/>
      <c r="C7" s="14" t="e">
        <f>C8+$F$37</f>
        <v>#REF!</v>
      </c>
      <c r="D7" s="44">
        <v>9</v>
      </c>
      <c r="E7" s="21"/>
      <c r="F7" s="15"/>
      <c r="G7" s="15"/>
      <c r="H7" s="15"/>
      <c r="I7" s="15"/>
      <c r="J7" s="15"/>
      <c r="K7" s="24"/>
      <c r="L7" s="26"/>
      <c r="M7" s="21"/>
      <c r="N7" s="15"/>
      <c r="O7" s="34" t="e">
        <f>AVERAGE(E7:N7)</f>
        <v>#DIV/0!</v>
      </c>
      <c r="P7" s="42"/>
    </row>
    <row r="8" spans="1:16" ht="31.05" customHeight="1" thickBot="1" x14ac:dyDescent="0.35">
      <c r="A8" s="1" t="s">
        <v>8</v>
      </c>
      <c r="B8" s="58"/>
      <c r="C8" s="14" t="e">
        <f>C9+$F$37</f>
        <v>#REF!</v>
      </c>
      <c r="D8" s="44">
        <v>8</v>
      </c>
      <c r="E8" s="27"/>
      <c r="F8" s="28"/>
      <c r="G8" s="28"/>
      <c r="H8" s="28"/>
      <c r="I8" s="28"/>
      <c r="J8" s="28"/>
      <c r="K8" s="29"/>
      <c r="L8" s="10"/>
      <c r="M8" s="27"/>
      <c r="N8" s="28"/>
      <c r="O8" s="34" t="e">
        <f>AVERAGE(E8:N8)</f>
        <v>#DIV/0!</v>
      </c>
      <c r="P8" s="42"/>
    </row>
    <row r="9" spans="1:16" ht="31.05" customHeight="1" thickBot="1" x14ac:dyDescent="0.35">
      <c r="A9" s="1" t="s">
        <v>9</v>
      </c>
      <c r="B9" s="58"/>
      <c r="C9" s="14" t="e">
        <f>C10+$F$37</f>
        <v>#REF!</v>
      </c>
      <c r="D9" s="44">
        <v>7</v>
      </c>
      <c r="E9" s="31"/>
      <c r="F9" s="32"/>
      <c r="G9" s="32"/>
      <c r="H9" s="32"/>
      <c r="I9" s="32"/>
      <c r="J9" s="32"/>
      <c r="K9" s="11"/>
      <c r="L9" s="12"/>
      <c r="M9" s="33"/>
      <c r="N9" s="32"/>
      <c r="O9" s="34" t="e">
        <f>AVERAGE(E9:N9)</f>
        <v>#DIV/0!</v>
      </c>
      <c r="P9" s="42"/>
    </row>
    <row r="10" spans="1:16" ht="31.05" customHeight="1" x14ac:dyDescent="0.3">
      <c r="A10" s="1" t="s">
        <v>10</v>
      </c>
      <c r="B10" s="58"/>
      <c r="C10" s="14" t="e">
        <f>C11+$F$37</f>
        <v>#REF!</v>
      </c>
      <c r="D10" s="44">
        <v>6</v>
      </c>
      <c r="E10" s="20"/>
      <c r="F10" s="17"/>
      <c r="G10" s="17"/>
      <c r="H10" s="17"/>
      <c r="I10" s="17"/>
      <c r="J10" s="17"/>
      <c r="K10" s="23"/>
      <c r="L10" s="30"/>
      <c r="M10" s="20"/>
      <c r="N10" s="17"/>
      <c r="O10" s="34" t="e">
        <f>AVERAGE(E10:N10)</f>
        <v>#DIV/0!</v>
      </c>
      <c r="P10" s="42"/>
    </row>
    <row r="11" spans="1:16" ht="31.05" customHeight="1" x14ac:dyDescent="0.3">
      <c r="A11" s="1" t="s">
        <v>11</v>
      </c>
      <c r="B11" s="58"/>
      <c r="C11" s="14" t="e">
        <f>C12+$F$37</f>
        <v>#REF!</v>
      </c>
      <c r="D11" s="44">
        <v>5</v>
      </c>
      <c r="E11" s="21"/>
      <c r="F11" s="15"/>
      <c r="G11" s="15"/>
      <c r="H11" s="15"/>
      <c r="I11" s="15"/>
      <c r="J11" s="15"/>
      <c r="K11" s="24"/>
      <c r="L11" s="26"/>
      <c r="M11" s="21"/>
      <c r="N11" s="15"/>
      <c r="O11" s="34" t="e">
        <f>AVERAGE(E11:N11)</f>
        <v>#DIV/0!</v>
      </c>
      <c r="P11" s="42"/>
    </row>
    <row r="12" spans="1:16" ht="31.05" customHeight="1" x14ac:dyDescent="0.3">
      <c r="A12" s="1" t="s">
        <v>12</v>
      </c>
      <c r="B12" s="58"/>
      <c r="C12" s="14" t="e">
        <f>C13+$F$37</f>
        <v>#REF!</v>
      </c>
      <c r="D12" s="44">
        <v>4</v>
      </c>
      <c r="E12" s="21"/>
      <c r="F12" s="15"/>
      <c r="G12" s="15"/>
      <c r="H12" s="15"/>
      <c r="I12" s="15"/>
      <c r="J12" s="15"/>
      <c r="K12" s="24"/>
      <c r="L12" s="26"/>
      <c r="M12" s="21"/>
      <c r="N12" s="15"/>
      <c r="O12" s="34" t="e">
        <f>AVERAGE(E12:N12)</f>
        <v>#DIV/0!</v>
      </c>
      <c r="P12" s="42"/>
    </row>
    <row r="13" spans="1:16" ht="31.05" customHeight="1" x14ac:dyDescent="0.3">
      <c r="A13" s="1" t="s">
        <v>13</v>
      </c>
      <c r="B13" s="58"/>
      <c r="C13" s="14" t="e">
        <f>C14+$F$37</f>
        <v>#REF!</v>
      </c>
      <c r="D13" s="44">
        <v>3</v>
      </c>
      <c r="E13" s="21"/>
      <c r="F13" s="15"/>
      <c r="G13" s="15"/>
      <c r="H13" s="15"/>
      <c r="I13" s="15"/>
      <c r="J13" s="15"/>
      <c r="K13" s="24"/>
      <c r="L13" s="26"/>
      <c r="M13" s="21"/>
      <c r="N13" s="15"/>
      <c r="O13" s="34" t="e">
        <f>AVERAGE(E13:N13)</f>
        <v>#DIV/0!</v>
      </c>
      <c r="P13" s="42"/>
    </row>
    <row r="14" spans="1:16" ht="31.05" customHeight="1" x14ac:dyDescent="0.3">
      <c r="A14" s="1" t="s">
        <v>14</v>
      </c>
      <c r="B14" s="58"/>
      <c r="C14" s="14" t="e">
        <f>C15+$F$37</f>
        <v>#REF!</v>
      </c>
      <c r="D14" s="44">
        <v>2</v>
      </c>
      <c r="E14" s="21"/>
      <c r="F14" s="15"/>
      <c r="G14" s="15"/>
      <c r="H14" s="15"/>
      <c r="I14" s="15"/>
      <c r="J14" s="15"/>
      <c r="K14" s="24"/>
      <c r="L14" s="26"/>
      <c r="M14" s="21"/>
      <c r="N14" s="15"/>
      <c r="O14" s="34" t="e">
        <f>AVERAGE(E14:N14)</f>
        <v>#DIV/0!</v>
      </c>
      <c r="P14" s="42"/>
    </row>
    <row r="15" spans="1:16" ht="31.05" customHeight="1" x14ac:dyDescent="0.3">
      <c r="A15" s="1" t="s">
        <v>15</v>
      </c>
      <c r="B15" s="58"/>
      <c r="C15" s="14" t="e">
        <f>C16+$F$37</f>
        <v>#REF!</v>
      </c>
      <c r="D15" s="44">
        <v>1</v>
      </c>
      <c r="E15" s="21"/>
      <c r="F15" s="15"/>
      <c r="G15" s="15"/>
      <c r="H15" s="15"/>
      <c r="I15" s="15"/>
      <c r="J15" s="15"/>
      <c r="K15" s="24"/>
      <c r="L15" s="26"/>
      <c r="M15" s="21"/>
      <c r="N15" s="15"/>
      <c r="O15" s="34" t="e">
        <f>AVERAGE(E15:N15)</f>
        <v>#DIV/0!</v>
      </c>
      <c r="P15" s="42"/>
    </row>
    <row r="16" spans="1:16" ht="31.05" customHeight="1" x14ac:dyDescent="0.3">
      <c r="A16" s="1" t="s">
        <v>16</v>
      </c>
      <c r="B16" s="58"/>
      <c r="C16" s="14">
        <f>E2</f>
        <v>18</v>
      </c>
      <c r="D16" s="44">
        <v>0</v>
      </c>
      <c r="E16" s="21"/>
      <c r="F16" s="15"/>
      <c r="G16" s="15"/>
      <c r="H16" s="15"/>
      <c r="I16" s="15"/>
      <c r="J16" s="15"/>
      <c r="K16" s="24"/>
      <c r="L16" s="26"/>
      <c r="M16" s="21"/>
      <c r="N16" s="15"/>
      <c r="O16" s="34" t="e">
        <f>AVERAGE(E16:N16)</f>
        <v>#DIV/0!</v>
      </c>
      <c r="P16" s="42"/>
    </row>
    <row r="17" spans="2:17" x14ac:dyDescent="0.3">
      <c r="B17" s="59"/>
      <c r="C17" s="59"/>
      <c r="D17" s="59"/>
      <c r="E17" s="34" t="e">
        <f>AVERAGE(E7:E16)</f>
        <v>#DIV/0!</v>
      </c>
      <c r="F17" s="34" t="e">
        <f>AVERAGE(F7:F16)</f>
        <v>#DIV/0!</v>
      </c>
      <c r="G17" s="34" t="e">
        <f>AVERAGE(G7:G16)</f>
        <v>#DIV/0!</v>
      </c>
      <c r="H17" s="34" t="e">
        <f>AVERAGE(H7:H16)</f>
        <v>#DIV/0!</v>
      </c>
      <c r="I17" s="34" t="e">
        <f>AVERAGE(I7:I16)</f>
        <v>#DIV/0!</v>
      </c>
      <c r="J17" s="34" t="e">
        <f>AVERAGE(J7:J16)</f>
        <v>#DIV/0!</v>
      </c>
      <c r="K17" s="34" t="e">
        <f>AVERAGE(K7:K16)</f>
        <v>#DIV/0!</v>
      </c>
      <c r="L17" s="34" t="e">
        <f>AVERAGE(L7:L16)</f>
        <v>#DIV/0!</v>
      </c>
      <c r="M17" s="34" t="e">
        <f>AVERAGE(M7:M16)</f>
        <v>#DIV/0!</v>
      </c>
      <c r="N17" s="34" t="e">
        <f>AVERAGE(N7:N16)</f>
        <v>#DIV/0!</v>
      </c>
    </row>
    <row r="18" spans="2:17" x14ac:dyDescent="0.3"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7" x14ac:dyDescent="0.3">
      <c r="D19" s="6"/>
      <c r="K19" s="8" t="e">
        <f>CONCATENATE("X = ",ROUNDUP(K5,2))</f>
        <v>#REF!</v>
      </c>
      <c r="L19" s="3"/>
      <c r="M19" s="40" t="e">
        <f>CONCATENATE("X = ",ROUNDUP(M5,2))</f>
        <v>#REF!</v>
      </c>
    </row>
    <row r="20" spans="2:17" x14ac:dyDescent="0.3">
      <c r="D20" s="6"/>
      <c r="K20" s="50">
        <f>K9-M9</f>
        <v>0</v>
      </c>
      <c r="L20" s="50"/>
      <c r="M20" s="50"/>
    </row>
    <row r="21" spans="2:17" x14ac:dyDescent="0.3">
      <c r="D21" s="6"/>
      <c r="J21" s="8" t="e">
        <f>CONCATENATE("X = ",ROUNDUP(J5,2))</f>
        <v>#REF!</v>
      </c>
      <c r="K21" s="3"/>
      <c r="L21" s="3"/>
      <c r="M21" s="3"/>
      <c r="N21" s="40" t="e">
        <f>CONCATENATE("X = ",ROUNDUP(N5,2))</f>
        <v>#REF!</v>
      </c>
    </row>
    <row r="22" spans="2:17" x14ac:dyDescent="0.3">
      <c r="D22" s="6"/>
      <c r="J22" s="50">
        <f>J9-N9</f>
        <v>0</v>
      </c>
      <c r="K22" s="50"/>
      <c r="L22" s="50"/>
      <c r="M22" s="50"/>
      <c r="N22" s="50"/>
    </row>
    <row r="23" spans="2:17" x14ac:dyDescent="0.3">
      <c r="D23" s="6"/>
      <c r="I23" s="8" t="e">
        <f>CONCATENATE("X = ",ROUNDUP(I5,2))</f>
        <v>#REF!</v>
      </c>
      <c r="J23" s="3"/>
      <c r="K23" s="3"/>
      <c r="L23" s="3"/>
      <c r="M23" s="3"/>
      <c r="N23" s="3"/>
    </row>
    <row r="24" spans="2:17" x14ac:dyDescent="0.3">
      <c r="D24" s="6"/>
      <c r="I24" s="50" t="e">
        <f>I9-#REF!</f>
        <v>#REF!</v>
      </c>
      <c r="J24" s="50"/>
      <c r="K24" s="50"/>
      <c r="L24" s="50"/>
      <c r="M24" s="50"/>
      <c r="N24" s="50"/>
    </row>
    <row r="25" spans="2:17" x14ac:dyDescent="0.3">
      <c r="D25" s="6"/>
      <c r="H25" s="8" t="e">
        <f>CONCATENATE("X = ",ROUNDUP(H5,2))</f>
        <v>#REF!</v>
      </c>
      <c r="I25" s="3"/>
      <c r="J25" s="3"/>
      <c r="K25" s="3"/>
      <c r="L25" s="3"/>
      <c r="M25" s="3"/>
      <c r="N25" s="3"/>
    </row>
    <row r="26" spans="2:17" x14ac:dyDescent="0.3">
      <c r="D26" s="6"/>
      <c r="H26" s="50" t="e">
        <f>H9--#REF!</f>
        <v>#REF!</v>
      </c>
      <c r="I26" s="50"/>
      <c r="J26" s="50"/>
      <c r="K26" s="50"/>
      <c r="L26" s="50"/>
      <c r="M26" s="50"/>
      <c r="N26" s="50"/>
    </row>
    <row r="27" spans="2:17" x14ac:dyDescent="0.3">
      <c r="D27" s="6"/>
      <c r="G27" s="8" t="e">
        <f>CONCATENATE("X = ",ROUNDUP(G5,2))</f>
        <v>#REF!</v>
      </c>
      <c r="H27" s="3"/>
      <c r="I27" s="3"/>
      <c r="J27" s="3"/>
      <c r="K27" s="3"/>
      <c r="L27" s="3"/>
      <c r="M27" s="3"/>
      <c r="N27" s="3"/>
    </row>
    <row r="28" spans="2:17" x14ac:dyDescent="0.3">
      <c r="D28" s="6"/>
      <c r="G28" s="50" t="e">
        <f>G9-#REF!</f>
        <v>#REF!</v>
      </c>
      <c r="H28" s="50"/>
      <c r="I28" s="50"/>
      <c r="J28" s="50"/>
      <c r="K28" s="50"/>
      <c r="L28" s="50"/>
      <c r="M28" s="50"/>
      <c r="N28" s="50"/>
    </row>
    <row r="29" spans="2:17" x14ac:dyDescent="0.3">
      <c r="D29" s="6"/>
      <c r="F29" s="8" t="e">
        <f>CONCATENATE("X = ",ROUNDUP(F5,2))</f>
        <v>#REF!</v>
      </c>
      <c r="G29" s="3"/>
      <c r="H29" s="3"/>
      <c r="I29" s="3"/>
      <c r="J29" s="3"/>
      <c r="K29" s="3"/>
      <c r="L29" s="3"/>
      <c r="M29" s="3"/>
      <c r="N29" s="3"/>
    </row>
    <row r="30" spans="2:17" x14ac:dyDescent="0.3">
      <c r="D30" s="6"/>
      <c r="F30" s="50" t="e">
        <f>F9-#REF!</f>
        <v>#REF!</v>
      </c>
      <c r="G30" s="50"/>
      <c r="H30" s="50"/>
      <c r="I30" s="50"/>
      <c r="J30" s="50"/>
      <c r="K30" s="50"/>
      <c r="L30" s="50"/>
      <c r="M30" s="50"/>
      <c r="N30" s="50"/>
    </row>
    <row r="31" spans="2:17" x14ac:dyDescent="0.3">
      <c r="D31" s="6"/>
      <c r="E31" s="8" t="str">
        <f>CONCATENATE("X = ",ROUNDUP(E5,2))</f>
        <v>X = 18</v>
      </c>
      <c r="F31" s="3"/>
      <c r="G31" s="3"/>
      <c r="H31" s="3"/>
      <c r="I31" s="3"/>
      <c r="J31" s="3"/>
      <c r="K31" s="3"/>
      <c r="L31" s="3"/>
      <c r="M31" s="3"/>
      <c r="N31" s="3"/>
    </row>
    <row r="32" spans="2:17" x14ac:dyDescent="0.3">
      <c r="D32" s="6"/>
      <c r="E32" s="50" t="e">
        <f>E9-#REF!</f>
        <v>#REF!</v>
      </c>
      <c r="F32" s="50"/>
      <c r="G32" s="50"/>
      <c r="H32" s="50"/>
      <c r="I32" s="50"/>
      <c r="J32" s="50"/>
      <c r="K32" s="50"/>
      <c r="L32" s="50"/>
      <c r="M32" s="50"/>
      <c r="N32" s="50"/>
      <c r="Q32" s="41"/>
    </row>
    <row r="33" spans="1:10" s="4" customFormat="1" x14ac:dyDescent="0.3">
      <c r="A33" s="4" t="s">
        <v>17</v>
      </c>
      <c r="E33" s="43" t="s">
        <v>24</v>
      </c>
      <c r="I33" s="43" t="s">
        <v>27</v>
      </c>
    </row>
    <row r="34" spans="1:10" s="4" customFormat="1" x14ac:dyDescent="0.3">
      <c r="E34" s="43" t="s">
        <v>25</v>
      </c>
      <c r="F34" s="4">
        <v>10</v>
      </c>
      <c r="G34" s="4" t="s">
        <v>26</v>
      </c>
      <c r="I34" s="1" t="s">
        <v>19</v>
      </c>
      <c r="J34" s="1">
        <f>ROUNDDOWN($F$34/2,0)</f>
        <v>5</v>
      </c>
    </row>
    <row r="35" spans="1:10" x14ac:dyDescent="0.3">
      <c r="E35" s="1" t="s">
        <v>19</v>
      </c>
      <c r="F35" s="5" t="e">
        <f>#REF!-E5</f>
        <v>#REF!</v>
      </c>
      <c r="G35" s="1" t="s">
        <v>23</v>
      </c>
      <c r="I35" s="1" t="s">
        <v>20</v>
      </c>
      <c r="J35" s="1">
        <f>ROUNDDOWN($F$34/2,0)</f>
        <v>5</v>
      </c>
    </row>
    <row r="36" spans="1:10" x14ac:dyDescent="0.3">
      <c r="E36" s="1" t="s">
        <v>20</v>
      </c>
      <c r="F36" s="4" t="e">
        <f>#REF!-C16</f>
        <v>#REF!</v>
      </c>
      <c r="G36" s="1" t="s">
        <v>23</v>
      </c>
    </row>
    <row r="37" spans="1:10" x14ac:dyDescent="0.3">
      <c r="E37" s="1" t="s">
        <v>28</v>
      </c>
      <c r="F37" s="1" t="e">
        <f>F35/(F34-1)</f>
        <v>#REF!</v>
      </c>
    </row>
  </sheetData>
  <mergeCells count="13">
    <mergeCell ref="B17:D17"/>
    <mergeCell ref="B1:D1"/>
    <mergeCell ref="B4:D6"/>
    <mergeCell ref="E4:N4"/>
    <mergeCell ref="O4:O6"/>
    <mergeCell ref="B7:B16"/>
    <mergeCell ref="E32:N32"/>
    <mergeCell ref="K20:M20"/>
    <mergeCell ref="J22:N22"/>
    <mergeCell ref="I24:N24"/>
    <mergeCell ref="H26:N26"/>
    <mergeCell ref="G28:N28"/>
    <mergeCell ref="F30:N30"/>
  </mergeCells>
  <conditionalFormatting sqref="E7:N16">
    <cfRule type="cellIs" dxfId="7" priority="5" operator="greaterThan">
      <formula>0</formula>
    </cfRule>
    <cfRule type="cellIs" dxfId="6" priority="6" operator="equal">
      <formula>0</formula>
    </cfRule>
    <cfRule type="cellIs" dxfId="5" priority="8" operator="lessThan">
      <formula>0</formula>
    </cfRule>
  </conditionalFormatting>
  <conditionalFormatting sqref="K20:M20 J22:N22 I24:N24 H26:N26 G28:N28 F30:N30 E32:N32">
    <cfRule type="cellIs" dxfId="4" priority="7" operator="between">
      <formula>-0.002</formula>
      <formula>0.002</formula>
    </cfRule>
  </conditionalFormatting>
  <conditionalFormatting sqref="O7:O16">
    <cfRule type="cellIs" dxfId="3" priority="4" operator="between">
      <formula>-0.002</formula>
      <formula>0.002</formula>
    </cfRule>
  </conditionalFormatting>
  <conditionalFormatting sqref="E17:N17">
    <cfRule type="cellIs" dxfId="2" priority="3" operator="between">
      <formula>-0.002</formula>
      <formula>0.002</formula>
    </cfRule>
  </conditionalFormatting>
  <conditionalFormatting sqref="E32:N32 F30:N30 G28:N28 H26:N26 I24:N24 J22:N22 K20:M20">
    <cfRule type="cellIs" dxfId="1" priority="1" operator="between">
      <formula>-0.01</formula>
      <formula>0.01</formula>
    </cfRule>
    <cfRule type="cellIs" dxfId="0" priority="2" operator="between">
      <formula>-0.01</formula>
      <formula>0.01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S0 BED 40</vt:lpstr>
      <vt:lpstr>S1 BED 60</vt:lpstr>
      <vt:lpstr>S2 BED 70</vt:lpstr>
      <vt:lpstr>S3 BED 80</vt:lpstr>
      <vt:lpstr>S4 BED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2021-12-17T09:40:58Z</dcterms:created>
  <dcterms:modified xsi:type="dcterms:W3CDTF">2022-01-09T02:53:20Z</dcterms:modified>
</cp:coreProperties>
</file>