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goh/Desktop/"/>
    </mc:Choice>
  </mc:AlternateContent>
  <xr:revisionPtr revIDLastSave="0" documentId="13_ncr:1_{C913FD15-77C0-AB47-B18A-C1BB3D8331DF}" xr6:coauthVersionLast="47" xr6:coauthVersionMax="47" xr10:uidLastSave="{00000000-0000-0000-0000-000000000000}"/>
  <bookViews>
    <workbookView xWindow="0" yWindow="0" windowWidth="35840" windowHeight="22400" activeTab="1" xr2:uid="{44D11758-281A-B94D-AF66-7794E53F41CD}"/>
  </bookViews>
  <sheets>
    <sheet name="Sample" sheetId="1" r:id="rId1"/>
    <sheet name="Cylind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6" i="2" l="1" a="1"/>
  <c r="Q46" i="2" a="1"/>
  <c r="P47" i="2" a="1"/>
  <c r="Q47" i="2" a="1"/>
  <c r="P48" i="2" a="1"/>
  <c r="Q48" i="2" a="1"/>
  <c r="P49" i="2" a="1"/>
  <c r="Q49" i="2" a="1"/>
  <c r="O49" i="2" a="1"/>
  <c r="O48" i="2" a="1"/>
  <c r="O47" i="2" a="1"/>
  <c r="O46" i="2" a="1"/>
  <c r="K49" i="2"/>
  <c r="K48" i="2"/>
  <c r="K47" i="2"/>
  <c r="K46" i="2"/>
  <c r="P44" i="2" a="1"/>
  <c r="Q44" i="2" a="1"/>
  <c r="P45" i="2" a="1"/>
  <c r="Q45" i="2" a="1"/>
  <c r="O45" i="2" a="1"/>
  <c r="O44" i="2" a="1"/>
  <c r="K45" i="2"/>
  <c r="K44" i="2"/>
  <c r="K43" i="2"/>
  <c r="K42" i="2"/>
  <c r="P43" i="2" a="1"/>
  <c r="Q43" i="2" a="1"/>
  <c r="O43" i="2" a="1"/>
  <c r="O42" i="2" a="1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24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5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23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4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23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" i="2"/>
  <c r="D4" i="2"/>
  <c r="D16" i="2" s="1"/>
  <c r="D3" i="2"/>
  <c r="C13" i="2" s="1"/>
  <c r="D2" i="2"/>
  <c r="E9" i="2" s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23" i="1"/>
  <c r="T18" i="1"/>
  <c r="T19" i="1"/>
  <c r="T20" i="1"/>
  <c r="T21" i="1"/>
  <c r="T22" i="1"/>
  <c r="T17" i="1"/>
  <c r="S20" i="1"/>
  <c r="S21" i="1" s="1"/>
  <c r="S19" i="1"/>
  <c r="S18" i="1"/>
  <c r="R20" i="1"/>
  <c r="R19" i="1"/>
  <c r="R18" i="1"/>
  <c r="R17" i="1"/>
  <c r="R21" i="1" s="1"/>
  <c r="S22" i="1"/>
  <c r="Q24" i="1"/>
  <c r="R24" i="1" s="1"/>
  <c r="Q25" i="1"/>
  <c r="R25" i="1" s="1"/>
  <c r="Q26" i="1"/>
  <c r="S26" i="1" s="1"/>
  <c r="Q27" i="1"/>
  <c r="S27" i="1" s="1"/>
  <c r="Q28" i="1"/>
  <c r="R28" i="1" s="1"/>
  <c r="Q29" i="1"/>
  <c r="R29" i="1" s="1"/>
  <c r="Q30" i="1"/>
  <c r="R30" i="1" s="1"/>
  <c r="Q31" i="1"/>
  <c r="S31" i="1" s="1"/>
  <c r="Q32" i="1"/>
  <c r="R32" i="1" s="1"/>
  <c r="Q33" i="1"/>
  <c r="S33" i="1" s="1"/>
  <c r="Q34" i="1"/>
  <c r="R34" i="1" s="1"/>
  <c r="Q35" i="1"/>
  <c r="R35" i="1" s="1"/>
  <c r="Q36" i="1"/>
  <c r="S36" i="1" s="1"/>
  <c r="Q37" i="1"/>
  <c r="S37" i="1" s="1"/>
  <c r="Q38" i="1"/>
  <c r="S38" i="1" s="1"/>
  <c r="Q39" i="1"/>
  <c r="R39" i="1" s="1"/>
  <c r="Q40" i="1"/>
  <c r="R40" i="1" s="1"/>
  <c r="Q41" i="1"/>
  <c r="S41" i="1" s="1"/>
  <c r="Q23" i="1"/>
  <c r="S23" i="1" s="1"/>
  <c r="Q13" i="1"/>
  <c r="D52" i="1" s="1"/>
  <c r="Q12" i="1"/>
  <c r="F47" i="1" s="1"/>
  <c r="Q11" i="1"/>
  <c r="F45" i="1" s="1"/>
  <c r="D15" i="2" l="1"/>
  <c r="C15" i="2"/>
  <c r="C16" i="2"/>
  <c r="C11" i="2"/>
  <c r="E13" i="2"/>
  <c r="E11" i="2"/>
  <c r="D8" i="2"/>
  <c r="E8" i="2"/>
  <c r="D9" i="2"/>
  <c r="R22" i="1"/>
  <c r="R38" i="1"/>
  <c r="R36" i="1"/>
  <c r="R37" i="1"/>
  <c r="S39" i="1"/>
  <c r="R31" i="1"/>
  <c r="S30" i="1"/>
  <c r="S29" i="1"/>
  <c r="S28" i="1"/>
  <c r="R27" i="1"/>
  <c r="S25" i="1"/>
  <c r="R26" i="1"/>
  <c r="R41" i="1"/>
  <c r="R33" i="1"/>
  <c r="S35" i="1"/>
  <c r="S34" i="1"/>
  <c r="S40" i="1"/>
  <c r="S32" i="1"/>
  <c r="S24" i="1"/>
  <c r="R23" i="1"/>
  <c r="E52" i="1"/>
  <c r="D51" i="1"/>
  <c r="E51" i="1"/>
  <c r="F49" i="1"/>
  <c r="D49" i="1"/>
  <c r="D47" i="1"/>
  <c r="F44" i="1"/>
  <c r="E45" i="1"/>
  <c r="E44" i="1"/>
  <c r="O36" i="2" l="1" a="1"/>
  <c r="P36" i="2" s="1"/>
  <c r="O10" i="2" a="1"/>
  <c r="O38" i="2" a="1"/>
  <c r="O38" i="2" s="1"/>
  <c r="O5" i="2" a="1"/>
  <c r="O5" i="2" s="1"/>
  <c r="O20" i="2" a="1"/>
  <c r="O20" i="2" s="1"/>
  <c r="O35" i="2" a="1"/>
  <c r="O35" i="2" s="1"/>
  <c r="O19" i="2" a="1"/>
  <c r="O19" i="2" s="1"/>
  <c r="O39" i="2" a="1"/>
  <c r="O39" i="2" s="1"/>
  <c r="O4" i="2" a="1"/>
  <c r="O4" i="2" s="1"/>
  <c r="O42" i="2" s="1"/>
  <c r="O40" i="2" a="1"/>
  <c r="P40" i="2" s="1"/>
  <c r="O11" i="2" a="1"/>
  <c r="O11" i="2" s="1"/>
  <c r="O12" i="2" a="1"/>
  <c r="O12" i="2" s="1"/>
  <c r="O29" i="2" a="1"/>
  <c r="O29" i="2" s="1"/>
  <c r="O37" i="2" a="1"/>
  <c r="O37" i="2" s="1"/>
  <c r="O49" i="2" s="1"/>
  <c r="O9" i="2" a="1"/>
  <c r="O9" i="2" s="1"/>
  <c r="O46" i="2" s="1"/>
  <c r="O26" i="2" a="1"/>
  <c r="O26" i="2" s="1"/>
  <c r="O24" i="2" a="1"/>
  <c r="O24" i="2" s="1"/>
  <c r="O31" i="2" a="1"/>
  <c r="O31" i="2" s="1"/>
  <c r="O18" i="2" a="1"/>
  <c r="Q18" i="2" s="1"/>
  <c r="Q48" i="2" s="1"/>
  <c r="O25" i="2" a="1"/>
  <c r="O25" i="2" s="1"/>
  <c r="O16" i="2" a="1"/>
  <c r="Q16" i="2" s="1"/>
  <c r="O15" i="2" a="1"/>
  <c r="O15" i="2" s="1"/>
  <c r="O6" i="2" a="1"/>
  <c r="O6" i="2" s="1"/>
  <c r="O33" i="2" a="1"/>
  <c r="O33" i="2" s="1"/>
  <c r="O28" i="2" a="1"/>
  <c r="O28" i="2" s="1"/>
  <c r="O47" i="2" s="1"/>
  <c r="O27" i="2" a="1"/>
  <c r="O27" i="2" s="1"/>
  <c r="O21" i="2" a="1"/>
  <c r="O21" i="2" s="1"/>
  <c r="O32" i="2" a="1"/>
  <c r="O32" i="2" s="1"/>
  <c r="O45" i="2" s="1"/>
  <c r="O23" i="2" a="1"/>
  <c r="O23" i="2" s="1"/>
  <c r="O43" i="2" s="1"/>
  <c r="O17" i="2" a="1"/>
  <c r="O17" i="2" s="1"/>
  <c r="O13" i="2" a="1"/>
  <c r="O13" i="2" s="1"/>
  <c r="O44" i="2" s="1"/>
  <c r="O22" i="2" a="1"/>
  <c r="Q22" i="2" s="1"/>
  <c r="O30" i="2" a="1"/>
  <c r="O30" i="2" s="1"/>
  <c r="O34" i="2" a="1"/>
  <c r="O34" i="2" s="1"/>
  <c r="Q36" i="2"/>
  <c r="O7" i="2" a="1"/>
  <c r="O7" i="2" s="1"/>
  <c r="O14" i="2" a="1"/>
  <c r="O14" i="2" s="1"/>
  <c r="O8" i="2" a="1"/>
  <c r="Q8" i="2" s="1"/>
  <c r="O41" i="2" a="1"/>
  <c r="O41" i="2" s="1"/>
  <c r="O36" i="2"/>
  <c r="Q10" i="2"/>
  <c r="O10" i="2"/>
  <c r="P10" i="2"/>
  <c r="U22" i="1" a="1"/>
  <c r="U22" i="1" s="1"/>
  <c r="U21" i="1" a="1"/>
  <c r="U24" i="1" a="1"/>
  <c r="U40" i="1" a="1"/>
  <c r="U29" i="1" a="1"/>
  <c r="U34" i="1" a="1"/>
  <c r="U25" i="1" a="1"/>
  <c r="U41" i="1" a="1"/>
  <c r="U33" i="1" a="1"/>
  <c r="U38" i="1" a="1"/>
  <c r="U26" i="1" a="1"/>
  <c r="U27" i="1" a="1"/>
  <c r="U35" i="1" a="1"/>
  <c r="U28" i="1" a="1"/>
  <c r="U36" i="1" a="1"/>
  <c r="U30" i="1" a="1"/>
  <c r="U37" i="1" a="1"/>
  <c r="U31" i="1" a="1"/>
  <c r="U39" i="1" a="1"/>
  <c r="U32" i="1" a="1"/>
  <c r="U19" i="1" a="1"/>
  <c r="U20" i="1" a="1"/>
  <c r="U23" i="1" a="1"/>
  <c r="U18" i="1" a="1"/>
  <c r="U17" i="1" a="1"/>
  <c r="Q38" i="2" l="1"/>
  <c r="P38" i="2"/>
  <c r="Q20" i="2"/>
  <c r="P20" i="2"/>
  <c r="P19" i="2"/>
  <c r="Q19" i="2"/>
  <c r="Q5" i="2"/>
  <c r="P5" i="2"/>
  <c r="P35" i="2"/>
  <c r="Q35" i="2"/>
  <c r="Q4" i="2"/>
  <c r="Q42" i="2" s="1"/>
  <c r="O40" i="2"/>
  <c r="Q39" i="2"/>
  <c r="P39" i="2"/>
  <c r="Q11" i="2"/>
  <c r="P26" i="2"/>
  <c r="P4" i="2"/>
  <c r="P42" i="2" s="1"/>
  <c r="P11" i="2"/>
  <c r="Q26" i="2"/>
  <c r="Q40" i="2"/>
  <c r="P9" i="2"/>
  <c r="P46" i="2" s="1"/>
  <c r="Q25" i="2"/>
  <c r="P16" i="2"/>
  <c r="Q31" i="2"/>
  <c r="Q9" i="2"/>
  <c r="Q46" i="2" s="1"/>
  <c r="P29" i="2"/>
  <c r="Q12" i="2"/>
  <c r="P12" i="2"/>
  <c r="Q29" i="2"/>
  <c r="P6" i="2"/>
  <c r="P37" i="2"/>
  <c r="P49" i="2" s="1"/>
  <c r="Q24" i="2"/>
  <c r="P15" i="2"/>
  <c r="Q6" i="2"/>
  <c r="Q17" i="2"/>
  <c r="P25" i="2"/>
  <c r="Q37" i="2"/>
  <c r="Q49" i="2" s="1"/>
  <c r="Q27" i="2"/>
  <c r="P28" i="2"/>
  <c r="P47" i="2" s="1"/>
  <c r="P31" i="2"/>
  <c r="Q33" i="2"/>
  <c r="Q23" i="2"/>
  <c r="Q43" i="2" s="1"/>
  <c r="Q21" i="2"/>
  <c r="P18" i="2"/>
  <c r="P48" i="2" s="1"/>
  <c r="P33" i="2"/>
  <c r="Q28" i="2"/>
  <c r="Q47" i="2" s="1"/>
  <c r="O18" i="2"/>
  <c r="O48" i="2" s="1"/>
  <c r="P21" i="2"/>
  <c r="O16" i="2"/>
  <c r="Q15" i="2"/>
  <c r="P27" i="2"/>
  <c r="P24" i="2"/>
  <c r="P13" i="2"/>
  <c r="P44" i="2" s="1"/>
  <c r="P23" i="2"/>
  <c r="P43" i="2" s="1"/>
  <c r="Q13" i="2"/>
  <c r="Q44" i="2" s="1"/>
  <c r="P17" i="2"/>
  <c r="P32" i="2"/>
  <c r="P45" i="2" s="1"/>
  <c r="Q32" i="2"/>
  <c r="Q45" i="2" s="1"/>
  <c r="P22" i="2"/>
  <c r="O22" i="2"/>
  <c r="P7" i="2"/>
  <c r="Q30" i="2"/>
  <c r="P30" i="2"/>
  <c r="Q34" i="2"/>
  <c r="P34" i="2"/>
  <c r="P8" i="2"/>
  <c r="O8" i="2"/>
  <c r="Q7" i="2"/>
  <c r="Q14" i="2"/>
  <c r="P14" i="2"/>
  <c r="P41" i="2"/>
  <c r="Q41" i="2"/>
  <c r="W22" i="1"/>
  <c r="V22" i="1"/>
  <c r="V21" i="1"/>
  <c r="W21" i="1"/>
  <c r="U21" i="1"/>
  <c r="W31" i="1"/>
  <c r="V31" i="1"/>
  <c r="U31" i="1"/>
  <c r="U36" i="1"/>
  <c r="V36" i="1"/>
  <c r="W36" i="1"/>
  <c r="U26" i="1"/>
  <c r="W26" i="1"/>
  <c r="V26" i="1"/>
  <c r="V38" i="1"/>
  <c r="W38" i="1"/>
  <c r="U38" i="1"/>
  <c r="U33" i="1"/>
  <c r="W33" i="1"/>
  <c r="V33" i="1"/>
  <c r="U37" i="1"/>
  <c r="V37" i="1"/>
  <c r="W37" i="1"/>
  <c r="U41" i="1"/>
  <c r="W41" i="1"/>
  <c r="V41" i="1"/>
  <c r="U35" i="1"/>
  <c r="V35" i="1"/>
  <c r="W35" i="1"/>
  <c r="U25" i="1"/>
  <c r="W25" i="1"/>
  <c r="V25" i="1"/>
  <c r="U34" i="1"/>
  <c r="W34" i="1"/>
  <c r="V34" i="1"/>
  <c r="U27" i="1"/>
  <c r="W27" i="1"/>
  <c r="V27" i="1"/>
  <c r="U29" i="1"/>
  <c r="V29" i="1"/>
  <c r="W29" i="1"/>
  <c r="U28" i="1"/>
  <c r="W28" i="1"/>
  <c r="V28" i="1"/>
  <c r="U40" i="1"/>
  <c r="W40" i="1"/>
  <c r="V40" i="1"/>
  <c r="U30" i="1"/>
  <c r="W30" i="1"/>
  <c r="V30" i="1"/>
  <c r="U32" i="1"/>
  <c r="V32" i="1"/>
  <c r="W32" i="1"/>
  <c r="U39" i="1"/>
  <c r="W39" i="1"/>
  <c r="V39" i="1"/>
  <c r="U24" i="1"/>
  <c r="W24" i="1"/>
  <c r="V24" i="1"/>
  <c r="U17" i="1"/>
  <c r="V17" i="1"/>
  <c r="W17" i="1"/>
  <c r="U23" i="1"/>
  <c r="W23" i="1"/>
  <c r="V23" i="1"/>
  <c r="U18" i="1"/>
  <c r="V18" i="1"/>
  <c r="W18" i="1"/>
  <c r="W20" i="1"/>
  <c r="V20" i="1"/>
  <c r="U20" i="1"/>
  <c r="U19" i="1"/>
  <c r="W19" i="1"/>
  <c r="V19" i="1"/>
</calcChain>
</file>

<file path=xl/sharedStrings.xml><?xml version="1.0" encoding="utf-8"?>
<sst xmlns="http://schemas.openxmlformats.org/spreadsheetml/2006/main" count="49" uniqueCount="36">
  <si>
    <t>Floating Shapes</t>
  </si>
  <si>
    <t>x</t>
  </si>
  <si>
    <t>y</t>
  </si>
  <si>
    <t>z</t>
  </si>
  <si>
    <t>Rx</t>
  </si>
  <si>
    <t>Converted by Rotation Matrix</t>
  </si>
  <si>
    <t>Ry</t>
  </si>
  <si>
    <t>Rz</t>
  </si>
  <si>
    <t>Angle of Rotation around Y Axis</t>
  </si>
  <si>
    <t>Angle of Rotation around X-Axis</t>
  </si>
  <si>
    <t>Angle of Rotation around Z-Axis</t>
  </si>
  <si>
    <t>Rx(θ)</t>
  </si>
  <si>
    <t>Ry(θ)</t>
  </si>
  <si>
    <t>Rz(θ)</t>
  </si>
  <si>
    <t>DEGREES</t>
  </si>
  <si>
    <t>RADIANS</t>
  </si>
  <si>
    <t>Circle Radius</t>
  </si>
  <si>
    <t>Circle</t>
  </si>
  <si>
    <t>Square</t>
  </si>
  <si>
    <t>Square Side Length</t>
  </si>
  <si>
    <t>Square Elevation, Z</t>
  </si>
  <si>
    <t>Circle Elevation, Z</t>
  </si>
  <si>
    <t>Rotation Matrix</t>
  </si>
  <si>
    <t>Top Circle</t>
  </si>
  <si>
    <t>Degree</t>
  </si>
  <si>
    <t>Radians</t>
  </si>
  <si>
    <t>Bottom Circle</t>
  </si>
  <si>
    <t>X</t>
  </si>
  <si>
    <t>Y</t>
  </si>
  <si>
    <t>Z</t>
  </si>
  <si>
    <t>Top Circle Radius</t>
  </si>
  <si>
    <t>Bottom Circle Radius</t>
  </si>
  <si>
    <t>Lines Set 1</t>
  </si>
  <si>
    <t>Lines Set 2</t>
  </si>
  <si>
    <t>Lines Set 3</t>
  </si>
  <si>
    <t>Lines Set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</si>
</sst>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0" fillId="0" borderId="26" xfId="0" applyBorder="1"/>
    <xf numFmtId="0" fontId="0" fillId="0" borderId="24" xfId="0" applyBorder="1"/>
    <xf numFmtId="0" fontId="0" fillId="0" borderId="25" xfId="0" applyBorder="1"/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/>
    <xf numFmtId="0" fontId="0" fillId="0" borderId="17" xfId="0" applyBorder="1"/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Sample!$U$23:$U$41</c:f>
              <c:numCache>
                <c:formatCode>General</c:formatCode>
                <c:ptCount val="19"/>
                <c:pt idx="0">
                  <c:v>-14.321621789256994</c:v>
                </c:pt>
                <c:pt idx="1">
                  <c:v>-9.2076900388891332</c:v>
                </c:pt>
                <c:pt idx="2">
                  <c:v>-5.6268764773915834</c:v>
                </c:pt>
                <c:pt idx="3">
                  <c:v>-4.0110800674607283</c:v>
                </c:pt>
                <c:pt idx="4">
                  <c:v>-4.5551897027495123</c:v>
                </c:pt>
                <c:pt idx="5">
                  <c:v>-7.193577731039122</c:v>
                </c:pt>
                <c:pt idx="6">
                  <c:v>-11.6080156176576</c:v>
                </c:pt>
                <c:pt idx="7">
                  <c:v>-17.266057003314241</c:v>
                </c:pt>
                <c:pt idx="8">
                  <c:v>-23.485258593101406</c:v>
                </c:pt>
                <c:pt idx="9">
                  <c:v>-29.515492889650744</c:v>
                </c:pt>
                <c:pt idx="10">
                  <c:v>-34.629424640018605</c:v>
                </c:pt>
                <c:pt idx="11">
                  <c:v>-38.210238201516155</c:v>
                </c:pt>
                <c:pt idx="12">
                  <c:v>-39.826034611447007</c:v>
                </c:pt>
                <c:pt idx="13">
                  <c:v>-39.281924976158223</c:v>
                </c:pt>
                <c:pt idx="14">
                  <c:v>-36.643536947868625</c:v>
                </c:pt>
                <c:pt idx="15">
                  <c:v>-32.229099061250132</c:v>
                </c:pt>
                <c:pt idx="16">
                  <c:v>-26.571057675593501</c:v>
                </c:pt>
                <c:pt idx="17">
                  <c:v>-20.351856085806329</c:v>
                </c:pt>
                <c:pt idx="18">
                  <c:v>-14.321621789257</c:v>
                </c:pt>
              </c:numCache>
            </c:numRef>
          </c:xVal>
          <c:yVal>
            <c:numRef>
              <c:f>Sample!$W$23:$W$41</c:f>
              <c:numCache>
                <c:formatCode>General</c:formatCode>
                <c:ptCount val="19"/>
                <c:pt idx="0">
                  <c:v>51.667797911306522</c:v>
                </c:pt>
                <c:pt idx="1">
                  <c:v>52.163118569795408</c:v>
                </c:pt>
                <c:pt idx="2">
                  <c:v>51.23861274683091</c:v>
                </c:pt>
                <c:pt idx="3">
                  <c:v>49.005789488915333</c:v>
                </c:pt>
                <c:pt idx="4">
                  <c:v>45.733960233914985</c:v>
                </c:pt>
                <c:pt idx="5">
                  <c:v>41.817755877040007</c:v>
                </c:pt>
                <c:pt idx="6">
                  <c:v>37.729528460750274</c:v>
                </c:pt>
                <c:pt idx="7">
                  <c:v>33.962378547261039</c:v>
                </c:pt>
                <c:pt idx="8">
                  <c:v>30.97068001335056</c:v>
                </c:pt>
                <c:pt idx="9">
                  <c:v>29.115275854976407</c:v>
                </c:pt>
                <c:pt idx="10">
                  <c:v>28.619955196487513</c:v>
                </c:pt>
                <c:pt idx="11">
                  <c:v>29.544461019452015</c:v>
                </c:pt>
                <c:pt idx="12">
                  <c:v>31.777284277367585</c:v>
                </c:pt>
                <c:pt idx="13">
                  <c:v>35.04911353236794</c:v>
                </c:pt>
                <c:pt idx="14">
                  <c:v>38.965317889242904</c:v>
                </c:pt>
                <c:pt idx="15">
                  <c:v>43.053545305532651</c:v>
                </c:pt>
                <c:pt idx="16">
                  <c:v>46.820695219021886</c:v>
                </c:pt>
                <c:pt idx="17">
                  <c:v>49.812393752932365</c:v>
                </c:pt>
                <c:pt idx="18">
                  <c:v>51.667797911306522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82-5046-B19C-E5E0DAAAE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913743"/>
        <c:axId val="1278346671"/>
      </c:scatterChar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Sample!$U$17:$U$22</c:f>
              <c:numCache>
                <c:formatCode>General</c:formatCode>
                <c:ptCount val="6"/>
                <c:pt idx="0">
                  <c:v>-0.58524369279233701</c:v>
                </c:pt>
                <c:pt idx="1">
                  <c:v>7.5605967382388064</c:v>
                </c:pt>
                <c:pt idx="2">
                  <c:v>-3.633881195806854E-2</c:v>
                </c:pt>
                <c:pt idx="3">
                  <c:v>-16.328019674020354</c:v>
                </c:pt>
                <c:pt idx="4">
                  <c:v>-8.7310841238234786</c:v>
                </c:pt>
                <c:pt idx="5">
                  <c:v>-0.58524369279233701</c:v>
                </c:pt>
              </c:numCache>
            </c:numRef>
          </c:xVal>
          <c:yVal>
            <c:numRef>
              <c:f>Sample!$W$17:$W$22</c:f>
              <c:numCache>
                <c:formatCode>General</c:formatCode>
                <c:ptCount val="6"/>
                <c:pt idx="0">
                  <c:v>13.716437890710822</c:v>
                </c:pt>
                <c:pt idx="1">
                  <c:v>15.434702781490005</c:v>
                </c:pt>
                <c:pt idx="2">
                  <c:v>4.1584417533249498</c:v>
                </c:pt>
                <c:pt idx="3">
                  <c:v>0.72191197176657784</c:v>
                </c:pt>
                <c:pt idx="4">
                  <c:v>11.998172999931635</c:v>
                </c:pt>
                <c:pt idx="5">
                  <c:v>13.716437890710822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82-5046-B19C-E5E0DAAAE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1913743"/>
        <c:axId val="1278346671"/>
      </c:scatterChart>
      <c:valAx>
        <c:axId val="1531913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346671"/>
        <c:crosses val="autoZero"/>
        <c:crossBetween val="midCat"/>
      </c:valAx>
      <c:valAx>
        <c:axId val="1278346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913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Top Circle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</c:dPt>
          <c:xVal>
            <c:numRef>
              <c:f>Cylinder!$O$4:$O$22</c:f>
              <c:numCache>
                <c:formatCode>General</c:formatCode>
                <c:ptCount val="19"/>
                <c:pt idx="0">
                  <c:v>20</c:v>
                </c:pt>
                <c:pt idx="1">
                  <c:v>18.79385241571817</c:v>
                </c:pt>
                <c:pt idx="2">
                  <c:v>15.32088886237956</c:v>
                </c:pt>
                <c:pt idx="3">
                  <c:v>10.000000000000002</c:v>
                </c:pt>
                <c:pt idx="4">
                  <c:v>3.4729635533386083</c:v>
                </c:pt>
                <c:pt idx="5">
                  <c:v>-3.4729635533386061</c:v>
                </c:pt>
                <c:pt idx="6">
                  <c:v>-9.9999999999999964</c:v>
                </c:pt>
                <c:pt idx="7">
                  <c:v>-15.320888862379558</c:v>
                </c:pt>
                <c:pt idx="8">
                  <c:v>-18.793852415718167</c:v>
                </c:pt>
                <c:pt idx="9">
                  <c:v>-20</c:v>
                </c:pt>
                <c:pt idx="10">
                  <c:v>-18.79385241571817</c:v>
                </c:pt>
                <c:pt idx="11">
                  <c:v>-15.32088886237956</c:v>
                </c:pt>
                <c:pt idx="12">
                  <c:v>-10.000000000000009</c:v>
                </c:pt>
                <c:pt idx="13">
                  <c:v>-3.4729635533386065</c:v>
                </c:pt>
                <c:pt idx="14">
                  <c:v>3.4729635533385994</c:v>
                </c:pt>
                <c:pt idx="15">
                  <c:v>10.000000000000002</c:v>
                </c:pt>
                <c:pt idx="16">
                  <c:v>15.320888862379556</c:v>
                </c:pt>
                <c:pt idx="17">
                  <c:v>18.79385241571817</c:v>
                </c:pt>
                <c:pt idx="18">
                  <c:v>20</c:v>
                </c:pt>
              </c:numCache>
            </c:numRef>
          </c:xVal>
          <c:yVal>
            <c:numRef>
              <c:f>Cylinder!$Q$4:$Q$22</c:f>
              <c:numCache>
                <c:formatCode>General</c:formatCode>
                <c:ptCount val="19"/>
                <c:pt idx="0">
                  <c:v>9.3969262078590852</c:v>
                </c:pt>
                <c:pt idx="1">
                  <c:v>7.057370639048866</c:v>
                </c:pt>
                <c:pt idx="2">
                  <c:v>5.0000000000000018</c:v>
                </c:pt>
                <c:pt idx="3">
                  <c:v>3.4729635533386096</c:v>
                </c:pt>
                <c:pt idx="4">
                  <c:v>2.6604444311897826</c:v>
                </c:pt>
                <c:pt idx="5">
                  <c:v>2.6604444311897826</c:v>
                </c:pt>
                <c:pt idx="6">
                  <c:v>3.4729635533386078</c:v>
                </c:pt>
                <c:pt idx="7">
                  <c:v>5</c:v>
                </c:pt>
                <c:pt idx="8">
                  <c:v>7.0573706390488642</c:v>
                </c:pt>
                <c:pt idx="9">
                  <c:v>9.3969262078590852</c:v>
                </c:pt>
                <c:pt idx="10">
                  <c:v>11.736481776669304</c:v>
                </c:pt>
                <c:pt idx="11">
                  <c:v>13.793852415718169</c:v>
                </c:pt>
                <c:pt idx="12">
                  <c:v>15.32088886237956</c:v>
                </c:pt>
                <c:pt idx="13">
                  <c:v>16.13340798452839</c:v>
                </c:pt>
                <c:pt idx="14">
                  <c:v>16.13340798452839</c:v>
                </c:pt>
                <c:pt idx="15">
                  <c:v>15.320888862379562</c:v>
                </c:pt>
                <c:pt idx="16">
                  <c:v>13.79385241571817</c:v>
                </c:pt>
                <c:pt idx="17">
                  <c:v>11.736481776669304</c:v>
                </c:pt>
                <c:pt idx="18">
                  <c:v>9.3969262078590869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FA8-A143-A642-615A62BDFC3A}"/>
            </c:ext>
          </c:extLst>
        </c:ser>
        <c:ser>
          <c:idx val="1"/>
          <c:order val="1"/>
          <c:tx>
            <c:v>Bottom Circle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Cylinder!$O$23:$O$41</c:f>
              <c:numCache>
                <c:formatCode>General</c:formatCode>
                <c:ptCount val="19"/>
                <c:pt idx="0">
                  <c:v>10</c:v>
                </c:pt>
                <c:pt idx="1">
                  <c:v>9.3969262078590852</c:v>
                </c:pt>
                <c:pt idx="2">
                  <c:v>7.6604444311897799</c:v>
                </c:pt>
                <c:pt idx="3">
                  <c:v>5.0000000000000009</c:v>
                </c:pt>
                <c:pt idx="4">
                  <c:v>1.7364817766693041</c:v>
                </c:pt>
                <c:pt idx="5">
                  <c:v>-1.736481776669303</c:v>
                </c:pt>
                <c:pt idx="6">
                  <c:v>-4.9999999999999982</c:v>
                </c:pt>
                <c:pt idx="7">
                  <c:v>-7.660444431189779</c:v>
                </c:pt>
                <c:pt idx="8">
                  <c:v>-9.3969262078590834</c:v>
                </c:pt>
                <c:pt idx="9">
                  <c:v>-10</c:v>
                </c:pt>
                <c:pt idx="10">
                  <c:v>-9.3969262078590852</c:v>
                </c:pt>
                <c:pt idx="11">
                  <c:v>-7.6604444311897799</c:v>
                </c:pt>
                <c:pt idx="12">
                  <c:v>-5.0000000000000044</c:v>
                </c:pt>
                <c:pt idx="13">
                  <c:v>-1.7364817766693033</c:v>
                </c:pt>
                <c:pt idx="14">
                  <c:v>1.7364817766692997</c:v>
                </c:pt>
                <c:pt idx="15">
                  <c:v>5.0000000000000009</c:v>
                </c:pt>
                <c:pt idx="16">
                  <c:v>7.6604444311897781</c:v>
                </c:pt>
                <c:pt idx="17">
                  <c:v>9.3969262078590852</c:v>
                </c:pt>
                <c:pt idx="18">
                  <c:v>10</c:v>
                </c:pt>
              </c:numCache>
            </c:numRef>
          </c:xVal>
          <c:yVal>
            <c:numRef>
              <c:f>Cylinder!$Q$23:$Q$41</c:f>
              <c:numCache>
                <c:formatCode>General</c:formatCode>
                <c:ptCount val="19"/>
                <c:pt idx="0">
                  <c:v>46.984631039295422</c:v>
                </c:pt>
                <c:pt idx="1">
                  <c:v>45.814853254890309</c:v>
                </c:pt>
                <c:pt idx="2">
                  <c:v>44.786167935365881</c:v>
                </c:pt>
                <c:pt idx="3">
                  <c:v>44.022649712035182</c:v>
                </c:pt>
                <c:pt idx="4">
                  <c:v>43.616390150960768</c:v>
                </c:pt>
                <c:pt idx="5">
                  <c:v>43.616390150960768</c:v>
                </c:pt>
                <c:pt idx="6">
                  <c:v>44.022649712035182</c:v>
                </c:pt>
                <c:pt idx="7">
                  <c:v>44.786167935365881</c:v>
                </c:pt>
                <c:pt idx="8">
                  <c:v>45.814853254890309</c:v>
                </c:pt>
                <c:pt idx="9">
                  <c:v>46.984631039295422</c:v>
                </c:pt>
                <c:pt idx="10">
                  <c:v>48.154408823700535</c:v>
                </c:pt>
                <c:pt idx="11">
                  <c:v>49.183094143224963</c:v>
                </c:pt>
                <c:pt idx="12">
                  <c:v>49.946612366555662</c:v>
                </c:pt>
                <c:pt idx="13">
                  <c:v>50.352871927630076</c:v>
                </c:pt>
                <c:pt idx="14">
                  <c:v>50.352871927630076</c:v>
                </c:pt>
                <c:pt idx="15">
                  <c:v>49.946612366555662</c:v>
                </c:pt>
                <c:pt idx="16">
                  <c:v>49.183094143224963</c:v>
                </c:pt>
                <c:pt idx="17">
                  <c:v>48.154408823700528</c:v>
                </c:pt>
                <c:pt idx="18">
                  <c:v>46.984631039295422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FA8-A143-A642-615A62BDFC3A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Cylinder!$O$42:$O$43</c:f>
              <c:numCache>
                <c:formatCode>General</c:formatCode>
                <c:ptCount val="2"/>
                <c:pt idx="0">
                  <c:v>20</c:v>
                </c:pt>
                <c:pt idx="1">
                  <c:v>10</c:v>
                </c:pt>
              </c:numCache>
            </c:numRef>
          </c:xVal>
          <c:yVal>
            <c:numRef>
              <c:f>Cylinder!$Q$42:$Q$43</c:f>
              <c:numCache>
                <c:formatCode>General</c:formatCode>
                <c:ptCount val="2"/>
                <c:pt idx="0">
                  <c:v>9.3969262078590852</c:v>
                </c:pt>
                <c:pt idx="1">
                  <c:v>46.984631039295422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FA8-A143-A642-615A62BDFC3A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Cylinder!$O$44:$O$45</c:f>
              <c:numCache>
                <c:formatCode>General</c:formatCode>
                <c:ptCount val="2"/>
                <c:pt idx="0">
                  <c:v>-20</c:v>
                </c:pt>
                <c:pt idx="1">
                  <c:v>-10</c:v>
                </c:pt>
              </c:numCache>
            </c:numRef>
          </c:xVal>
          <c:yVal>
            <c:numRef>
              <c:f>Cylinder!$Q$44:$Q$45</c:f>
              <c:numCache>
                <c:formatCode>General</c:formatCode>
                <c:ptCount val="2"/>
                <c:pt idx="0">
                  <c:v>9.3969262078590852</c:v>
                </c:pt>
                <c:pt idx="1">
                  <c:v>46.984631039295422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FA8-A143-A642-615A62BDFC3A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Cylinder!$O$46:$O$47</c:f>
              <c:numCache>
                <c:formatCode>General</c:formatCode>
                <c:ptCount val="2"/>
                <c:pt idx="0">
                  <c:v>-3.4729635533386061</c:v>
                </c:pt>
                <c:pt idx="1">
                  <c:v>-1.736481776669303</c:v>
                </c:pt>
              </c:numCache>
            </c:numRef>
          </c:xVal>
          <c:yVal>
            <c:numRef>
              <c:f>Cylinder!$Q$46:$Q$47</c:f>
              <c:numCache>
                <c:formatCode>General</c:formatCode>
                <c:ptCount val="2"/>
                <c:pt idx="0">
                  <c:v>2.6604444311897826</c:v>
                </c:pt>
                <c:pt idx="1">
                  <c:v>43.616390150960768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FA8-A143-A642-615A62BDFC3A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Cylinder!$O$48:$O$49</c:f>
              <c:numCache>
                <c:formatCode>General</c:formatCode>
                <c:ptCount val="2"/>
                <c:pt idx="0">
                  <c:v>3.4729635533385994</c:v>
                </c:pt>
                <c:pt idx="1">
                  <c:v>1.7364817766692997</c:v>
                </c:pt>
              </c:numCache>
            </c:numRef>
          </c:xVal>
          <c:yVal>
            <c:numRef>
              <c:f>Cylinder!$Q$48:$Q$49</c:f>
              <c:numCache>
                <c:formatCode>General</c:formatCode>
                <c:ptCount val="2"/>
                <c:pt idx="0">
                  <c:v>16.13340798452839</c:v>
                </c:pt>
                <c:pt idx="1">
                  <c:v>50.352871927630076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FA8-A143-A642-615A62BDF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338383"/>
        <c:axId val="1825737456"/>
      </c:scatterChart>
      <c:valAx>
        <c:axId val="1413383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737456"/>
        <c:crosses val="autoZero"/>
        <c:crossBetween val="midCat"/>
      </c:valAx>
      <c:valAx>
        <c:axId val="1825737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3383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croll" dx="15" fmlaLink="$P$11" horiz="1" max="360" page="10" val="26"/>
</file>

<file path=xl/ctrlProps/ctrlProp2.xml><?xml version="1.0" encoding="utf-8"?>
<formControlPr xmlns="http://schemas.microsoft.com/office/spreadsheetml/2009/9/main" objectType="Scroll" dx="15" fmlaLink="$P$12" horiz="1" max="360" page="10" val="26"/>
</file>

<file path=xl/ctrlProps/ctrlProp3.xml><?xml version="1.0" encoding="utf-8"?>
<formControlPr xmlns="http://schemas.microsoft.com/office/spreadsheetml/2009/9/main" objectType="Scroll" dx="15" fmlaLink="$P$13" horiz="1" max="360" page="10" val="65"/>
</file>

<file path=xl/ctrlProps/ctrlProp4.xml><?xml version="1.0" encoding="utf-8"?>
<formControlPr xmlns="http://schemas.microsoft.com/office/spreadsheetml/2009/9/main" objectType="Scroll" dx="15" fmlaLink="$C$2" horiz="1" max="360" page="10" val="20"/>
</file>

<file path=xl/ctrlProps/ctrlProp5.xml><?xml version="1.0" encoding="utf-8"?>
<formControlPr xmlns="http://schemas.microsoft.com/office/spreadsheetml/2009/9/main" objectType="Scroll" dx="15" fmlaLink="$C$3" horiz="1" max="360" page="10" val="0"/>
</file>

<file path=xl/ctrlProps/ctrlProp6.xml><?xml version="1.0" encoding="utf-8"?>
<formControlPr xmlns="http://schemas.microsoft.com/office/spreadsheetml/2009/9/main" objectType="Scroll" dx="15" fmlaLink="$C$4" horiz="1" max="360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460169</xdr:colOff>
      <xdr:row>6</xdr:row>
      <xdr:rowOff>94639</xdr:rowOff>
    </xdr:from>
    <xdr:to>
      <xdr:col>32</xdr:col>
      <xdr:colOff>227993</xdr:colOff>
      <xdr:row>43</xdr:row>
      <xdr:rowOff>34425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24</xdr:col>
      <xdr:colOff>0</xdr:colOff>
      <xdr:row>57</xdr:row>
      <xdr:rowOff>0</xdr:rowOff>
    </xdr:from>
    <xdr:to>
      <xdr:col>39</xdr:col>
      <xdr:colOff>533400</xdr:colOff>
      <xdr:row>65</xdr:row>
      <xdr:rowOff>177800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48800" y="11645900"/>
          <a:ext cx="12915900" cy="180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12700</xdr:colOff>
          <xdr:row>9</xdr:row>
          <xdr:rowOff>63500</xdr:rowOff>
        </xdr:from>
        <xdr:to>
          <xdr:col>18</xdr:col>
          <xdr:colOff>0</xdr:colOff>
          <xdr:row>10</xdr:row>
          <xdr:rowOff>114300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12700</xdr:colOff>
          <xdr:row>10</xdr:row>
          <xdr:rowOff>152400</xdr:rowOff>
        </xdr:from>
        <xdr:to>
          <xdr:col>17</xdr:col>
          <xdr:colOff>1498600</xdr:colOff>
          <xdr:row>12</xdr:row>
          <xdr:rowOff>12700</xdr:rowOff>
        </xdr:to>
        <xdr:sp macro="" textlink="">
          <xdr:nvSpPr>
            <xdr:cNvPr id="1027" name="Scroll Ba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25400</xdr:colOff>
          <xdr:row>12</xdr:row>
          <xdr:rowOff>50800</xdr:rowOff>
        </xdr:from>
        <xdr:to>
          <xdr:col>18</xdr:col>
          <xdr:colOff>0</xdr:colOff>
          <xdr:row>13</xdr:row>
          <xdr:rowOff>88900</xdr:rowOff>
        </xdr:to>
        <xdr:sp macro="" textlink="">
          <xdr:nvSpPr>
            <xdr:cNvPr id="1028" name="Scroll Bar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361023</xdr:colOff>
      <xdr:row>3</xdr:row>
      <xdr:rowOff>126714</xdr:rowOff>
    </xdr:from>
    <xdr:to>
      <xdr:col>24</xdr:col>
      <xdr:colOff>28540</xdr:colOff>
      <xdr:row>31</xdr:row>
      <xdr:rowOff>85617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CB7BA3-DBEC-7BCA-0987-626311F8F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368300</xdr:colOff>
          <xdr:row>1</xdr:row>
          <xdr:rowOff>0</xdr:rowOff>
        </xdr:from>
        <xdr:to>
          <xdr:col>7</xdr:col>
          <xdr:colOff>431800</xdr:colOff>
          <xdr:row>2</xdr:row>
          <xdr:rowOff>28540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F2C8508A-F5BA-DFF1-1BA7-EE91FCA128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350891</xdr:colOff>
          <xdr:row>2</xdr:row>
          <xdr:rowOff>79483</xdr:rowOff>
        </xdr:from>
        <xdr:to>
          <xdr:col>7</xdr:col>
          <xdr:colOff>428090</xdr:colOff>
          <xdr:row>3</xdr:row>
          <xdr:rowOff>114158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ED54D672-CF1D-7B11-E6BE-91BE2A6D97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362021</xdr:colOff>
          <xdr:row>3</xdr:row>
          <xdr:rowOff>195209</xdr:rowOff>
        </xdr:from>
        <xdr:to>
          <xdr:col>7</xdr:col>
          <xdr:colOff>425521</xdr:colOff>
          <xdr:row>5</xdr:row>
          <xdr:rowOff>28539</xdr:rowOff>
        </xdr:to>
        <xdr:sp macro="" textlink="">
          <xdr:nvSpPr>
            <xdr:cNvPr id="2051" name="Scroll Bar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AAB58BC8-9BDB-A5FF-D3DB-D01AC47AB1B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4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ctrlProp" Target="../ctrlProps/ctrlProp6.xml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58A33-13E8-274F-9233-A6B7ADD5AB34}">
  <dimension ref="C10:Y56"/>
  <sheetViews>
    <sheetView topLeftCell="R1" zoomScale="89" workbookViewId="0">
      <selection activeCell="V49" sqref="V49"/>
    </sheetView>
  </sheetViews>
  <sheetFormatPr baseColWidth="10" defaultRowHeight="16" x14ac:dyDescent="0.2"/>
  <cols>
    <col min="15" max="15" width="27.5" bestFit="1" customWidth="1"/>
    <col min="18" max="18" width="19.83203125" customWidth="1"/>
    <col min="19" max="19" width="17" bestFit="1" customWidth="1"/>
    <col min="22" max="22" width="17" bestFit="1" customWidth="1"/>
    <col min="23" max="23" width="12.5" bestFit="1" customWidth="1"/>
  </cols>
  <sheetData>
    <row r="10" spans="15:23" x14ac:dyDescent="0.2">
      <c r="P10" t="s">
        <v>14</v>
      </c>
      <c r="Q10" t="s">
        <v>15</v>
      </c>
      <c r="S10" t="s">
        <v>16</v>
      </c>
      <c r="T10">
        <v>20</v>
      </c>
      <c r="V10" t="s">
        <v>21</v>
      </c>
      <c r="W10">
        <v>50</v>
      </c>
    </row>
    <row r="11" spans="15:23" x14ac:dyDescent="0.2">
      <c r="O11" t="s">
        <v>9</v>
      </c>
      <c r="P11">
        <v>26</v>
      </c>
      <c r="Q11">
        <f>RADIANS(P11)</f>
        <v>0.4537856055185257</v>
      </c>
      <c r="S11" t="s">
        <v>19</v>
      </c>
      <c r="T11">
        <v>10</v>
      </c>
      <c r="V11" t="s">
        <v>20</v>
      </c>
      <c r="W11">
        <v>10</v>
      </c>
    </row>
    <row r="12" spans="15:23" x14ac:dyDescent="0.2">
      <c r="O12" t="s">
        <v>8</v>
      </c>
      <c r="P12">
        <v>26</v>
      </c>
      <c r="Q12">
        <f>RADIANS(P12)</f>
        <v>0.4537856055185257</v>
      </c>
    </row>
    <row r="13" spans="15:23" x14ac:dyDescent="0.2">
      <c r="O13" t="s">
        <v>10</v>
      </c>
      <c r="P13">
        <v>65</v>
      </c>
      <c r="Q13">
        <f>RADIANS(P13)</f>
        <v>1.1344640137963142</v>
      </c>
    </row>
    <row r="14" spans="15:23" ht="17" thickBot="1" x14ac:dyDescent="0.25"/>
    <row r="15" spans="15:23" ht="17" thickBot="1" x14ac:dyDescent="0.25">
      <c r="R15" s="29" t="s">
        <v>0</v>
      </c>
      <c r="S15" s="27"/>
      <c r="T15" s="28"/>
      <c r="U15" s="27" t="s">
        <v>5</v>
      </c>
      <c r="V15" s="27"/>
      <c r="W15" s="28"/>
    </row>
    <row r="16" spans="15:23" ht="17" thickBot="1" x14ac:dyDescent="0.25">
      <c r="R16" s="23" t="s">
        <v>1</v>
      </c>
      <c r="S16" s="21" t="s">
        <v>2</v>
      </c>
      <c r="T16" s="22" t="s">
        <v>3</v>
      </c>
      <c r="U16" s="20" t="s">
        <v>4</v>
      </c>
      <c r="V16" s="3" t="s">
        <v>6</v>
      </c>
      <c r="W16" s="19" t="s">
        <v>7</v>
      </c>
    </row>
    <row r="17" spans="15:23" x14ac:dyDescent="0.2">
      <c r="O17" s="30" t="s">
        <v>18</v>
      </c>
      <c r="R17" s="5">
        <f>$T$11</f>
        <v>10</v>
      </c>
      <c r="S17" s="6">
        <v>0</v>
      </c>
      <c r="T17" s="7">
        <f>$W$11</f>
        <v>10</v>
      </c>
      <c r="U17" s="15">
        <f t="array" ref="U17:W17">MMULT(MMULT(MMULT(R17:T17, $D$51:$F$53), $D$47:$F$49), $D$43:$F$45)</f>
        <v>-0.58524369279233701</v>
      </c>
      <c r="V17" s="6">
        <v>-3.3936442669082574</v>
      </c>
      <c r="W17" s="7">
        <v>13.716437890710822</v>
      </c>
    </row>
    <row r="18" spans="15:23" x14ac:dyDescent="0.2">
      <c r="O18" s="30"/>
      <c r="R18" s="8">
        <f>$T$11</f>
        <v>10</v>
      </c>
      <c r="S18" s="1">
        <f>$T$11</f>
        <v>10</v>
      </c>
      <c r="T18" s="9">
        <f t="shared" ref="T18:T22" si="0">$W$11</f>
        <v>10</v>
      </c>
      <c r="U18" s="13">
        <f t="array" ref="U18:W18">MMULT(MMULT(MMULT(R18:T18, $D$51:$F$53), $D$47:$F$49), $D$43:$F$45)</f>
        <v>7.5605967382388064</v>
      </c>
      <c r="V18" s="1">
        <v>2.1464684970428474</v>
      </c>
      <c r="W18" s="9">
        <v>15.434702781490005</v>
      </c>
    </row>
    <row r="19" spans="15:23" x14ac:dyDescent="0.2">
      <c r="O19" s="30"/>
      <c r="R19" s="8">
        <f>-$T$11</f>
        <v>-10</v>
      </c>
      <c r="S19" s="1">
        <f>$T$11</f>
        <v>10</v>
      </c>
      <c r="T19" s="9">
        <f t="shared" si="0"/>
        <v>10</v>
      </c>
      <c r="U19" s="13">
        <f t="array" ref="U19:W19">MMULT(MMULT(MMULT(R19:T19, $D$51:$F$53), $D$47:$F$49), $D$43:$F$45)</f>
        <v>-3.633881195806854E-2</v>
      </c>
      <c r="V19" s="1">
        <v>16.813864566926583</v>
      </c>
      <c r="W19" s="9">
        <v>4.1584417533249498</v>
      </c>
    </row>
    <row r="20" spans="15:23" x14ac:dyDescent="0.2">
      <c r="O20" s="30"/>
      <c r="R20" s="8">
        <f>-$T$11</f>
        <v>-10</v>
      </c>
      <c r="S20" s="1">
        <f>-$T$11</f>
        <v>-10</v>
      </c>
      <c r="T20" s="9">
        <f t="shared" si="0"/>
        <v>10</v>
      </c>
      <c r="U20" s="13">
        <f t="array" ref="U20:W20">MMULT(MMULT(MMULT(R20:T20, $D$51:$F$53), $D$47:$F$49), $D$43:$F$45)</f>
        <v>-16.328019674020354</v>
      </c>
      <c r="V20" s="1">
        <v>5.7336390390243714</v>
      </c>
      <c r="W20" s="9">
        <v>0.72191197176657784</v>
      </c>
    </row>
    <row r="21" spans="15:23" x14ac:dyDescent="0.2">
      <c r="O21" s="30"/>
      <c r="R21" s="8">
        <f>R17</f>
        <v>10</v>
      </c>
      <c r="S21" s="1">
        <f>S20</f>
        <v>-10</v>
      </c>
      <c r="T21" s="9">
        <f t="shared" si="0"/>
        <v>10</v>
      </c>
      <c r="U21" s="13">
        <f t="array" ref="U21:W21">MMULT(MMULT(MMULT(R21:T21, $D$51:$F$53), $D$47:$F$49), $D$43:$F$45)</f>
        <v>-8.7310841238234786</v>
      </c>
      <c r="V21" s="1">
        <v>-8.9337570308593612</v>
      </c>
      <c r="W21" s="9">
        <v>11.998172999931635</v>
      </c>
    </row>
    <row r="22" spans="15:23" ht="17" thickBot="1" x14ac:dyDescent="0.25">
      <c r="O22" s="30"/>
      <c r="R22" s="10">
        <f>R17</f>
        <v>10</v>
      </c>
      <c r="S22" s="11">
        <f>S17</f>
        <v>0</v>
      </c>
      <c r="T22" s="12">
        <f t="shared" si="0"/>
        <v>10</v>
      </c>
      <c r="U22" s="14">
        <f t="array" ref="U22:W22">MMULT(MMULT(MMULT(R22:T22, $D$51:$F$53), $D$47:$F$49), $D$43:$F$45)</f>
        <v>-0.58524369279233701</v>
      </c>
      <c r="V22" s="11">
        <v>-3.3936442669082574</v>
      </c>
      <c r="W22" s="12">
        <v>13.716437890710822</v>
      </c>
    </row>
    <row r="23" spans="15:23" x14ac:dyDescent="0.2">
      <c r="O23" s="30" t="s">
        <v>17</v>
      </c>
      <c r="P23">
        <v>0</v>
      </c>
      <c r="Q23">
        <f>RADIANS(P23)</f>
        <v>0</v>
      </c>
      <c r="R23" s="16">
        <f>$T$10*COS(Q23)</f>
        <v>20</v>
      </c>
      <c r="S23" s="4">
        <f>$T$10*SIN(Q23)</f>
        <v>0</v>
      </c>
      <c r="T23" s="17">
        <f>$W$10</f>
        <v>50</v>
      </c>
      <c r="U23" s="18">
        <f t="array" ref="U23:W23">MMULT(MMULT(MMULT(R23:T23, $D$51:$F$53), $D$47:$F$49), $D$43:$F$45)</f>
        <v>-14.321621789256994</v>
      </c>
      <c r="V23" s="4">
        <v>5.0328727702843175</v>
      </c>
      <c r="W23" s="17">
        <v>51.667797911306522</v>
      </c>
    </row>
    <row r="24" spans="15:23" x14ac:dyDescent="0.2">
      <c r="O24" s="30"/>
      <c r="P24">
        <v>20</v>
      </c>
      <c r="Q24">
        <f t="shared" ref="Q24:Q41" si="1">RADIANS(P24)</f>
        <v>0.3490658503988659</v>
      </c>
      <c r="R24" s="8">
        <f t="shared" ref="R24:R41" si="2">$T$10*COS(Q24)</f>
        <v>18.79385241571817</v>
      </c>
      <c r="S24" s="1">
        <f t="shared" ref="S24:S41" si="3">$T$10*SIN(Q24)</f>
        <v>6.840402866513374</v>
      </c>
      <c r="T24" s="9">
        <f t="shared" ref="T24:T41" si="4">$W$10</f>
        <v>50</v>
      </c>
      <c r="U24" s="13">
        <f t="array" ref="U24:W24">MMULT(MMULT(MMULT(R24:T24, $D$51:$F$53), $D$47:$F$49), $D$43:$F$45)</f>
        <v>-9.2076900388891332</v>
      </c>
      <c r="V24" s="1">
        <v>9.7070853102879138</v>
      </c>
      <c r="W24" s="9">
        <v>52.163118569795408</v>
      </c>
    </row>
    <row r="25" spans="15:23" x14ac:dyDescent="0.2">
      <c r="O25" s="30"/>
      <c r="P25">
        <v>40</v>
      </c>
      <c r="Q25">
        <f t="shared" si="1"/>
        <v>0.69813170079773179</v>
      </c>
      <c r="R25" s="8">
        <f t="shared" si="2"/>
        <v>15.32088886237956</v>
      </c>
      <c r="S25" s="1">
        <f t="shared" si="3"/>
        <v>12.855752193730785</v>
      </c>
      <c r="T25" s="9">
        <f t="shared" si="4"/>
        <v>50</v>
      </c>
      <c r="U25" s="13">
        <f t="array" ref="U25:W25">MMULT(MMULT(MMULT(R25:T25, $D$51:$F$53), $D$47:$F$49), $D$43:$F$45)</f>
        <v>-5.6268764773915834</v>
      </c>
      <c r="V25" s="1">
        <v>15.58662326767651</v>
      </c>
      <c r="W25" s="9">
        <v>51.23861274683091</v>
      </c>
    </row>
    <row r="26" spans="15:23" x14ac:dyDescent="0.2">
      <c r="O26" s="30"/>
      <c r="P26">
        <v>60</v>
      </c>
      <c r="Q26">
        <f t="shared" si="1"/>
        <v>1.0471975511965976</v>
      </c>
      <c r="R26" s="8">
        <f t="shared" si="2"/>
        <v>10.000000000000002</v>
      </c>
      <c r="S26" s="1">
        <f t="shared" si="3"/>
        <v>17.320508075688771</v>
      </c>
      <c r="T26" s="9">
        <f t="shared" si="4"/>
        <v>50</v>
      </c>
      <c r="U26" s="13">
        <f t="array" ref="U26:W26">MMULT(MMULT(MMULT(R26:T26, $D$51:$F$53), $D$47:$F$49), $D$43:$F$45)</f>
        <v>-4.0110800674607283</v>
      </c>
      <c r="V26" s="1">
        <v>21.962327592050336</v>
      </c>
      <c r="W26" s="9">
        <v>49.005789488915333</v>
      </c>
    </row>
    <row r="27" spans="15:23" x14ac:dyDescent="0.2">
      <c r="O27" s="30"/>
      <c r="P27">
        <v>80</v>
      </c>
      <c r="Q27">
        <f t="shared" si="1"/>
        <v>1.3962634015954636</v>
      </c>
      <c r="R27" s="8">
        <f t="shared" si="2"/>
        <v>3.4729635533386083</v>
      </c>
      <c r="S27" s="1">
        <f t="shared" si="3"/>
        <v>19.696155060244159</v>
      </c>
      <c r="T27" s="9">
        <f t="shared" si="4"/>
        <v>50</v>
      </c>
      <c r="U27" s="13">
        <f t="array" ref="U27:W27">MMULT(MMULT(MMULT(R27:T27, $D$51:$F$53), $D$47:$F$49), $D$43:$F$45)</f>
        <v>-4.5551897027495123</v>
      </c>
      <c r="V27" s="1">
        <v>28.065194246515524</v>
      </c>
      <c r="W27" s="9">
        <v>45.733960233914985</v>
      </c>
    </row>
    <row r="28" spans="15:23" x14ac:dyDescent="0.2">
      <c r="O28" s="30"/>
      <c r="P28">
        <v>100</v>
      </c>
      <c r="Q28">
        <f t="shared" si="1"/>
        <v>1.7453292519943295</v>
      </c>
      <c r="R28" s="8">
        <f t="shared" si="2"/>
        <v>-3.4729635533386061</v>
      </c>
      <c r="S28" s="1">
        <f t="shared" si="3"/>
        <v>19.696155060244159</v>
      </c>
      <c r="T28" s="9">
        <f t="shared" si="4"/>
        <v>50</v>
      </c>
      <c r="U28" s="13">
        <f t="array" ref="U28:W28">MMULT(MMULT(MMULT(R28:T28, $D$51:$F$53), $D$47:$F$49), $D$43:$F$45)</f>
        <v>-7.193577731039122</v>
      </c>
      <c r="V28" s="1">
        <v>33.159127443824332</v>
      </c>
      <c r="W28" s="9">
        <v>41.817755877040007</v>
      </c>
    </row>
    <row r="29" spans="15:23" x14ac:dyDescent="0.2">
      <c r="O29" s="30"/>
      <c r="P29">
        <v>120</v>
      </c>
      <c r="Q29">
        <f t="shared" si="1"/>
        <v>2.0943951023931953</v>
      </c>
      <c r="R29" s="8">
        <f t="shared" si="2"/>
        <v>-9.9999999999999964</v>
      </c>
      <c r="S29" s="1">
        <f t="shared" si="3"/>
        <v>17.320508075688775</v>
      </c>
      <c r="T29" s="9">
        <f t="shared" si="4"/>
        <v>50</v>
      </c>
      <c r="U29" s="13">
        <f t="array" ref="U29:W29">MMULT(MMULT(MMULT(R29:T29, $D$51:$F$53), $D$47:$F$49), $D$43:$F$45)</f>
        <v>-11.6080156176576</v>
      </c>
      <c r="V29" s="1">
        <v>36.629723661934072</v>
      </c>
      <c r="W29" s="9">
        <v>37.729528460750274</v>
      </c>
    </row>
    <row r="30" spans="15:23" x14ac:dyDescent="0.2">
      <c r="O30" s="30"/>
      <c r="P30">
        <v>140</v>
      </c>
      <c r="Q30">
        <f t="shared" si="1"/>
        <v>2.4434609527920612</v>
      </c>
      <c r="R30" s="8">
        <f t="shared" si="2"/>
        <v>-15.320888862379558</v>
      </c>
      <c r="S30" s="1">
        <f t="shared" si="3"/>
        <v>12.85575219373079</v>
      </c>
      <c r="T30" s="9">
        <f t="shared" si="4"/>
        <v>50</v>
      </c>
      <c r="U30" s="13">
        <f t="array" ref="U30:W30">MMULT(MMULT(MMULT(R30:T30, $D$51:$F$53), $D$47:$F$49), $D$43:$F$45)</f>
        <v>-17.266057003314241</v>
      </c>
      <c r="V30" s="1">
        <v>38.058377776395659</v>
      </c>
      <c r="W30" s="9">
        <v>33.962378547261039</v>
      </c>
    </row>
    <row r="31" spans="15:23" x14ac:dyDescent="0.2">
      <c r="O31" s="30"/>
      <c r="P31">
        <v>160</v>
      </c>
      <c r="Q31">
        <f t="shared" si="1"/>
        <v>2.7925268031909272</v>
      </c>
      <c r="R31" s="8">
        <f t="shared" si="2"/>
        <v>-18.793852415718167</v>
      </c>
      <c r="S31" s="1">
        <f t="shared" si="3"/>
        <v>6.8404028665133776</v>
      </c>
      <c r="T31" s="9">
        <f t="shared" si="4"/>
        <v>50</v>
      </c>
      <c r="U31" s="13">
        <f t="array" ref="U31:W31">MMULT(MMULT(MMULT(R31:T31, $D$51:$F$53), $D$47:$F$49), $D$43:$F$45)</f>
        <v>-23.485258593101406</v>
      </c>
      <c r="V31" s="1">
        <v>37.272773016315881</v>
      </c>
      <c r="W31" s="9">
        <v>30.97068001335056</v>
      </c>
    </row>
    <row r="32" spans="15:23" x14ac:dyDescent="0.2">
      <c r="O32" s="30"/>
      <c r="P32">
        <v>180</v>
      </c>
      <c r="Q32">
        <f t="shared" si="1"/>
        <v>3.1415926535897931</v>
      </c>
      <c r="R32" s="8">
        <f t="shared" si="2"/>
        <v>-20</v>
      </c>
      <c r="S32" s="1">
        <f t="shared" si="3"/>
        <v>2.45029690981724E-15</v>
      </c>
      <c r="T32" s="9">
        <f t="shared" si="4"/>
        <v>50</v>
      </c>
      <c r="U32" s="13">
        <f t="array" ref="U32:W32">MMULT(MMULT(MMULT(R32:T32, $D$51:$F$53), $D$47:$F$49), $D$43:$F$45)</f>
        <v>-29.515492889650744</v>
      </c>
      <c r="V32" s="1">
        <v>34.367664910051786</v>
      </c>
      <c r="W32" s="9">
        <v>29.115275854976407</v>
      </c>
    </row>
    <row r="33" spans="3:23" x14ac:dyDescent="0.2">
      <c r="O33" s="30"/>
      <c r="P33">
        <v>200</v>
      </c>
      <c r="Q33">
        <f t="shared" si="1"/>
        <v>3.4906585039886591</v>
      </c>
      <c r="R33" s="8">
        <f t="shared" si="2"/>
        <v>-18.79385241571817</v>
      </c>
      <c r="S33" s="1">
        <f t="shared" si="3"/>
        <v>-6.8404028665133731</v>
      </c>
      <c r="T33" s="9">
        <f t="shared" si="4"/>
        <v>50</v>
      </c>
      <c r="U33" s="13">
        <f t="array" ref="U33:W33">MMULT(MMULT(MMULT(R33:T33, $D$51:$F$53), $D$47:$F$49), $D$43:$F$45)</f>
        <v>-34.629424640018605</v>
      </c>
      <c r="V33" s="1">
        <v>29.693452370048185</v>
      </c>
      <c r="W33" s="9">
        <v>28.619955196487513</v>
      </c>
    </row>
    <row r="34" spans="3:23" x14ac:dyDescent="0.2">
      <c r="O34" s="30"/>
      <c r="P34">
        <v>220</v>
      </c>
      <c r="Q34">
        <f t="shared" si="1"/>
        <v>3.839724354387525</v>
      </c>
      <c r="R34" s="8">
        <f t="shared" si="2"/>
        <v>-15.32088886237956</v>
      </c>
      <c r="S34" s="1">
        <f t="shared" si="3"/>
        <v>-12.855752193730785</v>
      </c>
      <c r="T34" s="9">
        <f t="shared" si="4"/>
        <v>50</v>
      </c>
      <c r="U34" s="13">
        <f t="array" ref="U34:W34">MMULT(MMULT(MMULT(R34:T34, $D$51:$F$53), $D$47:$F$49), $D$43:$F$45)</f>
        <v>-38.210238201516155</v>
      </c>
      <c r="V34" s="1">
        <v>23.813914412659592</v>
      </c>
      <c r="W34" s="9">
        <v>29.544461019452015</v>
      </c>
    </row>
    <row r="35" spans="3:23" x14ac:dyDescent="0.2">
      <c r="O35" s="30"/>
      <c r="P35">
        <v>240</v>
      </c>
      <c r="Q35">
        <f t="shared" si="1"/>
        <v>4.1887902047863905</v>
      </c>
      <c r="R35" s="8">
        <f t="shared" si="2"/>
        <v>-10.000000000000009</v>
      </c>
      <c r="S35" s="1">
        <f t="shared" si="3"/>
        <v>-17.320508075688767</v>
      </c>
      <c r="T35" s="9">
        <f t="shared" si="4"/>
        <v>50</v>
      </c>
      <c r="U35" s="13">
        <f t="array" ref="U35:W35">MMULT(MMULT(MMULT(R35:T35, $D$51:$F$53), $D$47:$F$49), $D$43:$F$45)</f>
        <v>-39.826034611447007</v>
      </c>
      <c r="V35" s="1">
        <v>17.438210088285771</v>
      </c>
      <c r="W35" s="9">
        <v>31.777284277367585</v>
      </c>
    </row>
    <row r="36" spans="3:23" x14ac:dyDescent="0.2">
      <c r="O36" s="30"/>
      <c r="P36">
        <v>260</v>
      </c>
      <c r="Q36">
        <f t="shared" si="1"/>
        <v>4.5378560551852569</v>
      </c>
      <c r="R36" s="8">
        <f t="shared" si="2"/>
        <v>-3.4729635533386065</v>
      </c>
      <c r="S36" s="1">
        <f t="shared" si="3"/>
        <v>-19.696155060244159</v>
      </c>
      <c r="T36" s="9">
        <f t="shared" si="4"/>
        <v>50</v>
      </c>
      <c r="U36" s="13">
        <f t="array" ref="U36:W36">MMULT(MMULT(MMULT(R36:T36, $D$51:$F$53), $D$47:$F$49), $D$43:$F$45)</f>
        <v>-39.281924976158223</v>
      </c>
      <c r="V36" s="1">
        <v>11.335343433820576</v>
      </c>
      <c r="W36" s="9">
        <v>35.04911353236794</v>
      </c>
    </row>
    <row r="37" spans="3:23" x14ac:dyDescent="0.2">
      <c r="O37" s="30"/>
      <c r="P37">
        <v>280</v>
      </c>
      <c r="Q37">
        <f t="shared" si="1"/>
        <v>4.8869219055841224</v>
      </c>
      <c r="R37" s="8">
        <f t="shared" si="2"/>
        <v>3.4729635533385994</v>
      </c>
      <c r="S37" s="1">
        <f t="shared" si="3"/>
        <v>-19.696155060244163</v>
      </c>
      <c r="T37" s="9">
        <f t="shared" si="4"/>
        <v>50</v>
      </c>
      <c r="U37" s="13">
        <f t="array" ref="U37:W37">MMULT(MMULT(MMULT(R37:T37, $D$51:$F$53), $D$47:$F$49), $D$43:$F$45)</f>
        <v>-36.643536947868625</v>
      </c>
      <c r="V37" s="1">
        <v>6.2414102365117667</v>
      </c>
      <c r="W37" s="9">
        <v>38.965317889242904</v>
      </c>
    </row>
    <row r="38" spans="3:23" x14ac:dyDescent="0.2">
      <c r="O38" s="30"/>
      <c r="P38">
        <v>300</v>
      </c>
      <c r="Q38">
        <f t="shared" si="1"/>
        <v>5.2359877559829888</v>
      </c>
      <c r="R38" s="8">
        <f t="shared" si="2"/>
        <v>10.000000000000002</v>
      </c>
      <c r="S38" s="1">
        <f t="shared" si="3"/>
        <v>-17.320508075688771</v>
      </c>
      <c r="T38" s="9">
        <f t="shared" si="4"/>
        <v>50</v>
      </c>
      <c r="U38" s="13">
        <f t="array" ref="U38:W38">MMULT(MMULT(MMULT(R38:T38, $D$51:$F$53), $D$47:$F$49), $D$43:$F$45)</f>
        <v>-32.229099061250132</v>
      </c>
      <c r="V38" s="1">
        <v>2.7708140184020262</v>
      </c>
      <c r="W38" s="9">
        <v>43.053545305532651</v>
      </c>
    </row>
    <row r="39" spans="3:23" x14ac:dyDescent="0.2">
      <c r="O39" s="30"/>
      <c r="P39">
        <v>320</v>
      </c>
      <c r="Q39">
        <f t="shared" si="1"/>
        <v>5.5850536063818543</v>
      </c>
      <c r="R39" s="8">
        <f t="shared" si="2"/>
        <v>15.320888862379556</v>
      </c>
      <c r="S39" s="1">
        <f t="shared" si="3"/>
        <v>-12.855752193730792</v>
      </c>
      <c r="T39" s="9">
        <f t="shared" si="4"/>
        <v>50</v>
      </c>
      <c r="U39" s="13">
        <f t="array" ref="U39:W39">MMULT(MMULT(MMULT(R39:T39, $D$51:$F$53), $D$47:$F$49), $D$43:$F$45)</f>
        <v>-26.571057675593501</v>
      </c>
      <c r="V39" s="1">
        <v>1.3421599039404448</v>
      </c>
      <c r="W39" s="9">
        <v>46.820695219021886</v>
      </c>
    </row>
    <row r="40" spans="3:23" x14ac:dyDescent="0.2">
      <c r="O40" s="30"/>
      <c r="P40">
        <v>340</v>
      </c>
      <c r="Q40">
        <f t="shared" si="1"/>
        <v>5.9341194567807207</v>
      </c>
      <c r="R40" s="8">
        <f t="shared" si="2"/>
        <v>18.79385241571817</v>
      </c>
      <c r="S40" s="1">
        <f t="shared" si="3"/>
        <v>-6.8404028665133723</v>
      </c>
      <c r="T40" s="9">
        <f t="shared" si="4"/>
        <v>50</v>
      </c>
      <c r="U40" s="13">
        <f t="array" ref="U40:W40">MMULT(MMULT(MMULT(R40:T40, $D$51:$F$53), $D$47:$F$49), $D$43:$F$45)</f>
        <v>-20.351856085806329</v>
      </c>
      <c r="V40" s="1">
        <v>2.1277646640202228</v>
      </c>
      <c r="W40" s="9">
        <v>49.812393752932365</v>
      </c>
    </row>
    <row r="41" spans="3:23" ht="17" thickBot="1" x14ac:dyDescent="0.25">
      <c r="O41" s="30"/>
      <c r="P41">
        <v>360</v>
      </c>
      <c r="Q41">
        <f t="shared" si="1"/>
        <v>6.2831853071795862</v>
      </c>
      <c r="R41" s="10">
        <f t="shared" si="2"/>
        <v>20</v>
      </c>
      <c r="S41" s="11">
        <f t="shared" si="3"/>
        <v>-4.90059381963448E-15</v>
      </c>
      <c r="T41" s="12">
        <f t="shared" si="4"/>
        <v>50</v>
      </c>
      <c r="U41" s="14">
        <f t="array" ref="U41:W41">MMULT(MMULT(MMULT(R41:T41, $D$51:$F$53), $D$47:$F$49), $D$43:$F$45)</f>
        <v>-14.321621789257</v>
      </c>
      <c r="V41" s="11">
        <v>5.0328727702843139</v>
      </c>
      <c r="W41" s="12">
        <v>51.667797911306522</v>
      </c>
    </row>
    <row r="42" spans="3:23" x14ac:dyDescent="0.2">
      <c r="C42" t="s">
        <v>22</v>
      </c>
    </row>
    <row r="43" spans="3:23" x14ac:dyDescent="0.2">
      <c r="C43" s="24" t="s">
        <v>11</v>
      </c>
      <c r="D43" s="1">
        <v>1</v>
      </c>
      <c r="E43" s="1">
        <v>0</v>
      </c>
      <c r="F43" s="1">
        <v>0</v>
      </c>
    </row>
    <row r="44" spans="3:23" x14ac:dyDescent="0.2">
      <c r="C44" s="25"/>
      <c r="D44" s="1">
        <v>0</v>
      </c>
      <c r="E44" s="1">
        <f>COS(Q11)</f>
        <v>0.89879404629916704</v>
      </c>
      <c r="F44" s="1">
        <f>-SIN(Q11)</f>
        <v>-0.4383711467890774</v>
      </c>
    </row>
    <row r="45" spans="3:23" x14ac:dyDescent="0.2">
      <c r="C45" s="26"/>
      <c r="D45" s="1">
        <v>0</v>
      </c>
      <c r="E45" s="1">
        <f>SIN(Q11)</f>
        <v>0.4383711467890774</v>
      </c>
      <c r="F45" s="1">
        <f>COS(Q11)</f>
        <v>0.89879404629916704</v>
      </c>
    </row>
    <row r="46" spans="3:23" x14ac:dyDescent="0.2">
      <c r="C46" s="1"/>
      <c r="D46" s="1"/>
      <c r="E46" s="1"/>
      <c r="F46" s="1"/>
    </row>
    <row r="47" spans="3:23" x14ac:dyDescent="0.2">
      <c r="C47" s="24" t="s">
        <v>12</v>
      </c>
      <c r="D47" s="1">
        <f>COS(Q12)</f>
        <v>0.89879404629916704</v>
      </c>
      <c r="E47" s="1">
        <v>0</v>
      </c>
      <c r="F47" s="1">
        <f>SIN(Q12)</f>
        <v>0.4383711467890774</v>
      </c>
    </row>
    <row r="48" spans="3:23" x14ac:dyDescent="0.2">
      <c r="C48" s="25"/>
      <c r="D48" s="1">
        <v>0</v>
      </c>
      <c r="E48" s="1">
        <v>1</v>
      </c>
      <c r="F48" s="1">
        <v>0</v>
      </c>
    </row>
    <row r="49" spans="3:25" x14ac:dyDescent="0.2">
      <c r="C49" s="26"/>
      <c r="D49" s="1">
        <f>-SIN(Q12)</f>
        <v>-0.4383711467890774</v>
      </c>
      <c r="E49" s="1">
        <v>0</v>
      </c>
      <c r="F49" s="1">
        <f>COS(Q12)</f>
        <v>0.89879404629916704</v>
      </c>
    </row>
    <row r="50" spans="3:25" x14ac:dyDescent="0.2">
      <c r="C50" s="1"/>
      <c r="D50" s="1"/>
      <c r="E50" s="1"/>
      <c r="F50" s="1"/>
    </row>
    <row r="51" spans="3:25" x14ac:dyDescent="0.2">
      <c r="C51" s="24" t="s">
        <v>13</v>
      </c>
      <c r="D51" s="1">
        <f>COS(Q13)</f>
        <v>0.42261826174069944</v>
      </c>
      <c r="E51" s="1">
        <f>-SIN(Q13)</f>
        <v>-0.90630778703664994</v>
      </c>
      <c r="F51" s="1">
        <v>0</v>
      </c>
    </row>
    <row r="52" spans="3:25" x14ac:dyDescent="0.2">
      <c r="C52" s="25"/>
      <c r="D52" s="1">
        <f>SIN(Q13)</f>
        <v>0.90630778703664994</v>
      </c>
      <c r="E52" s="1">
        <f>COS(Q13)</f>
        <v>0.42261826174069944</v>
      </c>
      <c r="F52" s="1">
        <v>0</v>
      </c>
    </row>
    <row r="53" spans="3:25" x14ac:dyDescent="0.2">
      <c r="C53" s="26"/>
      <c r="D53" s="1">
        <v>0</v>
      </c>
      <c r="E53" s="1">
        <v>0</v>
      </c>
      <c r="F53" s="1">
        <v>1</v>
      </c>
    </row>
    <row r="56" spans="3:25" x14ac:dyDescent="0.2">
      <c r="Y56" t="s">
        <v>22</v>
      </c>
    </row>
  </sheetData>
  <mergeCells count="7">
    <mergeCell ref="C47:C49"/>
    <mergeCell ref="C43:C45"/>
    <mergeCell ref="C51:C53"/>
    <mergeCell ref="U15:W15"/>
    <mergeCell ref="R15:T15"/>
    <mergeCell ref="O23:O41"/>
    <mergeCell ref="O17:O22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croll Bar 2">
              <controlPr defaultSize="0" autoPict="0">
                <anchor moveWithCells="1">
                  <from>
                    <xdr:col>17</xdr:col>
                    <xdr:colOff>12700</xdr:colOff>
                    <xdr:row>9</xdr:row>
                    <xdr:rowOff>63500</xdr:rowOff>
                  </from>
                  <to>
                    <xdr:col>18</xdr:col>
                    <xdr:colOff>0</xdr:colOff>
                    <xdr:row>10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croll Bar 3">
              <controlPr defaultSize="0" autoPict="0">
                <anchor moveWithCells="1">
                  <from>
                    <xdr:col>17</xdr:col>
                    <xdr:colOff>12700</xdr:colOff>
                    <xdr:row>10</xdr:row>
                    <xdr:rowOff>152400</xdr:rowOff>
                  </from>
                  <to>
                    <xdr:col>17</xdr:col>
                    <xdr:colOff>1498600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Scroll Bar 4">
              <controlPr defaultSize="0" autoPict="0">
                <anchor moveWithCells="1">
                  <from>
                    <xdr:col>17</xdr:col>
                    <xdr:colOff>25400</xdr:colOff>
                    <xdr:row>12</xdr:row>
                    <xdr:rowOff>50800</xdr:rowOff>
                  </from>
                  <to>
                    <xdr:col>18</xdr:col>
                    <xdr:colOff>0</xdr:colOff>
                    <xdr:row>13</xdr:row>
                    <xdr:rowOff>88900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C8D5-A027-8E45-A38A-0796D5864BA3}">
  <dimension ref="B1:Q49"/>
  <sheetViews>
    <sheetView tabSelected="1" zoomScale="89" workbookViewId="0">
      <selection activeCell="Y47" sqref="Y47"/>
    </sheetView>
  </sheetViews>
  <sheetFormatPr baseColWidth="10" defaultRowHeight="16" x14ac:dyDescent="0.2"/>
  <cols>
    <col min="8" max="8" width="12.33203125" bestFit="1" customWidth="1"/>
    <col min="9" max="9" width="18.5" bestFit="1" customWidth="1"/>
  </cols>
  <sheetData>
    <row r="1" spans="2:17" x14ac:dyDescent="0.2">
      <c r="C1" t="s">
        <v>14</v>
      </c>
      <c r="D1" t="s">
        <v>15</v>
      </c>
      <c r="I1" t="s">
        <v>30</v>
      </c>
      <c r="J1">
        <v>20</v>
      </c>
    </row>
    <row r="2" spans="2:17" ht="17" customHeight="1" thickBot="1" x14ac:dyDescent="0.25">
      <c r="B2" t="s">
        <v>9</v>
      </c>
      <c r="C2">
        <v>20</v>
      </c>
      <c r="D2">
        <f>RADIANS(C2)</f>
        <v>0.3490658503988659</v>
      </c>
      <c r="I2" t="s">
        <v>31</v>
      </c>
      <c r="J2">
        <v>10</v>
      </c>
    </row>
    <row r="3" spans="2:17" ht="17" thickBot="1" x14ac:dyDescent="0.25">
      <c r="B3" t="s">
        <v>8</v>
      </c>
      <c r="C3">
        <v>0</v>
      </c>
      <c r="D3">
        <f>RADIANS(C3)</f>
        <v>0</v>
      </c>
      <c r="J3" s="35" t="s">
        <v>24</v>
      </c>
      <c r="K3" s="36" t="s">
        <v>25</v>
      </c>
      <c r="L3" s="36" t="s">
        <v>27</v>
      </c>
      <c r="M3" s="36" t="s">
        <v>28</v>
      </c>
      <c r="N3" s="36" t="s">
        <v>29</v>
      </c>
      <c r="O3" s="36" t="s">
        <v>4</v>
      </c>
      <c r="P3" s="36" t="s">
        <v>6</v>
      </c>
      <c r="Q3" s="37" t="s">
        <v>7</v>
      </c>
    </row>
    <row r="4" spans="2:17" x14ac:dyDescent="0.2">
      <c r="B4" t="s">
        <v>10</v>
      </c>
      <c r="C4">
        <v>0</v>
      </c>
      <c r="D4">
        <f>RADIANS(C4)</f>
        <v>0</v>
      </c>
      <c r="I4" s="38" t="s">
        <v>23</v>
      </c>
      <c r="J4" s="5">
        <v>0</v>
      </c>
      <c r="K4" s="6">
        <f>RADIANS(J4)</f>
        <v>0</v>
      </c>
      <c r="L4" s="6">
        <f>$J$1*COS(K4)</f>
        <v>20</v>
      </c>
      <c r="M4" s="6">
        <f>$J$1*SIN(K4)</f>
        <v>0</v>
      </c>
      <c r="N4" s="6">
        <v>10</v>
      </c>
      <c r="O4" s="6">
        <f t="array" ref="O4:Q4">MMULT(MMULT(MMULT(L4:N4, $C$15:$E$17), $C$11:$E$13), $C$7:$E$9)</f>
        <v>20</v>
      </c>
      <c r="P4" s="6">
        <v>3.420201433256687</v>
      </c>
      <c r="Q4" s="7">
        <v>9.3969262078590852</v>
      </c>
    </row>
    <row r="5" spans="2:17" x14ac:dyDescent="0.2">
      <c r="I5" s="39"/>
      <c r="J5" s="8">
        <v>20</v>
      </c>
      <c r="K5" s="1">
        <f t="shared" ref="K5:K49" si="0">RADIANS(J5)</f>
        <v>0.3490658503988659</v>
      </c>
      <c r="L5" s="1">
        <f t="shared" ref="L5:L22" si="1">$J$1*COS(K5)</f>
        <v>18.79385241571817</v>
      </c>
      <c r="M5" s="1">
        <f t="shared" ref="M5:M22" si="2">$J$1*SIN(K5)</f>
        <v>6.840402866513374</v>
      </c>
      <c r="N5" s="1">
        <f>$N$4</f>
        <v>10</v>
      </c>
      <c r="O5" s="1">
        <f t="array" ref="O5:Q5">MMULT(MMULT(MMULT(L5:N5, $C$15:$E$17), $C$11:$E$13), $C$7:$E$9)</f>
        <v>18.79385241571817</v>
      </c>
      <c r="P5" s="1">
        <v>9.8480775301220795</v>
      </c>
      <c r="Q5" s="9">
        <v>7.057370639048866</v>
      </c>
    </row>
    <row r="6" spans="2:17" x14ac:dyDescent="0.2">
      <c r="B6" t="s">
        <v>22</v>
      </c>
      <c r="I6" s="39"/>
      <c r="J6" s="8">
        <v>40</v>
      </c>
      <c r="K6" s="1">
        <f t="shared" si="0"/>
        <v>0.69813170079773179</v>
      </c>
      <c r="L6" s="1">
        <f t="shared" si="1"/>
        <v>15.32088886237956</v>
      </c>
      <c r="M6" s="1">
        <f t="shared" si="2"/>
        <v>12.855752193730785</v>
      </c>
      <c r="N6" s="1">
        <f t="shared" ref="N6:N22" si="3">$N$4</f>
        <v>10</v>
      </c>
      <c r="O6" s="1">
        <f t="array" ref="O6:Q6">MMULT(MMULT(MMULT(L6:N6, $C$15:$E$17), $C$11:$E$13), $C$7:$E$9)</f>
        <v>15.32088886237956</v>
      </c>
      <c r="P6" s="1">
        <v>15.500656904357761</v>
      </c>
      <c r="Q6" s="9">
        <v>5.0000000000000018</v>
      </c>
    </row>
    <row r="7" spans="2:17" x14ac:dyDescent="0.2">
      <c r="B7" s="24" t="s">
        <v>11</v>
      </c>
      <c r="C7" s="1">
        <v>1</v>
      </c>
      <c r="D7" s="1">
        <v>0</v>
      </c>
      <c r="E7" s="1">
        <v>0</v>
      </c>
      <c r="I7" s="39"/>
      <c r="J7" s="8">
        <v>60</v>
      </c>
      <c r="K7" s="1">
        <f t="shared" si="0"/>
        <v>1.0471975511965976</v>
      </c>
      <c r="L7" s="1">
        <f t="shared" si="1"/>
        <v>10.000000000000002</v>
      </c>
      <c r="M7" s="1">
        <f t="shared" si="2"/>
        <v>17.320508075688771</v>
      </c>
      <c r="N7" s="1">
        <f t="shared" si="3"/>
        <v>10</v>
      </c>
      <c r="O7" s="1">
        <f t="array" ref="O7:Q7">MMULT(MMULT(MMULT(L7:N7, $C$15:$E$17), $C$11:$E$13), $C$7:$E$9)</f>
        <v>10.000000000000002</v>
      </c>
      <c r="P7" s="1">
        <v>19.696155060244159</v>
      </c>
      <c r="Q7" s="9">
        <v>3.4729635533386096</v>
      </c>
    </row>
    <row r="8" spans="2:17" x14ac:dyDescent="0.2">
      <c r="B8" s="25"/>
      <c r="C8" s="1">
        <v>0</v>
      </c>
      <c r="D8" s="1">
        <f>COS(D2)</f>
        <v>0.93969262078590843</v>
      </c>
      <c r="E8" s="1">
        <f>-SIN(D2)</f>
        <v>-0.34202014332566871</v>
      </c>
      <c r="I8" s="39"/>
      <c r="J8" s="8">
        <v>80</v>
      </c>
      <c r="K8" s="1">
        <f t="shared" si="0"/>
        <v>1.3962634015954636</v>
      </c>
      <c r="L8" s="1">
        <f t="shared" si="1"/>
        <v>3.4729635533386083</v>
      </c>
      <c r="M8" s="1">
        <f t="shared" si="2"/>
        <v>19.696155060244159</v>
      </c>
      <c r="N8" s="1">
        <f t="shared" si="3"/>
        <v>10</v>
      </c>
      <c r="O8" s="1">
        <f t="array" ref="O8:Q8">MMULT(MMULT(MMULT(L8:N8, $C$15:$E$17), $C$11:$E$13), $C$7:$E$9)</f>
        <v>3.4729635533386083</v>
      </c>
      <c r="P8" s="1">
        <v>21.928533001223151</v>
      </c>
      <c r="Q8" s="9">
        <v>2.6604444311897826</v>
      </c>
    </row>
    <row r="9" spans="2:17" x14ac:dyDescent="0.2">
      <c r="B9" s="26"/>
      <c r="C9" s="1">
        <v>0</v>
      </c>
      <c r="D9" s="1">
        <f>SIN(D2)</f>
        <v>0.34202014332566871</v>
      </c>
      <c r="E9" s="1">
        <f>COS(D2)</f>
        <v>0.93969262078590843</v>
      </c>
      <c r="I9" s="39"/>
      <c r="J9" s="8">
        <v>100</v>
      </c>
      <c r="K9" s="1">
        <f t="shared" si="0"/>
        <v>1.7453292519943295</v>
      </c>
      <c r="L9" s="1">
        <f t="shared" si="1"/>
        <v>-3.4729635533386061</v>
      </c>
      <c r="M9" s="1">
        <f t="shared" si="2"/>
        <v>19.696155060244159</v>
      </c>
      <c r="N9" s="1">
        <f t="shared" si="3"/>
        <v>10</v>
      </c>
      <c r="O9" s="1">
        <f t="array" ref="O9:Q9">MMULT(MMULT(MMULT(L9:N9, $C$15:$E$17), $C$11:$E$13), $C$7:$E$9)</f>
        <v>-3.4729635533386061</v>
      </c>
      <c r="P9" s="1">
        <v>21.928533001223151</v>
      </c>
      <c r="Q9" s="9">
        <v>2.6604444311897826</v>
      </c>
    </row>
    <row r="10" spans="2:17" x14ac:dyDescent="0.2">
      <c r="B10" s="1"/>
      <c r="C10" s="1"/>
      <c r="D10" s="1"/>
      <c r="E10" s="1"/>
      <c r="I10" s="39"/>
      <c r="J10" s="8">
        <v>120</v>
      </c>
      <c r="K10" s="1">
        <f t="shared" si="0"/>
        <v>2.0943951023931953</v>
      </c>
      <c r="L10" s="1">
        <f t="shared" si="1"/>
        <v>-9.9999999999999964</v>
      </c>
      <c r="M10" s="1">
        <f t="shared" si="2"/>
        <v>17.320508075688775</v>
      </c>
      <c r="N10" s="1">
        <f t="shared" si="3"/>
        <v>10</v>
      </c>
      <c r="O10" s="1">
        <f t="array" ref="O10:Q10">MMULT(MMULT(MMULT(L10:N10, $C$15:$E$17), $C$11:$E$13), $C$7:$E$9)</f>
        <v>-9.9999999999999964</v>
      </c>
      <c r="P10" s="1">
        <v>19.696155060244163</v>
      </c>
      <c r="Q10" s="9">
        <v>3.4729635533386078</v>
      </c>
    </row>
    <row r="11" spans="2:17" x14ac:dyDescent="0.2">
      <c r="B11" s="24" t="s">
        <v>12</v>
      </c>
      <c r="C11" s="1">
        <f>COS(D3)</f>
        <v>1</v>
      </c>
      <c r="D11" s="1">
        <v>0</v>
      </c>
      <c r="E11" s="1">
        <f>SIN(D3)</f>
        <v>0</v>
      </c>
      <c r="I11" s="39"/>
      <c r="J11" s="8">
        <v>140</v>
      </c>
      <c r="K11" s="1">
        <f t="shared" si="0"/>
        <v>2.4434609527920612</v>
      </c>
      <c r="L11" s="1">
        <f t="shared" si="1"/>
        <v>-15.320888862379558</v>
      </c>
      <c r="M11" s="1">
        <f t="shared" si="2"/>
        <v>12.85575219373079</v>
      </c>
      <c r="N11" s="1">
        <f t="shared" si="3"/>
        <v>10</v>
      </c>
      <c r="O11" s="1">
        <f t="array" ref="O11:Q11">MMULT(MMULT(MMULT(L11:N11, $C$15:$E$17), $C$11:$E$13), $C$7:$E$9)</f>
        <v>-15.320888862379558</v>
      </c>
      <c r="P11" s="1">
        <v>15.500656904357765</v>
      </c>
      <c r="Q11" s="9">
        <v>5</v>
      </c>
    </row>
    <row r="12" spans="2:17" x14ac:dyDescent="0.2">
      <c r="B12" s="25"/>
      <c r="C12" s="1">
        <v>0</v>
      </c>
      <c r="D12" s="1">
        <v>1</v>
      </c>
      <c r="E12" s="1">
        <v>0</v>
      </c>
      <c r="I12" s="39"/>
      <c r="J12" s="8">
        <v>160</v>
      </c>
      <c r="K12" s="1">
        <f t="shared" si="0"/>
        <v>2.7925268031909272</v>
      </c>
      <c r="L12" s="1">
        <f t="shared" si="1"/>
        <v>-18.793852415718167</v>
      </c>
      <c r="M12" s="1">
        <f t="shared" si="2"/>
        <v>6.8404028665133776</v>
      </c>
      <c r="N12" s="1">
        <f t="shared" si="3"/>
        <v>10</v>
      </c>
      <c r="O12" s="1">
        <f t="array" ref="O12:Q12">MMULT(MMULT(MMULT(L12:N12, $C$15:$E$17), $C$11:$E$13), $C$7:$E$9)</f>
        <v>-18.793852415718167</v>
      </c>
      <c r="P12" s="1">
        <v>9.8480775301220831</v>
      </c>
      <c r="Q12" s="9">
        <v>7.0573706390488642</v>
      </c>
    </row>
    <row r="13" spans="2:17" x14ac:dyDescent="0.2">
      <c r="B13" s="26"/>
      <c r="C13" s="1">
        <f>-SIN(D3)</f>
        <v>0</v>
      </c>
      <c r="D13" s="1">
        <v>0</v>
      </c>
      <c r="E13" s="1">
        <f>COS(D3)</f>
        <v>1</v>
      </c>
      <c r="I13" s="39"/>
      <c r="J13" s="8">
        <v>180</v>
      </c>
      <c r="K13" s="1">
        <f t="shared" si="0"/>
        <v>3.1415926535897931</v>
      </c>
      <c r="L13" s="1">
        <f t="shared" si="1"/>
        <v>-20</v>
      </c>
      <c r="M13" s="1">
        <f t="shared" si="2"/>
        <v>2.45029690981724E-15</v>
      </c>
      <c r="N13" s="1">
        <f t="shared" si="3"/>
        <v>10</v>
      </c>
      <c r="O13" s="1">
        <f t="array" ref="O13:Q13">MMULT(MMULT(MMULT(L13:N13, $C$15:$E$17), $C$11:$E$13), $C$7:$E$9)</f>
        <v>-20</v>
      </c>
      <c r="P13" s="1">
        <v>3.4202014332566892</v>
      </c>
      <c r="Q13" s="9">
        <v>9.3969262078590852</v>
      </c>
    </row>
    <row r="14" spans="2:17" x14ac:dyDescent="0.2">
      <c r="B14" s="1"/>
      <c r="C14" s="1"/>
      <c r="D14" s="1"/>
      <c r="E14" s="1"/>
      <c r="I14" s="39"/>
      <c r="J14" s="8">
        <v>200</v>
      </c>
      <c r="K14" s="1">
        <f t="shared" si="0"/>
        <v>3.4906585039886591</v>
      </c>
      <c r="L14" s="1">
        <f t="shared" si="1"/>
        <v>-18.79385241571817</v>
      </c>
      <c r="M14" s="1">
        <f t="shared" si="2"/>
        <v>-6.8404028665133731</v>
      </c>
      <c r="N14" s="1">
        <f t="shared" si="3"/>
        <v>10</v>
      </c>
      <c r="O14" s="1">
        <f t="array" ref="O14:Q14">MMULT(MMULT(MMULT(L14:N14, $C$15:$E$17), $C$11:$E$13), $C$7:$E$9)</f>
        <v>-18.79385241571817</v>
      </c>
      <c r="P14" s="1">
        <v>-3.0076746636087055</v>
      </c>
      <c r="Q14" s="9">
        <v>11.736481776669304</v>
      </c>
    </row>
    <row r="15" spans="2:17" x14ac:dyDescent="0.2">
      <c r="B15" s="24" t="s">
        <v>13</v>
      </c>
      <c r="C15" s="1">
        <f>COS(D4)</f>
        <v>1</v>
      </c>
      <c r="D15" s="1">
        <f>-SIN(D4)</f>
        <v>0</v>
      </c>
      <c r="E15" s="1">
        <v>0</v>
      </c>
      <c r="I15" s="39"/>
      <c r="J15" s="8">
        <v>220</v>
      </c>
      <c r="K15" s="1">
        <f t="shared" si="0"/>
        <v>3.839724354387525</v>
      </c>
      <c r="L15" s="1">
        <f t="shared" si="1"/>
        <v>-15.32088886237956</v>
      </c>
      <c r="M15" s="1">
        <f t="shared" si="2"/>
        <v>-12.855752193730785</v>
      </c>
      <c r="N15" s="1">
        <f t="shared" si="3"/>
        <v>10</v>
      </c>
      <c r="O15" s="1">
        <f t="array" ref="O15:Q15">MMULT(MMULT(MMULT(L15:N15, $C$15:$E$17), $C$11:$E$13), $C$7:$E$9)</f>
        <v>-15.32088886237956</v>
      </c>
      <c r="P15" s="1">
        <v>-8.6602540378443855</v>
      </c>
      <c r="Q15" s="9">
        <v>13.793852415718169</v>
      </c>
    </row>
    <row r="16" spans="2:17" x14ac:dyDescent="0.2">
      <c r="B16" s="25"/>
      <c r="C16" s="1">
        <f>SIN(D4)</f>
        <v>0</v>
      </c>
      <c r="D16" s="1">
        <f>COS(D4)</f>
        <v>1</v>
      </c>
      <c r="E16" s="1">
        <v>0</v>
      </c>
      <c r="I16" s="39"/>
      <c r="J16" s="8">
        <v>240</v>
      </c>
      <c r="K16" s="1">
        <f t="shared" si="0"/>
        <v>4.1887902047863905</v>
      </c>
      <c r="L16" s="1">
        <f t="shared" si="1"/>
        <v>-10.000000000000009</v>
      </c>
      <c r="M16" s="1">
        <f t="shared" si="2"/>
        <v>-17.320508075688767</v>
      </c>
      <c r="N16" s="1">
        <f t="shared" si="3"/>
        <v>10</v>
      </c>
      <c r="O16" s="1">
        <f t="array" ref="O16:Q16">MMULT(MMULT(MMULT(L16:N16, $C$15:$E$17), $C$11:$E$13), $C$7:$E$9)</f>
        <v>-10.000000000000009</v>
      </c>
      <c r="P16" s="1">
        <v>-12.855752193730783</v>
      </c>
      <c r="Q16" s="9">
        <v>15.32088886237956</v>
      </c>
    </row>
    <row r="17" spans="2:17" x14ac:dyDescent="0.2">
      <c r="B17" s="26"/>
      <c r="C17" s="1">
        <v>0</v>
      </c>
      <c r="D17" s="1">
        <v>0</v>
      </c>
      <c r="E17" s="1">
        <v>1</v>
      </c>
      <c r="I17" s="39"/>
      <c r="J17" s="8">
        <v>260</v>
      </c>
      <c r="K17" s="1">
        <f t="shared" si="0"/>
        <v>4.5378560551852569</v>
      </c>
      <c r="L17" s="1">
        <f t="shared" si="1"/>
        <v>-3.4729635533386065</v>
      </c>
      <c r="M17" s="1">
        <f t="shared" si="2"/>
        <v>-19.696155060244159</v>
      </c>
      <c r="N17" s="1">
        <f t="shared" si="3"/>
        <v>10</v>
      </c>
      <c r="O17" s="1">
        <f t="array" ref="O17:Q17">MMULT(MMULT(MMULT(L17:N17, $C$15:$E$17), $C$11:$E$13), $C$7:$E$9)</f>
        <v>-3.4729635533386065</v>
      </c>
      <c r="P17" s="1">
        <v>-15.088130134709779</v>
      </c>
      <c r="Q17" s="9">
        <v>16.13340798452839</v>
      </c>
    </row>
    <row r="18" spans="2:17" x14ac:dyDescent="0.2">
      <c r="I18" s="39"/>
      <c r="J18" s="8">
        <v>280</v>
      </c>
      <c r="K18" s="1">
        <f t="shared" si="0"/>
        <v>4.8869219055841224</v>
      </c>
      <c r="L18" s="1">
        <f t="shared" si="1"/>
        <v>3.4729635533385994</v>
      </c>
      <c r="M18" s="1">
        <f t="shared" si="2"/>
        <v>-19.696155060244163</v>
      </c>
      <c r="N18" s="1">
        <f t="shared" si="3"/>
        <v>10</v>
      </c>
      <c r="O18" s="1">
        <f t="array" ref="O18:Q18">MMULT(MMULT(MMULT(L18:N18, $C$15:$E$17), $C$11:$E$13), $C$7:$E$9)</f>
        <v>3.4729635533385994</v>
      </c>
      <c r="P18" s="1">
        <v>-15.088130134709782</v>
      </c>
      <c r="Q18" s="9">
        <v>16.13340798452839</v>
      </c>
    </row>
    <row r="19" spans="2:17" x14ac:dyDescent="0.2">
      <c r="I19" s="39"/>
      <c r="J19" s="8">
        <v>300</v>
      </c>
      <c r="K19" s="1">
        <f t="shared" si="0"/>
        <v>5.2359877559829888</v>
      </c>
      <c r="L19" s="1">
        <f t="shared" si="1"/>
        <v>10.000000000000002</v>
      </c>
      <c r="M19" s="1">
        <f t="shared" si="2"/>
        <v>-17.320508075688771</v>
      </c>
      <c r="N19" s="1">
        <f t="shared" si="3"/>
        <v>10</v>
      </c>
      <c r="O19" s="1">
        <f t="array" ref="O19:Q19">MMULT(MMULT(MMULT(L19:N19, $C$15:$E$17), $C$11:$E$13), $C$7:$E$9)</f>
        <v>10.000000000000002</v>
      </c>
      <c r="P19" s="1">
        <v>-12.855752193730787</v>
      </c>
      <c r="Q19" s="9">
        <v>15.320888862379562</v>
      </c>
    </row>
    <row r="20" spans="2:17" x14ac:dyDescent="0.2">
      <c r="I20" s="39"/>
      <c r="J20" s="8">
        <v>320</v>
      </c>
      <c r="K20" s="1">
        <f t="shared" si="0"/>
        <v>5.5850536063818543</v>
      </c>
      <c r="L20" s="1">
        <f t="shared" si="1"/>
        <v>15.320888862379556</v>
      </c>
      <c r="M20" s="1">
        <f t="shared" si="2"/>
        <v>-12.855752193730792</v>
      </c>
      <c r="N20" s="1">
        <f t="shared" si="3"/>
        <v>10</v>
      </c>
      <c r="O20" s="1">
        <f t="array" ref="O20:Q20">MMULT(MMULT(MMULT(L20:N20, $C$15:$E$17), $C$11:$E$13), $C$7:$E$9)</f>
        <v>15.320888862379556</v>
      </c>
      <c r="P20" s="1">
        <v>-8.6602540378443926</v>
      </c>
      <c r="Q20" s="9">
        <v>13.79385241571817</v>
      </c>
    </row>
    <row r="21" spans="2:17" x14ac:dyDescent="0.2">
      <c r="I21" s="39"/>
      <c r="J21" s="8">
        <v>340</v>
      </c>
      <c r="K21" s="1">
        <f t="shared" si="0"/>
        <v>5.9341194567807207</v>
      </c>
      <c r="L21" s="1">
        <f t="shared" si="1"/>
        <v>18.79385241571817</v>
      </c>
      <c r="M21" s="1">
        <f t="shared" si="2"/>
        <v>-6.8404028665133723</v>
      </c>
      <c r="N21" s="1">
        <f t="shared" si="3"/>
        <v>10</v>
      </c>
      <c r="O21" s="1">
        <f t="array" ref="O21:Q21">MMULT(MMULT(MMULT(L21:N21, $C$15:$E$17), $C$11:$E$13), $C$7:$E$9)</f>
        <v>18.79385241571817</v>
      </c>
      <c r="P21" s="1">
        <v>-3.0076746636087046</v>
      </c>
      <c r="Q21" s="9">
        <v>11.736481776669304</v>
      </c>
    </row>
    <row r="22" spans="2:17" ht="17" thickBot="1" x14ac:dyDescent="0.25">
      <c r="I22" s="40"/>
      <c r="J22" s="10">
        <v>360</v>
      </c>
      <c r="K22" s="11">
        <f t="shared" si="0"/>
        <v>6.2831853071795862</v>
      </c>
      <c r="L22" s="11">
        <f t="shared" si="1"/>
        <v>20</v>
      </c>
      <c r="M22" s="11">
        <f t="shared" si="2"/>
        <v>-4.90059381963448E-15</v>
      </c>
      <c r="N22" s="11">
        <f t="shared" si="3"/>
        <v>10</v>
      </c>
      <c r="O22" s="11">
        <f t="array" ref="O22:Q22">MMULT(MMULT(MMULT(L22:N22, $C$15:$E$17), $C$11:$E$13), $C$7:$E$9)</f>
        <v>20</v>
      </c>
      <c r="P22" s="11">
        <v>3.4202014332566826</v>
      </c>
      <c r="Q22" s="12">
        <v>9.3969262078590869</v>
      </c>
    </row>
    <row r="23" spans="2:17" x14ac:dyDescent="0.2">
      <c r="I23" s="39" t="s">
        <v>26</v>
      </c>
      <c r="J23" s="16">
        <v>0</v>
      </c>
      <c r="K23" s="4">
        <f t="shared" si="0"/>
        <v>0</v>
      </c>
      <c r="L23" s="4">
        <f>$J$2*COS(K23)</f>
        <v>10</v>
      </c>
      <c r="M23" s="4">
        <f>$J$2*SIN(K23)</f>
        <v>0</v>
      </c>
      <c r="N23" s="4">
        <v>50</v>
      </c>
      <c r="O23" s="4">
        <f t="array" ref="O23:Q23">MMULT(MMULT(MMULT(L23:N23, $C$15:$E$17), $C$11:$E$13), $C$7:$E$9)</f>
        <v>10</v>
      </c>
      <c r="P23" s="4">
        <v>17.101007166283434</v>
      </c>
      <c r="Q23" s="17">
        <v>46.984631039295422</v>
      </c>
    </row>
    <row r="24" spans="2:17" x14ac:dyDescent="0.2">
      <c r="I24" s="39"/>
      <c r="J24" s="8">
        <v>20</v>
      </c>
      <c r="K24" s="1">
        <f t="shared" si="0"/>
        <v>0.3490658503988659</v>
      </c>
      <c r="L24" s="1">
        <f t="shared" ref="L24:L42" si="4">$J$2*COS(K24)</f>
        <v>9.3969262078590852</v>
      </c>
      <c r="M24" s="1">
        <f t="shared" ref="M24:M42" si="5">$J$2*SIN(K24)</f>
        <v>3.420201433256687</v>
      </c>
      <c r="N24" s="1">
        <f>$N$23</f>
        <v>50</v>
      </c>
      <c r="O24" s="1">
        <f t="array" ref="O24:Q24">MMULT(MMULT(MMULT(L24:N24, $C$15:$E$17), $C$11:$E$13), $C$7:$E$9)</f>
        <v>9.3969262078590852</v>
      </c>
      <c r="P24" s="1">
        <v>20.314945214716133</v>
      </c>
      <c r="Q24" s="9">
        <v>45.814853254890309</v>
      </c>
    </row>
    <row r="25" spans="2:17" x14ac:dyDescent="0.2">
      <c r="I25" s="39"/>
      <c r="J25" s="8">
        <v>40</v>
      </c>
      <c r="K25" s="1">
        <f t="shared" si="0"/>
        <v>0.69813170079773179</v>
      </c>
      <c r="L25" s="1">
        <f t="shared" si="4"/>
        <v>7.6604444311897799</v>
      </c>
      <c r="M25" s="1">
        <f t="shared" si="5"/>
        <v>6.4278760968653925</v>
      </c>
      <c r="N25" s="1">
        <f t="shared" ref="N25:N41" si="6">$N$23</f>
        <v>50</v>
      </c>
      <c r="O25" s="1">
        <f t="array" ref="O25:Q25">MMULT(MMULT(MMULT(L25:N25, $C$15:$E$17), $C$11:$E$13), $C$7:$E$9)</f>
        <v>7.6604444311897799</v>
      </c>
      <c r="P25" s="1">
        <v>23.141234901833972</v>
      </c>
      <c r="Q25" s="9">
        <v>44.786167935365881</v>
      </c>
    </row>
    <row r="26" spans="2:17" x14ac:dyDescent="0.2">
      <c r="I26" s="39"/>
      <c r="J26" s="8">
        <v>60</v>
      </c>
      <c r="K26" s="1">
        <f t="shared" si="0"/>
        <v>1.0471975511965976</v>
      </c>
      <c r="L26" s="1">
        <f t="shared" si="4"/>
        <v>5.0000000000000009</v>
      </c>
      <c r="M26" s="1">
        <f t="shared" si="5"/>
        <v>8.6602540378443855</v>
      </c>
      <c r="N26" s="1">
        <f t="shared" si="6"/>
        <v>50</v>
      </c>
      <c r="O26" s="1">
        <f t="array" ref="O26:Q26">MMULT(MMULT(MMULT(L26:N26, $C$15:$E$17), $C$11:$E$13), $C$7:$E$9)</f>
        <v>5.0000000000000009</v>
      </c>
      <c r="P26" s="1">
        <v>25.238983979777171</v>
      </c>
      <c r="Q26" s="9">
        <v>44.022649712035182</v>
      </c>
    </row>
    <row r="27" spans="2:17" x14ac:dyDescent="0.2">
      <c r="I27" s="39"/>
      <c r="J27" s="8">
        <v>80</v>
      </c>
      <c r="K27" s="1">
        <f t="shared" si="0"/>
        <v>1.3962634015954636</v>
      </c>
      <c r="L27" s="1">
        <f t="shared" si="4"/>
        <v>1.7364817766693041</v>
      </c>
      <c r="M27" s="1">
        <f t="shared" si="5"/>
        <v>9.8480775301220795</v>
      </c>
      <c r="N27" s="1">
        <f t="shared" si="6"/>
        <v>50</v>
      </c>
      <c r="O27" s="1">
        <f t="array" ref="O27:Q27">MMULT(MMULT(MMULT(L27:N27, $C$15:$E$17), $C$11:$E$13), $C$7:$E$9)</f>
        <v>1.7364817766693041</v>
      </c>
      <c r="P27" s="1">
        <v>26.355172950266667</v>
      </c>
      <c r="Q27" s="9">
        <v>43.616390150960768</v>
      </c>
    </row>
    <row r="28" spans="2:17" x14ac:dyDescent="0.2">
      <c r="I28" s="39"/>
      <c r="J28" s="8">
        <v>100</v>
      </c>
      <c r="K28" s="1">
        <f t="shared" si="0"/>
        <v>1.7453292519943295</v>
      </c>
      <c r="L28" s="1">
        <f t="shared" si="4"/>
        <v>-1.736481776669303</v>
      </c>
      <c r="M28" s="1">
        <f t="shared" si="5"/>
        <v>9.8480775301220795</v>
      </c>
      <c r="N28" s="1">
        <f t="shared" si="6"/>
        <v>50</v>
      </c>
      <c r="O28" s="1">
        <f t="array" ref="O28:Q28">MMULT(MMULT(MMULT(L28:N28, $C$15:$E$17), $C$11:$E$13), $C$7:$E$9)</f>
        <v>-1.736481776669303</v>
      </c>
      <c r="P28" s="1">
        <v>26.355172950266667</v>
      </c>
      <c r="Q28" s="9">
        <v>43.616390150960768</v>
      </c>
    </row>
    <row r="29" spans="2:17" x14ac:dyDescent="0.2">
      <c r="I29" s="39"/>
      <c r="J29" s="8">
        <v>120</v>
      </c>
      <c r="K29" s="1">
        <f t="shared" si="0"/>
        <v>2.0943951023931953</v>
      </c>
      <c r="L29" s="1">
        <f t="shared" si="4"/>
        <v>-4.9999999999999982</v>
      </c>
      <c r="M29" s="1">
        <f t="shared" si="5"/>
        <v>8.6602540378443873</v>
      </c>
      <c r="N29" s="1">
        <f t="shared" si="6"/>
        <v>50</v>
      </c>
      <c r="O29" s="1">
        <f t="array" ref="O29:Q29">MMULT(MMULT(MMULT(L29:N29, $C$15:$E$17), $C$11:$E$13), $C$7:$E$9)</f>
        <v>-4.9999999999999982</v>
      </c>
      <c r="P29" s="1">
        <v>25.238983979777174</v>
      </c>
      <c r="Q29" s="9">
        <v>44.022649712035182</v>
      </c>
    </row>
    <row r="30" spans="2:17" x14ac:dyDescent="0.2">
      <c r="I30" s="39"/>
      <c r="J30" s="8">
        <v>140</v>
      </c>
      <c r="K30" s="1">
        <f t="shared" si="0"/>
        <v>2.4434609527920612</v>
      </c>
      <c r="L30" s="1">
        <f t="shared" si="4"/>
        <v>-7.660444431189779</v>
      </c>
      <c r="M30" s="1">
        <f t="shared" si="5"/>
        <v>6.4278760968653952</v>
      </c>
      <c r="N30" s="1">
        <f t="shared" si="6"/>
        <v>50</v>
      </c>
      <c r="O30" s="1">
        <f t="array" ref="O30:Q30">MMULT(MMULT(MMULT(L30:N30, $C$15:$E$17), $C$11:$E$13), $C$7:$E$9)</f>
        <v>-7.660444431189779</v>
      </c>
      <c r="P30" s="1">
        <v>23.141234901833975</v>
      </c>
      <c r="Q30" s="9">
        <v>44.786167935365881</v>
      </c>
    </row>
    <row r="31" spans="2:17" x14ac:dyDescent="0.2">
      <c r="I31" s="39"/>
      <c r="J31" s="8">
        <v>160</v>
      </c>
      <c r="K31" s="1">
        <f t="shared" si="0"/>
        <v>2.7925268031909272</v>
      </c>
      <c r="L31" s="1">
        <f t="shared" si="4"/>
        <v>-9.3969262078590834</v>
      </c>
      <c r="M31" s="1">
        <f t="shared" si="5"/>
        <v>3.4202014332566888</v>
      </c>
      <c r="N31" s="1">
        <f t="shared" si="6"/>
        <v>50</v>
      </c>
      <c r="O31" s="1">
        <f t="array" ref="O31:Q31">MMULT(MMULT(MMULT(L31:N31, $C$15:$E$17), $C$11:$E$13), $C$7:$E$9)</f>
        <v>-9.3969262078590834</v>
      </c>
      <c r="P31" s="1">
        <v>20.314945214716133</v>
      </c>
      <c r="Q31" s="9">
        <v>45.814853254890309</v>
      </c>
    </row>
    <row r="32" spans="2:17" x14ac:dyDescent="0.2">
      <c r="I32" s="39"/>
      <c r="J32" s="8">
        <v>180</v>
      </c>
      <c r="K32" s="1">
        <f t="shared" si="0"/>
        <v>3.1415926535897931</v>
      </c>
      <c r="L32" s="1">
        <f t="shared" si="4"/>
        <v>-10</v>
      </c>
      <c r="M32" s="1">
        <f t="shared" si="5"/>
        <v>1.22514845490862E-15</v>
      </c>
      <c r="N32" s="1">
        <f t="shared" si="6"/>
        <v>50</v>
      </c>
      <c r="O32" s="1">
        <f t="array" ref="O32:Q32">MMULT(MMULT(MMULT(L32:N32, $C$15:$E$17), $C$11:$E$13), $C$7:$E$9)</f>
        <v>-10</v>
      </c>
      <c r="P32" s="1">
        <v>17.101007166283434</v>
      </c>
      <c r="Q32" s="9">
        <v>46.984631039295422</v>
      </c>
    </row>
    <row r="33" spans="9:17" x14ac:dyDescent="0.2">
      <c r="I33" s="39"/>
      <c r="J33" s="8">
        <v>200</v>
      </c>
      <c r="K33" s="1">
        <f t="shared" si="0"/>
        <v>3.4906585039886591</v>
      </c>
      <c r="L33" s="1">
        <f t="shared" si="4"/>
        <v>-9.3969262078590852</v>
      </c>
      <c r="M33" s="1">
        <f t="shared" si="5"/>
        <v>-3.4202014332566866</v>
      </c>
      <c r="N33" s="1">
        <f t="shared" si="6"/>
        <v>50</v>
      </c>
      <c r="O33" s="1">
        <f t="array" ref="O33:Q33">MMULT(MMULT(MMULT(L33:N33, $C$15:$E$17), $C$11:$E$13), $C$7:$E$9)</f>
        <v>-9.3969262078590852</v>
      </c>
      <c r="P33" s="1">
        <v>13.887069117850737</v>
      </c>
      <c r="Q33" s="9">
        <v>48.154408823700535</v>
      </c>
    </row>
    <row r="34" spans="9:17" x14ac:dyDescent="0.2">
      <c r="I34" s="39"/>
      <c r="J34" s="8">
        <v>220</v>
      </c>
      <c r="K34" s="1">
        <f t="shared" si="0"/>
        <v>3.839724354387525</v>
      </c>
      <c r="L34" s="1">
        <f t="shared" si="4"/>
        <v>-7.6604444311897799</v>
      </c>
      <c r="M34" s="1">
        <f t="shared" si="5"/>
        <v>-6.4278760968653925</v>
      </c>
      <c r="N34" s="1">
        <f t="shared" si="6"/>
        <v>50</v>
      </c>
      <c r="O34" s="1">
        <f t="array" ref="O34:Q34">MMULT(MMULT(MMULT(L34:N34, $C$15:$E$17), $C$11:$E$13), $C$7:$E$9)</f>
        <v>-7.6604444311897799</v>
      </c>
      <c r="P34" s="1">
        <v>11.060779430732897</v>
      </c>
      <c r="Q34" s="9">
        <v>49.183094143224963</v>
      </c>
    </row>
    <row r="35" spans="9:17" x14ac:dyDescent="0.2">
      <c r="I35" s="39"/>
      <c r="J35" s="8">
        <v>240</v>
      </c>
      <c r="K35" s="1">
        <f t="shared" si="0"/>
        <v>4.1887902047863905</v>
      </c>
      <c r="L35" s="1">
        <f t="shared" si="4"/>
        <v>-5.0000000000000044</v>
      </c>
      <c r="M35" s="1">
        <f t="shared" si="5"/>
        <v>-8.6602540378443837</v>
      </c>
      <c r="N35" s="1">
        <f t="shared" si="6"/>
        <v>50</v>
      </c>
      <c r="O35" s="1">
        <f t="array" ref="O35:Q35">MMULT(MMULT(MMULT(L35:N35, $C$15:$E$17), $C$11:$E$13), $C$7:$E$9)</f>
        <v>-5.0000000000000044</v>
      </c>
      <c r="P35" s="1">
        <v>8.9630303527896995</v>
      </c>
      <c r="Q35" s="9">
        <v>49.946612366555662</v>
      </c>
    </row>
    <row r="36" spans="9:17" x14ac:dyDescent="0.2">
      <c r="I36" s="39"/>
      <c r="J36" s="8">
        <v>260</v>
      </c>
      <c r="K36" s="1">
        <f t="shared" si="0"/>
        <v>4.5378560551852569</v>
      </c>
      <c r="L36" s="1">
        <f t="shared" si="4"/>
        <v>-1.7364817766693033</v>
      </c>
      <c r="M36" s="1">
        <f t="shared" si="5"/>
        <v>-9.8480775301220795</v>
      </c>
      <c r="N36" s="1">
        <f t="shared" si="6"/>
        <v>50</v>
      </c>
      <c r="O36" s="1">
        <f t="array" ref="O36:Q36">MMULT(MMULT(MMULT(L36:N36, $C$15:$E$17), $C$11:$E$13), $C$7:$E$9)</f>
        <v>-1.7364817766693033</v>
      </c>
      <c r="P36" s="1">
        <v>7.8468413823002017</v>
      </c>
      <c r="Q36" s="9">
        <v>50.352871927630076</v>
      </c>
    </row>
    <row r="37" spans="9:17" x14ac:dyDescent="0.2">
      <c r="I37" s="39"/>
      <c r="J37" s="8">
        <v>280</v>
      </c>
      <c r="K37" s="1">
        <f t="shared" si="0"/>
        <v>4.8869219055841224</v>
      </c>
      <c r="L37" s="1">
        <f t="shared" si="4"/>
        <v>1.7364817766692997</v>
      </c>
      <c r="M37" s="1">
        <f t="shared" si="5"/>
        <v>-9.8480775301220813</v>
      </c>
      <c r="N37" s="1">
        <f t="shared" si="6"/>
        <v>50</v>
      </c>
      <c r="O37" s="1">
        <f t="array" ref="O37:Q37">MMULT(MMULT(MMULT(L37:N37, $C$15:$E$17), $C$11:$E$13), $C$7:$E$9)</f>
        <v>1.7364817766692997</v>
      </c>
      <c r="P37" s="1">
        <v>7.8468413823001999</v>
      </c>
      <c r="Q37" s="9">
        <v>50.352871927630076</v>
      </c>
    </row>
    <row r="38" spans="9:17" x14ac:dyDescent="0.2">
      <c r="I38" s="39"/>
      <c r="J38" s="8">
        <v>300</v>
      </c>
      <c r="K38" s="1">
        <f t="shared" si="0"/>
        <v>5.2359877559829888</v>
      </c>
      <c r="L38" s="1">
        <f t="shared" si="4"/>
        <v>5.0000000000000009</v>
      </c>
      <c r="M38" s="1">
        <f t="shared" si="5"/>
        <v>-8.6602540378443855</v>
      </c>
      <c r="N38" s="1">
        <f t="shared" si="6"/>
        <v>50</v>
      </c>
      <c r="O38" s="1">
        <f t="array" ref="O38:Q38">MMULT(MMULT(MMULT(L38:N38, $C$15:$E$17), $C$11:$E$13), $C$7:$E$9)</f>
        <v>5.0000000000000009</v>
      </c>
      <c r="P38" s="1">
        <v>8.9630303527896977</v>
      </c>
      <c r="Q38" s="9">
        <v>49.946612366555662</v>
      </c>
    </row>
    <row r="39" spans="9:17" x14ac:dyDescent="0.2">
      <c r="I39" s="39"/>
      <c r="J39" s="8">
        <v>320</v>
      </c>
      <c r="K39" s="1">
        <f t="shared" si="0"/>
        <v>5.5850536063818543</v>
      </c>
      <c r="L39" s="1">
        <f t="shared" si="4"/>
        <v>7.6604444311897781</v>
      </c>
      <c r="M39" s="1">
        <f t="shared" si="5"/>
        <v>-6.4278760968653961</v>
      </c>
      <c r="N39" s="1">
        <f t="shared" si="6"/>
        <v>50</v>
      </c>
      <c r="O39" s="1">
        <f t="array" ref="O39:Q39">MMULT(MMULT(MMULT(L39:N39, $C$15:$E$17), $C$11:$E$13), $C$7:$E$9)</f>
        <v>7.6604444311897781</v>
      </c>
      <c r="P39" s="1">
        <v>11.060779430732895</v>
      </c>
      <c r="Q39" s="9">
        <v>49.183094143224963</v>
      </c>
    </row>
    <row r="40" spans="9:17" x14ac:dyDescent="0.2">
      <c r="I40" s="39"/>
      <c r="J40" s="8">
        <v>340</v>
      </c>
      <c r="K40" s="1">
        <f t="shared" si="0"/>
        <v>5.9341194567807207</v>
      </c>
      <c r="L40" s="1">
        <f t="shared" si="4"/>
        <v>9.3969262078590852</v>
      </c>
      <c r="M40" s="1">
        <f t="shared" si="5"/>
        <v>-3.4202014332566861</v>
      </c>
      <c r="N40" s="1">
        <f t="shared" si="6"/>
        <v>50</v>
      </c>
      <c r="O40" s="1">
        <f t="array" ref="O40:Q40">MMULT(MMULT(MMULT(L40:N40, $C$15:$E$17), $C$11:$E$13), $C$7:$E$9)</f>
        <v>9.3969262078590852</v>
      </c>
      <c r="P40" s="1">
        <v>13.887069117850739</v>
      </c>
      <c r="Q40" s="9">
        <v>48.154408823700528</v>
      </c>
    </row>
    <row r="41" spans="9:17" ht="17" thickBot="1" x14ac:dyDescent="0.25">
      <c r="I41" s="39"/>
      <c r="J41" s="43">
        <v>360</v>
      </c>
      <c r="K41" s="2">
        <f t="shared" si="0"/>
        <v>6.2831853071795862</v>
      </c>
      <c r="L41" s="2">
        <f t="shared" si="4"/>
        <v>10</v>
      </c>
      <c r="M41" s="2">
        <f t="shared" si="5"/>
        <v>-2.45029690981724E-15</v>
      </c>
      <c r="N41" s="2">
        <f t="shared" si="6"/>
        <v>50</v>
      </c>
      <c r="O41" s="2">
        <f t="array" ref="O41:Q41">MMULT(MMULT(MMULT(L41:N41, $C$15:$E$17), $C$11:$E$13), $C$7:$E$9)</f>
        <v>10</v>
      </c>
      <c r="P41" s="2">
        <v>17.101007166283431</v>
      </c>
      <c r="Q41" s="44">
        <v>46.984631039295422</v>
      </c>
    </row>
    <row r="42" spans="9:17" x14ac:dyDescent="0.2">
      <c r="I42" s="38" t="s">
        <v>32</v>
      </c>
      <c r="J42" s="52">
        <v>0</v>
      </c>
      <c r="K42" s="45">
        <f t="shared" si="0"/>
        <v>0</v>
      </c>
      <c r="L42" s="45"/>
      <c r="M42" s="45"/>
      <c r="N42" s="6"/>
      <c r="O42" s="6">
        <f t="array" ref="O42:Q42">O4:Q4</f>
        <v>20</v>
      </c>
      <c r="P42" s="6">
        <v>3.420201433256687</v>
      </c>
      <c r="Q42" s="7">
        <v>9.3969262078590852</v>
      </c>
    </row>
    <row r="43" spans="9:17" ht="17" thickBot="1" x14ac:dyDescent="0.25">
      <c r="I43" s="40"/>
      <c r="J43" s="53">
        <v>0</v>
      </c>
      <c r="K43" s="46">
        <f t="shared" si="0"/>
        <v>0</v>
      </c>
      <c r="L43" s="11"/>
      <c r="M43" s="11"/>
      <c r="N43" s="11"/>
      <c r="O43" s="11">
        <f t="array" ref="O43">O23:Q23</f>
        <v>10</v>
      </c>
      <c r="P43" s="11">
        <f t="array" ref="P43">P23:R23</f>
        <v>17.101007166283434</v>
      </c>
      <c r="Q43" s="12">
        <f t="array" ref="Q43">Q23:S23</f>
        <v>46.984631039295422</v>
      </c>
    </row>
    <row r="44" spans="9:17" x14ac:dyDescent="0.2">
      <c r="I44" s="39" t="s">
        <v>33</v>
      </c>
      <c r="J44" s="54">
        <v>180</v>
      </c>
      <c r="K44" s="47">
        <f t="shared" si="0"/>
        <v>3.1415926535897931</v>
      </c>
      <c r="L44" s="4"/>
      <c r="M44" s="4"/>
      <c r="N44" s="4"/>
      <c r="O44" s="4">
        <f t="array" ref="O44">O13:Q13</f>
        <v>-20</v>
      </c>
      <c r="P44" s="4">
        <f t="array" ref="P44">P13:R13</f>
        <v>3.4202014332566892</v>
      </c>
      <c r="Q44" s="17">
        <f t="array" ref="Q44">Q13:S13</f>
        <v>9.3969262078590852</v>
      </c>
    </row>
    <row r="45" spans="9:17" ht="17" thickBot="1" x14ac:dyDescent="0.25">
      <c r="I45" s="39"/>
      <c r="J45" s="55">
        <v>180</v>
      </c>
      <c r="K45" s="48">
        <f t="shared" si="0"/>
        <v>3.1415926535897931</v>
      </c>
      <c r="L45" s="2"/>
      <c r="M45" s="2"/>
      <c r="N45" s="2"/>
      <c r="O45" s="2">
        <f t="array" ref="O45">O32:Q32</f>
        <v>-10</v>
      </c>
      <c r="P45" s="2">
        <f t="array" ref="P45">P32:R32</f>
        <v>17.101007166283434</v>
      </c>
      <c r="Q45" s="44">
        <f t="array" ref="Q45">Q32:S32</f>
        <v>46.984631039295422</v>
      </c>
    </row>
    <row r="46" spans="9:17" x14ac:dyDescent="0.2">
      <c r="I46" s="49" t="s">
        <v>34</v>
      </c>
      <c r="J46" s="5">
        <v>100</v>
      </c>
      <c r="K46" s="6">
        <f t="shared" si="0"/>
        <v>1.7453292519943295</v>
      </c>
      <c r="L46" s="31"/>
      <c r="M46" s="31"/>
      <c r="N46" s="31"/>
      <c r="O46" s="31">
        <f t="array" ref="O46">O9:Q9</f>
        <v>-3.4729635533386061</v>
      </c>
      <c r="P46" s="31">
        <f t="array" ref="P46">P9:R9</f>
        <v>21.928533001223151</v>
      </c>
      <c r="Q46" s="32">
        <f t="array" ref="Q46">Q9:S9</f>
        <v>2.6604444311897826</v>
      </c>
    </row>
    <row r="47" spans="9:17" ht="17" thickBot="1" x14ac:dyDescent="0.25">
      <c r="I47" s="50"/>
      <c r="J47" s="10">
        <v>100</v>
      </c>
      <c r="K47" s="11">
        <f t="shared" si="0"/>
        <v>1.7453292519943295</v>
      </c>
      <c r="L47" s="33"/>
      <c r="M47" s="33"/>
      <c r="N47" s="33"/>
      <c r="O47" s="33">
        <f t="array" ref="O47">O28:Q28</f>
        <v>-1.736481776669303</v>
      </c>
      <c r="P47" s="33">
        <f t="array" ref="P47">P28:R28</f>
        <v>26.355172950266667</v>
      </c>
      <c r="Q47" s="34">
        <f t="array" ref="Q47">Q28:S28</f>
        <v>43.616390150960768</v>
      </c>
    </row>
    <row r="48" spans="9:17" x14ac:dyDescent="0.2">
      <c r="I48" s="51" t="s">
        <v>35</v>
      </c>
      <c r="J48" s="16">
        <v>280</v>
      </c>
      <c r="K48" s="4">
        <f t="shared" si="0"/>
        <v>4.8869219055841224</v>
      </c>
      <c r="L48" s="41"/>
      <c r="M48" s="41"/>
      <c r="N48" s="41"/>
      <c r="O48" s="41">
        <f t="array" ref="O48">O18:Q18</f>
        <v>3.4729635533385994</v>
      </c>
      <c r="P48" s="41">
        <f t="array" ref="P48">P18:R18</f>
        <v>-15.088130134709782</v>
      </c>
      <c r="Q48" s="42">
        <f t="array" ref="Q48">Q18:S18</f>
        <v>16.13340798452839</v>
      </c>
    </row>
    <row r="49" spans="9:17" ht="17" thickBot="1" x14ac:dyDescent="0.25">
      <c r="I49" s="50"/>
      <c r="J49" s="10">
        <v>280</v>
      </c>
      <c r="K49" s="11">
        <f t="shared" si="0"/>
        <v>4.8869219055841224</v>
      </c>
      <c r="L49" s="33"/>
      <c r="M49" s="33"/>
      <c r="N49" s="33"/>
      <c r="O49" s="33">
        <f t="array" ref="O49">O37:Q37</f>
        <v>1.7364817766692997</v>
      </c>
      <c r="P49" s="33">
        <f t="array" ref="P49">P37:R37</f>
        <v>7.8468413823001999</v>
      </c>
      <c r="Q49" s="34">
        <f t="array" ref="Q49">Q37:S37</f>
        <v>50.352871927630076</v>
      </c>
    </row>
  </sheetData>
  <mergeCells count="9">
    <mergeCell ref="I44:I45"/>
    <mergeCell ref="I46:I47"/>
    <mergeCell ref="I48:I49"/>
    <mergeCell ref="B7:B9"/>
    <mergeCell ref="B11:B13"/>
    <mergeCell ref="B15:B17"/>
    <mergeCell ref="I4:I22"/>
    <mergeCell ref="I23:I41"/>
    <mergeCell ref="I42:I4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croll Bar 1">
              <controlPr defaultSize="0" autoPict="0">
                <anchor moveWithCells="1">
                  <from>
                    <xdr:col>4</xdr:col>
                    <xdr:colOff>368300</xdr:colOff>
                    <xdr:row>1</xdr:row>
                    <xdr:rowOff>0</xdr:rowOff>
                  </from>
                  <to>
                    <xdr:col>7</xdr:col>
                    <xdr:colOff>431800</xdr:colOff>
                    <xdr:row>2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Scroll Bar 2">
              <controlPr defaultSize="0" autoPict="0">
                <anchor moveWithCells="1">
                  <from>
                    <xdr:col>4</xdr:col>
                    <xdr:colOff>355600</xdr:colOff>
                    <xdr:row>2</xdr:row>
                    <xdr:rowOff>76200</xdr:rowOff>
                  </from>
                  <to>
                    <xdr:col>7</xdr:col>
                    <xdr:colOff>431800</xdr:colOff>
                    <xdr:row>3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Scroll Bar 3">
              <controlPr defaultSize="0" autoPict="0">
                <anchor moveWithCells="1">
                  <from>
                    <xdr:col>4</xdr:col>
                    <xdr:colOff>368300</xdr:colOff>
                    <xdr:row>3</xdr:row>
                    <xdr:rowOff>190500</xdr:rowOff>
                  </from>
                  <to>
                    <xdr:col>7</xdr:col>
                    <xdr:colOff>431800</xdr:colOff>
                    <xdr:row>5</xdr:row>
                    <xdr:rowOff>25400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2024-04-30T16:03:09Z</dcterms:created>
  <dcterms:modified xsi:type="dcterms:W3CDTF">2024-05-01T12:36:17Z</dcterms:modified>
</cp:coreProperties>
</file>