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Centroid_Research\DataFiles\"/>
    </mc:Choice>
  </mc:AlternateContent>
  <xr:revisionPtr revIDLastSave="0" documentId="13_ncr:1_{6AD7360A-C6BE-4428-B413-7FC45246FF7A}" xr6:coauthVersionLast="47" xr6:coauthVersionMax="47" xr10:uidLastSave="{00000000-0000-0000-0000-000000000000}"/>
  <bookViews>
    <workbookView xWindow="-120" yWindow="-120" windowWidth="29040" windowHeight="15840" xr2:uid="{27392497-F704-48B1-9C1D-6C0701B01E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N2" i="1" l="1"/>
  <c r="O2" i="1" s="1"/>
  <c r="R2" i="1" l="1"/>
  <c r="T2" i="1" s="1"/>
</calcChain>
</file>

<file path=xl/sharedStrings.xml><?xml version="1.0" encoding="utf-8"?>
<sst xmlns="http://schemas.openxmlformats.org/spreadsheetml/2006/main" count="24" uniqueCount="24">
  <si>
    <t>Parabolic</t>
  </si>
  <si>
    <t>Antenna_Efficiency</t>
  </si>
  <si>
    <t>OBO</t>
  </si>
  <si>
    <t>Gain</t>
  </si>
  <si>
    <t>Antenna_Type</t>
  </si>
  <si>
    <t>Frequency</t>
  </si>
  <si>
    <t>Antenna_Feed</t>
  </si>
  <si>
    <t>Equiv_Diameter</t>
  </si>
  <si>
    <t>n_Beams</t>
  </si>
  <si>
    <t>Beam_Radius</t>
  </si>
  <si>
    <t>Beam_Area</t>
  </si>
  <si>
    <t>PAF</t>
  </si>
  <si>
    <t>B_n</t>
  </si>
  <si>
    <t>Point_Loss</t>
  </si>
  <si>
    <t>Atm_Loss</t>
  </si>
  <si>
    <t>Misc_Loss</t>
  </si>
  <si>
    <t>EIRP_max</t>
  </si>
  <si>
    <t>Power</t>
  </si>
  <si>
    <t>Roll_Off</t>
  </si>
  <si>
    <t>EIRP_cal</t>
  </si>
  <si>
    <t>Bandwidth</t>
  </si>
  <si>
    <t>Implimentation_Loss</t>
  </si>
  <si>
    <t>beamWidth_min</t>
  </si>
  <si>
    <t>beamWidth_max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</si>
</sst>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0CF8-DC70-474C-853E-F33B1D73C490}">
  <dimension ref="A1:V2"/>
  <sheetViews>
    <sheetView tabSelected="1" workbookViewId="0">
      <selection activeCell="L1" sqref="L1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13.140625" bestFit="1" customWidth="1"/>
    <col min="4" max="8" width="13.140625" customWidth="1"/>
    <col min="9" max="9" width="18.28515625" bestFit="1" customWidth="1"/>
    <col min="10" max="10" width="18.140625" bestFit="1" customWidth="1"/>
    <col min="11" max="11" width="15.7109375" bestFit="1" customWidth="1"/>
    <col min="12" max="12" width="16" bestFit="1" customWidth="1"/>
    <col min="13" max="13" width="11.140625" customWidth="1"/>
    <col min="14" max="14" width="12.85546875" bestFit="1" customWidth="1"/>
    <col min="15" max="15" width="11.140625" bestFit="1" customWidth="1"/>
    <col min="16" max="16" width="10.5703125" customWidth="1"/>
    <col min="17" max="17" width="18.42578125" bestFit="1" customWidth="1"/>
    <col min="18" max="18" width="5.5703125" bestFit="1" customWidth="1"/>
    <col min="19" max="19" width="6.7109375" bestFit="1" customWidth="1"/>
    <col min="20" max="21" width="8.28515625" bestFit="1" customWidth="1"/>
  </cols>
  <sheetData>
    <row r="1" spans="1:22" s="6" customFormat="1" x14ac:dyDescent="0.25">
      <c r="A1" s="7" t="s">
        <v>5</v>
      </c>
      <c r="B1" s="7" t="s">
        <v>4</v>
      </c>
      <c r="C1" s="7" t="s">
        <v>6</v>
      </c>
      <c r="D1" s="7" t="s">
        <v>16</v>
      </c>
      <c r="E1" s="7" t="s">
        <v>12</v>
      </c>
      <c r="F1" s="7" t="s">
        <v>13</v>
      </c>
      <c r="G1" s="7" t="s">
        <v>14</v>
      </c>
      <c r="H1" s="7" t="s">
        <v>15</v>
      </c>
      <c r="I1" s="8" t="s">
        <v>21</v>
      </c>
      <c r="J1" s="1" t="s">
        <v>7</v>
      </c>
      <c r="K1" s="1" t="s">
        <v>22</v>
      </c>
      <c r="L1" s="1" t="s">
        <v>23</v>
      </c>
      <c r="M1" s="1" t="s">
        <v>20</v>
      </c>
      <c r="N1" s="1" t="s">
        <v>9</v>
      </c>
      <c r="O1" s="1" t="s">
        <v>10</v>
      </c>
      <c r="P1" s="1" t="s">
        <v>8</v>
      </c>
      <c r="Q1" s="1" t="s">
        <v>1</v>
      </c>
      <c r="R1" s="1" t="s">
        <v>3</v>
      </c>
      <c r="S1" s="1" t="s">
        <v>17</v>
      </c>
      <c r="T1" s="1" t="s">
        <v>19</v>
      </c>
      <c r="U1" s="1" t="s">
        <v>18</v>
      </c>
      <c r="V1" s="1" t="s">
        <v>2</v>
      </c>
    </row>
    <row r="2" spans="1:22" s="6" customFormat="1" x14ac:dyDescent="0.25">
      <c r="A2" s="2">
        <v>19.899999999999999</v>
      </c>
      <c r="B2" s="1" t="s">
        <v>0</v>
      </c>
      <c r="C2" s="1" t="s">
        <v>11</v>
      </c>
      <c r="D2" s="5">
        <v>60.7</v>
      </c>
      <c r="E2" s="1">
        <v>100</v>
      </c>
      <c r="F2" s="1">
        <v>0.5</v>
      </c>
      <c r="G2" s="1">
        <v>0.7</v>
      </c>
      <c r="H2" s="1">
        <v>0.5</v>
      </c>
      <c r="I2" s="1">
        <v>1</v>
      </c>
      <c r="J2" s="2">
        <v>3</v>
      </c>
      <c r="K2" s="3">
        <v>0.3</v>
      </c>
      <c r="L2" s="3">
        <v>0.6</v>
      </c>
      <c r="M2" s="3">
        <v>0.25</v>
      </c>
      <c r="N2" s="3">
        <f>((35786*TAN(RADIANS(K2))))</f>
        <v>187.37677018558475</v>
      </c>
      <c r="O2" s="3">
        <f>PI()*((N2^2))</f>
        <v>110301.48772981889</v>
      </c>
      <c r="P2" s="3">
        <v>72</v>
      </c>
      <c r="Q2" s="4">
        <v>0.65</v>
      </c>
      <c r="R2" s="3">
        <f>10*LOG10(109.66*A2^2*J2^2*Q2)</f>
        <v>54.049102604490557</v>
      </c>
      <c r="S2" s="3">
        <f>10*LOG10(150)</f>
        <v>21.760912590556813</v>
      </c>
      <c r="T2" s="3">
        <f>R2+S2</f>
        <v>75.81001519504737</v>
      </c>
      <c r="U2" s="3">
        <v>0.2</v>
      </c>
      <c r="V2" s="5">
        <v>-1.5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Gaudry</dc:creator>
  <cp:lastModifiedBy>Angus Gaudry</cp:lastModifiedBy>
  <dcterms:created xsi:type="dcterms:W3CDTF">2022-05-13T16:33:17Z</dcterms:created>
  <dcterms:modified xsi:type="dcterms:W3CDTF">2022-06-25T22:43:37Z</dcterms:modified>
</cp:coreProperties>
</file>