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1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dsjw\Desktop\진우폴더\대학\3-1\운영체제\assignment02\"/>
    </mc:Choice>
  </mc:AlternateContent>
  <x:bookViews>
    <x:workbookView xWindow="0" yWindow="0" windowWidth="2242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<x:sst xmlns:r="http://schemas.openxmlformats.org/officeDocument/2006/relationships" xmlns:c="http://schemas.openxmlformats.org/drawingml/2006/chart" xmlns:x="http://schemas.openxmlformats.org/spreadsheetml/2006/main" count="66" uniqueCount="23">
  <x:si>
    <x:t>Process #0</x:t>
  </x:si>
  <x:si>
    <x:t>CPU burst</x:t>
  </x:si>
  <x:si>
    <x:t>Process #1</x:t>
  </x:si>
  <x:si>
    <x:t>Total calc</x:t>
  </x:si>
  <x:si>
    <x:t># of calc.</x:t>
  </x:si>
  <x:si>
    <x:t>Time Slice에 따른 행렬연산 성능변화 분석 - Median</x:t>
  </x:si>
  <x:si>
    <x:t>CPU Burst Time을 활용한 성능 변화 분석 - Median</x:t>
  </x:si>
  <x:si>
    <x:t>p1</x:t>
  </x:si>
  <x:si>
    <x:t>p0</x:t>
  </x:si>
  <x:si>
    <x:t>1ms</x:t>
  </x:si>
  <x:si>
    <x:t>Total calc. and Time</x:t>
  </x:si>
  <x:si>
    <x:t>total</x:t>
  </x:si>
  <x:si>
    <x:t>median</x:t>
  </x:si>
  <x:si>
    <x:t>Total</x:t>
  </x:si>
  <x:si>
    <x:t>p0 ID</x:t>
  </x:si>
  <x:si>
    <x:t>p1 ID</x:t>
  </x:si>
  <x:si>
    <x:t>100ms</x:t>
  </x:si>
  <x:si>
    <x:t>10ms</x:t>
  </x:si>
  <x:si>
    <x:t>RR Time slice</x:t>
  </x:si>
  <x:si>
    <x:t>Burst Time(s)</x:t>
  </x:si>
  <x:si>
    <x:t>Baseline = 1ms</x:t>
  </x:si>
  <x:si>
    <x:t>Baseline = 10ms</x:t>
  </x:si>
  <x:si>
    <x:t>Calculations per CPU Burst(s)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</x:si>
</x:sst>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4" borderId="0" xfId="1" applyFill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Number of calculations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Sheet1!$B$5</c:f>
              <c:strCache>
                <c:ptCount val="1"/>
                <c:pt idx="0">
                  <c:v>Process #0</c:v>
                </c:pt>
              </c:strCache>
            </c:strRef>
          </c:tx>
          <c:invertIfNegative val="0"/>
          <c:val>
            <c:numRef>
              <c:f>Sheet1!$C$5:$I$5</c:f>
              <c:numCache>
                <c:formatCode>G/표준</c:formatCode>
                <c:ptCount val="7"/>
                <c:pt idx="0">
                  <c:v/>
                </c:pt>
                <c:pt idx="1">
                  <c:v>2652</c:v>
                </c:pt>
                <c:pt idx="2">
                  <c:v/>
                </c:pt>
                <c:pt idx="3">
                  <c:v>2611</c:v>
                </c:pt>
                <c:pt idx="4">
                  <c:v/>
                </c:pt>
                <c:pt idx="5">
                  <c:v>2411</c:v>
                </c:pt>
                <c:pt idx="6">
                  <c:v/>
                </c:pt>
              </c:numCache>
            </c:numRef>
          </c:val>
        </c:ser>
        <c:ser>
          <c:idx val="3"/>
          <c:order val="1"/>
          <c:tx>
            <c:strRef>
              <c:f>Sheet1!$B$6</c:f>
              <c:strCache>
                <c:ptCount val="1"/>
                <c:pt idx="0">
                  <c:v>Process #1</c:v>
                </c:pt>
              </c:strCache>
            </c:strRef>
          </c:tx>
          <c:invertIfNegative val="0"/>
          <c:val>
            <c:numRef>
              <c:f>Sheet1!$C$6:$I$6</c:f>
              <c:numCache>
                <c:formatCode>G/표준</c:formatCode>
                <c:ptCount val="7"/>
                <c:pt idx="0">
                  <c:v/>
                </c:pt>
                <c:pt idx="1">
                  <c:v>2641</c:v>
                </c:pt>
                <c:pt idx="2">
                  <c:v/>
                </c:pt>
                <c:pt idx="3">
                  <c:v>2725</c:v>
                </c:pt>
                <c:pt idx="4">
                  <c:v/>
                </c:pt>
                <c:pt idx="5">
                  <c:v>2412</c:v>
                </c:pt>
                <c:pt idx="6">
                  <c:v/>
                </c:pt>
              </c:numCache>
            </c:numRef>
          </c:val>
        </c:ser>
        <c:ser>
          <c:idx val="4"/>
          <c:order val="2"/>
          <c:tx>
            <c:strRef>
              <c:f>Sheet1!$B$7</c:f>
              <c:strCache>
                <c:ptCount val="1"/>
                <c:pt idx="0">
                  <c:v>Total calc</c:v>
                </c:pt>
              </c:strCache>
            </c:strRef>
          </c:tx>
          <c:invertIfNegative val="0"/>
          <c:val>
            <c:numRef>
              <c:f>Sheet1!$C$7:$I$7</c:f>
              <c:numCache>
                <c:formatCode>G/표준</c:formatCode>
                <c:ptCount val="7"/>
                <c:pt idx="0">
                  <c:v/>
                </c:pt>
                <c:pt idx="1">
                  <c:v>5293</c:v>
                </c:pt>
                <c:pt idx="2">
                  <c:v/>
                </c:pt>
                <c:pt idx="3">
                  <c:v>5336</c:v>
                </c:pt>
                <c:pt idx="4">
                  <c:v/>
                </c:pt>
                <c:pt idx="5">
                  <c:v>4823</c:v>
                </c:pt>
                <c:pt idx="6">
                  <c:v/>
                </c:pt>
              </c:numCache>
            </c:numRef>
          </c:val>
        </c:ser>
        <c:gapWidth val="150"/>
        <c:overlap val="0"/>
        <c:axId val="96956673"/>
        <c:axId val="256503819"/>
      </c:barChart>
      <c:valAx>
        <c:axId val="256503819"/>
        <c:scaling>
          <c:orientation val="minMax"/>
        </c:scaling>
        <c:axPos val="l"/>
        <c:crossAx val="9695667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catAx>
        <c:axId val="96956673"/>
        <c:scaling>
          <c:orientation val="minMax"/>
        </c:scaling>
        <c:axPos val="b"/>
        <c:crossAx val="256503819"/>
        <c:delete val="1"/>
        <c:majorTickMark val="out"/>
        <c:minorTickMark val="none"/>
        <c:tickLblPos val="nextTo"/>
        <c:crossesAt val="0"/>
        <c:auto val="1"/>
        <c:lblAlgn val="ctr"/>
        <c:lblOffset val="100"/>
        <c:tickLblSkip val="2"/>
        <c:tickMarkSkip val="2"/>
        <c:noMultiLvlLbl val="0"/>
      </c:cat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200" b="0" i="0" u="none">
                <a:solidFill>
                  <a:srgbClr val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200" b="0" i="0" u="none">
                <a:solidFill>
                  <a:srgbClr val="000000"/>
                </a:solidFill>
                <a:latin typeface="Calibri"/>
                <a:ea typeface="맑은 고딕"/>
                <a:cs typeface="맑은 고딕"/>
                <a:sym typeface="맑은 고딕"/>
              </a:rPr>
              <a:t>단위시간(CPU Burst Time) 대비 행렬 연산 횟수 (연산 횟수 / CPU Burst Time)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Sheet1!$N$9:$P$9</c:f>
              <c:strCache>
                <c:ptCount val="3"/>
                <c:pt idx="0">
                  <c:v>1ms</c:v>
                </c:pt>
                <c:pt idx="1">
                  <c:v>10ms</c:v>
                </c:pt>
                <c:pt idx="2">
                  <c:v>100ms</c:v>
                </c:pt>
              </c:strCache>
            </c:strRef>
          </c:cat>
          <c:val>
            <c:numRef>
              <c:f>Sheet1!$N$10:$P$10</c:f>
              <c:numCache>
                <c:formatCode>G/표준</c:formatCode>
                <c:ptCount val="3"/>
                <c:pt idx="0">
                  <c:v>30527.8482985685</c:v>
                </c:pt>
                <c:pt idx="1">
                  <c:v>30644.0846180346</c:v>
                </c:pt>
                <c:pt idx="2">
                  <c:v>31014.4323085322</c:v>
                </c:pt>
              </c:numCache>
            </c:numRef>
          </c:val>
        </c:ser>
        <c:gapWidth val="328"/>
        <c:overlap val="0"/>
        <c:axId val="324847387"/>
        <c:axId val="487065173"/>
      </c:barChart>
      <c:catAx>
        <c:axId val="324847387"/>
        <c:scaling>
          <c:orientation val="minMax"/>
        </c:scaling>
        <c:axPos val="b"/>
        <c:crossAx val="4870651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87065173"/>
        <c:scaling>
          <c:orientation val="minMax"/>
        </c:scaling>
        <c:axPos val="l"/>
        <c:crossAx val="324847387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timeslice = 1ms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p0</c:v>
                </c:pt>
              </c:strCache>
            </c:strRef>
          </c:tx>
          <c:invertIfNegative val="0"/>
          <c:cat>
            <c:numRef>
              <c:f>Sheet1!$B$31:$B$50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Sheet1!$C$31:$C$50</c:f>
              <c:numCache>
                <c:formatCode>General</c:formatCode>
                <c:ptCount val="20"/>
                <c:pt idx="0">
                  <c:v>0</c:v>
                </c:pt>
                <c:pt idx="1">
                  <c:v>2234</c:v>
                </c:pt>
                <c:pt idx="2">
                  <c:v>9917</c:v>
                </c:pt>
                <c:pt idx="3">
                  <c:v>2258</c:v>
                </c:pt>
                <c:pt idx="4">
                  <c:v>2885</c:v>
                </c:pt>
                <c:pt idx="5">
                  <c:v>2296</c:v>
                </c:pt>
                <c:pt idx="6">
                  <c:v>2451</c:v>
                </c:pt>
                <c:pt idx="7">
                  <c:v>2291</c:v>
                </c:pt>
                <c:pt idx="8">
                  <c:v>2558</c:v>
                </c:pt>
                <c:pt idx="9">
                  <c:v>2516</c:v>
                </c:pt>
                <c:pt idx="10">
                  <c:v>2652</c:v>
                </c:pt>
                <c:pt idx="11">
                  <c:v>2756</c:v>
                </c:pt>
                <c:pt idx="12">
                  <c:v>2645</c:v>
                </c:pt>
                <c:pt idx="13">
                  <c:v>2863</c:v>
                </c:pt>
                <c:pt idx="14">
                  <c:v>2964</c:v>
                </c:pt>
                <c:pt idx="15">
                  <c:v>2660</c:v>
                </c:pt>
                <c:pt idx="16">
                  <c:v>2552</c:v>
                </c:pt>
                <c:pt idx="17">
                  <c:v>2845</c:v>
                </c:pt>
                <c:pt idx="18">
                  <c:v>9973</c:v>
                </c:pt>
                <c:pt idx="19">
                  <c:v/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p1</c:v>
                </c:pt>
              </c:strCache>
            </c:strRef>
          </c:tx>
          <c:invertIfNegative val="0"/>
          <c:cat>
            <c:numRef>
              <c:f>Sheet1!$B$31:$B$50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Sheet1!$D$31:$D$50</c:f>
              <c:numCache>
                <c:formatCode>General</c:formatCode>
                <c:ptCount val="20"/>
                <c:pt idx="0">
                  <c:v>2288</c:v>
                </c:pt>
                <c:pt idx="1">
                  <c:v>2386</c:v>
                </c:pt>
                <c:pt idx="2">
                  <c:v>9979</c:v>
                </c:pt>
                <c:pt idx="3">
                  <c:v>2282</c:v>
                </c:pt>
                <c:pt idx="4">
                  <c:v>2743</c:v>
                </c:pt>
                <c:pt idx="5">
                  <c:v>2301</c:v>
                </c:pt>
                <c:pt idx="6">
                  <c:v>2380</c:v>
                </c:pt>
                <c:pt idx="7">
                  <c:v>2264</c:v>
                </c:pt>
                <c:pt idx="8">
                  <c:v>2754</c:v>
                </c:pt>
                <c:pt idx="9">
                  <c:v>2521</c:v>
                </c:pt>
                <c:pt idx="10">
                  <c:v>2641</c:v>
                </c:pt>
                <c:pt idx="11">
                  <c:v>2784</c:v>
                </c:pt>
                <c:pt idx="12">
                  <c:v>2707</c:v>
                </c:pt>
                <c:pt idx="13">
                  <c:v>2756</c:v>
                </c:pt>
                <c:pt idx="14">
                  <c:v>2968</c:v>
                </c:pt>
                <c:pt idx="15">
                  <c:v>2570</c:v>
                </c:pt>
                <c:pt idx="16">
                  <c:v>2561</c:v>
                </c:pt>
                <c:pt idx="17">
                  <c:v>2768</c:v>
                </c:pt>
                <c:pt idx="18">
                  <c:v>9998</c:v>
                </c:pt>
                <c:pt idx="19">
                  <c:v/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numRef>
              <c:f>Sheet1!$B$31:$B$50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Sheet1!$E$31:$E$50</c:f>
              <c:numCache>
                <c:formatCode>G/표준</c:formatCode>
                <c:ptCount val="20"/>
                <c:pt idx="0">
                  <c:v>2288</c:v>
                </c:pt>
                <c:pt idx="1">
                  <c:v>4620</c:v>
                </c:pt>
                <c:pt idx="2">
                  <c:v>19896</c:v>
                </c:pt>
                <c:pt idx="3">
                  <c:v>4540</c:v>
                </c:pt>
                <c:pt idx="4">
                  <c:v>5628</c:v>
                </c:pt>
                <c:pt idx="5">
                  <c:v>4597</c:v>
                </c:pt>
                <c:pt idx="6">
                  <c:v>4831</c:v>
                </c:pt>
                <c:pt idx="7">
                  <c:v>4555</c:v>
                </c:pt>
                <c:pt idx="8">
                  <c:v>5312</c:v>
                </c:pt>
                <c:pt idx="9">
                  <c:v>5037</c:v>
                </c:pt>
                <c:pt idx="10">
                  <c:v>5293</c:v>
                </c:pt>
                <c:pt idx="11">
                  <c:v>5540</c:v>
                </c:pt>
                <c:pt idx="12">
                  <c:v>5352</c:v>
                </c:pt>
                <c:pt idx="13">
                  <c:v>5619</c:v>
                </c:pt>
                <c:pt idx="14">
                  <c:v>5932</c:v>
                </c:pt>
                <c:pt idx="15">
                  <c:v>5230</c:v>
                </c:pt>
                <c:pt idx="16">
                  <c:v>5113</c:v>
                </c:pt>
                <c:pt idx="17">
                  <c:v>5613</c:v>
                </c:pt>
                <c:pt idx="18">
                  <c:v>19971</c:v>
                </c:pt>
                <c:pt idx="19">
                  <c:v/>
                </c:pt>
              </c:numCache>
            </c:numRef>
          </c:val>
        </c:ser>
        <c:gapWidth val="150"/>
        <c:overlap val="0"/>
        <c:axId val="199385483"/>
        <c:axId val="800620544"/>
      </c:barChart>
      <c:catAx>
        <c:axId val="199385483"/>
        <c:scaling>
          <c:orientation val="minMax"/>
        </c:scaling>
        <c:axPos val="b"/>
        <c:crossAx val="800620544"/>
        <c:delete val="0"/>
        <c:numFmt formatCode="G/표준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00620544"/>
        <c:scaling>
          <c:orientation val="minMax"/>
        </c:scaling>
        <c:axPos val="l"/>
        <c:crossAx val="19938548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timeslice = 10ms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p0</c:v>
                </c:pt>
              </c:strCache>
            </c:strRef>
          </c:tx>
          <c:spPr/>
          <c:invertIfNegative val="0"/>
          <c:cat>
            <c:numRef>
              <c:f>Sheet1!$B$71:$B$90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Sheet1!$C$71:$C$90</c:f>
              <c:numCache>
                <c:formatCode>G/표준</c:formatCode>
                <c:ptCount val="20"/>
                <c:pt idx="0">
                  <c:v>2591</c:v>
                </c:pt>
                <c:pt idx="1">
                  <c:v>2717</c:v>
                </c:pt>
                <c:pt idx="2">
                  <c:v>2670</c:v>
                </c:pt>
                <c:pt idx="3">
                  <c:v>2866</c:v>
                </c:pt>
                <c:pt idx="4">
                  <c:v>2611</c:v>
                </c:pt>
                <c:pt idx="5">
                  <c:v>2758</c:v>
                </c:pt>
                <c:pt idx="6">
                  <c:v>2583</c:v>
                </c:pt>
                <c:pt idx="7">
                  <c:v>2497</c:v>
                </c:pt>
                <c:pt idx="8">
                  <c:v>2472</c:v>
                </c:pt>
                <c:pt idx="9">
                  <c:v>2844</c:v>
                </c:pt>
                <c:pt idx="10">
                  <c:v>2721</c:v>
                </c:pt>
                <c:pt idx="11">
                  <c:v>2766</c:v>
                </c:pt>
                <c:pt idx="12">
                  <c:v>2695</c:v>
                </c:pt>
                <c:pt idx="13">
                  <c:v>2707</c:v>
                </c:pt>
                <c:pt idx="14">
                  <c:v>2560</c:v>
                </c:pt>
                <c:pt idx="15">
                  <c:v>2547</c:v>
                </c:pt>
                <c:pt idx="16">
                  <c:v>2559</c:v>
                </c:pt>
                <c:pt idx="17">
                  <c:v>2780</c:v>
                </c:pt>
                <c:pt idx="18">
                  <c:v>2822</c:v>
                </c:pt>
                <c:pt idx="19">
                  <c:v/>
                </c:pt>
              </c:numCache>
            </c:numRef>
          </c:val>
        </c:ser>
        <c:ser>
          <c:idx val="1"/>
          <c:order val="1"/>
          <c:tx>
            <c:strRef>
              <c:f>Sheet1!$D$70</c:f>
              <c:strCache>
                <c:ptCount val="1"/>
                <c:pt idx="0">
                  <c:v>p1</c:v>
                </c:pt>
              </c:strCache>
            </c:strRef>
          </c:tx>
          <c:spPr/>
          <c:invertIfNegative val="0"/>
          <c:cat>
            <c:numRef>
              <c:f>Sheet1!$B$71:$B$90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Sheet1!$D$71:$D$90</c:f>
              <c:numCache>
                <c:formatCode>G/표준</c:formatCode>
                <c:ptCount val="20"/>
                <c:pt idx="0">
                  <c:v>2665</c:v>
                </c:pt>
                <c:pt idx="1">
                  <c:v>2826</c:v>
                </c:pt>
                <c:pt idx="2">
                  <c:v>2736</c:v>
                </c:pt>
                <c:pt idx="3">
                  <c:v>2794</c:v>
                </c:pt>
                <c:pt idx="4">
                  <c:v>2725</c:v>
                </c:pt>
                <c:pt idx="5">
                  <c:v>2888</c:v>
                </c:pt>
                <c:pt idx="6">
                  <c:v>2629</c:v>
                </c:pt>
                <c:pt idx="7">
                  <c:v>2512</c:v>
                </c:pt>
                <c:pt idx="8">
                  <c:v>2477</c:v>
                </c:pt>
                <c:pt idx="9">
                  <c:v>2809</c:v>
                </c:pt>
                <c:pt idx="10">
                  <c:v>2726</c:v>
                </c:pt>
                <c:pt idx="11">
                  <c:v>2736</c:v>
                </c:pt>
                <c:pt idx="12">
                  <c:v>2639</c:v>
                </c:pt>
                <c:pt idx="13">
                  <c:v>2615</c:v>
                </c:pt>
                <c:pt idx="14">
                  <c:v>2560</c:v>
                </c:pt>
                <c:pt idx="15">
                  <c:v>2515</c:v>
                </c:pt>
                <c:pt idx="16">
                  <c:v>539</c:v>
                </c:pt>
                <c:pt idx="17">
                  <c:v>2763</c:v>
                </c:pt>
                <c:pt idx="18">
                  <c:v>2820</c:v>
                </c:pt>
                <c:pt idx="19">
                  <c:v/>
                </c:pt>
              </c:numCache>
            </c:numRef>
          </c:val>
        </c:ser>
        <c:ser>
          <c:idx val="2"/>
          <c:order val="2"/>
          <c:tx>
            <c:strRef>
              <c:f>Sheet1!$E$70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cat>
            <c:numRef>
              <c:f>Sheet1!$B$71:$B$90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Sheet1!$E$71:$E$90</c:f>
              <c:numCache>
                <c:formatCode>G/표준</c:formatCode>
                <c:ptCount val="20"/>
                <c:pt idx="0">
                  <c:v>5256</c:v>
                </c:pt>
                <c:pt idx="1">
                  <c:v>5543</c:v>
                </c:pt>
                <c:pt idx="2">
                  <c:v>5406</c:v>
                </c:pt>
                <c:pt idx="3">
                  <c:v>5660</c:v>
                </c:pt>
                <c:pt idx="4">
                  <c:v>5336</c:v>
                </c:pt>
                <c:pt idx="5">
                  <c:v>5646</c:v>
                </c:pt>
                <c:pt idx="6">
                  <c:v>5212</c:v>
                </c:pt>
                <c:pt idx="7">
                  <c:v>5009</c:v>
                </c:pt>
                <c:pt idx="8">
                  <c:v>4949</c:v>
                </c:pt>
                <c:pt idx="9">
                  <c:v>5653</c:v>
                </c:pt>
                <c:pt idx="10">
                  <c:v>5447</c:v>
                </c:pt>
                <c:pt idx="11">
                  <c:v>5502</c:v>
                </c:pt>
                <c:pt idx="12">
                  <c:v>5334</c:v>
                </c:pt>
                <c:pt idx="13">
                  <c:v>5322</c:v>
                </c:pt>
                <c:pt idx="14">
                  <c:v>5120</c:v>
                </c:pt>
                <c:pt idx="15">
                  <c:v>5062</c:v>
                </c:pt>
                <c:pt idx="16">
                  <c:v>3098</c:v>
                </c:pt>
                <c:pt idx="17">
                  <c:v>5543</c:v>
                </c:pt>
                <c:pt idx="18">
                  <c:v>5642</c:v>
                </c:pt>
                <c:pt idx="19">
                  <c:v/>
                </c:pt>
              </c:numCache>
            </c:numRef>
          </c:val>
        </c:ser>
        <c:gapWidth val="150"/>
        <c:overlap val="0"/>
        <c:axId val="229035943"/>
        <c:axId val="813970754"/>
      </c:barChart>
      <c:catAx>
        <c:axId val="229035943"/>
        <c:scaling>
          <c:orientation val="minMax"/>
        </c:scaling>
        <c:axPos val="b"/>
        <c:crossAx val="81397075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13970754"/>
        <c:scaling>
          <c:orientation val="minMax"/>
        </c:scaling>
        <c:axPos val="l"/>
        <c:crossAx val="229035943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Calibri"/>
                <a:ea typeface="맑은 고딕"/>
                <a:cs typeface="맑은 고딕"/>
                <a:sym typeface="맑은 고딕"/>
              </a:rPr>
              <a:t>timeslice = 100ms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Sheet1!$C$111</c:f>
              <c:strCache>
                <c:ptCount val="1"/>
                <c:pt idx="0">
                  <c:v>p0</c:v>
                </c:pt>
              </c:strCache>
            </c:strRef>
          </c:tx>
          <c:invertIfNegative val="0"/>
          <c:cat>
            <c:numRef>
              <c:f>Sheet1!$B$112:$B$131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Sheet1!$C$112:$C$131</c:f>
              <c:numCache>
                <c:formatCode>G/표준</c:formatCode>
                <c:ptCount val="20"/>
                <c:pt idx="0">
                  <c:v>2405</c:v>
                </c:pt>
                <c:pt idx="1">
                  <c:v>2348</c:v>
                </c:pt>
                <c:pt idx="2">
                  <c:v>2447</c:v>
                </c:pt>
                <c:pt idx="3">
                  <c:v>2568</c:v>
                </c:pt>
                <c:pt idx="4">
                  <c:v>2304</c:v>
                </c:pt>
                <c:pt idx="5">
                  <c:v>2428</c:v>
                </c:pt>
                <c:pt idx="6">
                  <c:v>2329</c:v>
                </c:pt>
                <c:pt idx="7">
                  <c:v>2411</c:v>
                </c:pt>
                <c:pt idx="8">
                  <c:v>2302</c:v>
                </c:pt>
                <c:pt idx="9">
                  <c:v>2670</c:v>
                </c:pt>
                <c:pt idx="10">
                  <c:v>2687</c:v>
                </c:pt>
                <c:pt idx="11">
                  <c:v>9952</c:v>
                </c:pt>
                <c:pt idx="12">
                  <c:v>2545</c:v>
                </c:pt>
                <c:pt idx="13">
                  <c:v>2686</c:v>
                </c:pt>
                <c:pt idx="14">
                  <c:v>2325</c:v>
                </c:pt>
                <c:pt idx="15">
                  <c:v>2450</c:v>
                </c:pt>
                <c:pt idx="16">
                  <c:v>2190</c:v>
                </c:pt>
                <c:pt idx="17">
                  <c:v>2194</c:v>
                </c:pt>
                <c:pt idx="18">
                  <c:v>574</c:v>
                </c:pt>
                <c:pt idx="19">
                  <c:v/>
                </c:pt>
              </c:numCache>
            </c:numRef>
          </c:val>
        </c:ser>
        <c:ser>
          <c:idx val="1"/>
          <c:order val="1"/>
          <c:tx>
            <c:strRef>
              <c:f>Sheet1!$D$111</c:f>
              <c:strCache>
                <c:ptCount val="1"/>
                <c:pt idx="0">
                  <c:v>p1</c:v>
                </c:pt>
              </c:strCache>
            </c:strRef>
          </c:tx>
          <c:invertIfNegative val="0"/>
          <c:cat>
            <c:numRef>
              <c:f>Sheet1!$B$112:$B$131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Sheet1!$D$112:$D$131</c:f>
              <c:numCache>
                <c:formatCode>G/표준</c:formatCode>
                <c:ptCount val="20"/>
                <c:pt idx="0">
                  <c:v>2405</c:v>
                </c:pt>
                <c:pt idx="1">
                  <c:v>2399</c:v>
                </c:pt>
                <c:pt idx="2">
                  <c:v>2450</c:v>
                </c:pt>
                <c:pt idx="3">
                  <c:v>2567</c:v>
                </c:pt>
                <c:pt idx="4">
                  <c:v>2304</c:v>
                </c:pt>
                <c:pt idx="5">
                  <c:v>2428</c:v>
                </c:pt>
                <c:pt idx="6">
                  <c:v>2330</c:v>
                </c:pt>
                <c:pt idx="7">
                  <c:v>2412</c:v>
                </c:pt>
                <c:pt idx="8">
                  <c:v>2302</c:v>
                </c:pt>
                <c:pt idx="9">
                  <c:v>2670</c:v>
                </c:pt>
                <c:pt idx="10">
                  <c:v>2687</c:v>
                </c:pt>
                <c:pt idx="11">
                  <c:v>2629</c:v>
                </c:pt>
                <c:pt idx="12">
                  <c:v>2545</c:v>
                </c:pt>
                <c:pt idx="13">
                  <c:v>2685</c:v>
                </c:pt>
                <c:pt idx="14">
                  <c:v>2330</c:v>
                </c:pt>
                <c:pt idx="15">
                  <c:v>2548</c:v>
                </c:pt>
                <c:pt idx="16">
                  <c:v>2195</c:v>
                </c:pt>
                <c:pt idx="17">
                  <c:v>2195</c:v>
                </c:pt>
                <c:pt idx="18">
                  <c:v>2570</c:v>
                </c:pt>
                <c:pt idx="19">
                  <c:v/>
                </c:pt>
              </c:numCache>
            </c:numRef>
          </c:val>
        </c:ser>
        <c:ser>
          <c:idx val="2"/>
          <c:order val="2"/>
          <c:tx>
            <c:strRef>
              <c:f>Sheet1!$E$111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numRef>
              <c:f>Sheet1!$B$112:$B$131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/>
                </c:pt>
              </c:numCache>
            </c:numRef>
          </c:cat>
          <c:val>
            <c:numRef>
              <c:f>Sheet1!$E$112:$E$131</c:f>
              <c:numCache>
                <c:formatCode>G/표준</c:formatCode>
                <c:ptCount val="20"/>
                <c:pt idx="0">
                  <c:v>4810</c:v>
                </c:pt>
                <c:pt idx="1">
                  <c:v>4747</c:v>
                </c:pt>
                <c:pt idx="2">
                  <c:v>4897</c:v>
                </c:pt>
                <c:pt idx="3">
                  <c:v>5135</c:v>
                </c:pt>
                <c:pt idx="4">
                  <c:v>4608</c:v>
                </c:pt>
                <c:pt idx="5">
                  <c:v>4856</c:v>
                </c:pt>
                <c:pt idx="6">
                  <c:v>4659</c:v>
                </c:pt>
                <c:pt idx="7">
                  <c:v>4823</c:v>
                </c:pt>
                <c:pt idx="8">
                  <c:v>4604</c:v>
                </c:pt>
                <c:pt idx="9">
                  <c:v>5340</c:v>
                </c:pt>
                <c:pt idx="10">
                  <c:v>5374</c:v>
                </c:pt>
                <c:pt idx="11">
                  <c:v>12581</c:v>
                </c:pt>
                <c:pt idx="12">
                  <c:v>5090</c:v>
                </c:pt>
                <c:pt idx="13">
                  <c:v>5371</c:v>
                </c:pt>
                <c:pt idx="14">
                  <c:v>4655</c:v>
                </c:pt>
                <c:pt idx="15">
                  <c:v>4998</c:v>
                </c:pt>
                <c:pt idx="16">
                  <c:v>4385</c:v>
                </c:pt>
                <c:pt idx="17">
                  <c:v>4389</c:v>
                </c:pt>
                <c:pt idx="18">
                  <c:v>3144</c:v>
                </c:pt>
                <c:pt idx="19">
                  <c:v/>
                </c:pt>
              </c:numCache>
            </c:numRef>
          </c:val>
        </c:ser>
        <c:gapWidth val="150"/>
        <c:overlap val="0"/>
        <c:axId val="236723877"/>
        <c:axId val="11183376"/>
      </c:barChart>
      <c:catAx>
        <c:axId val="236723877"/>
        <c:scaling>
          <c:orientation val="minMax"/>
        </c:scaling>
        <c:axPos val="b"/>
        <c:crossAx val="11183376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183376"/>
        <c:scaling>
          <c:orientation val="minMax"/>
        </c:scaling>
        <c:axPos val="l"/>
        <c:crossAx val="236723877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Calibri"/>
                <a:ea typeface="맑은 고딕"/>
                <a:cs typeface="맑은 고딕"/>
                <a:sym typeface="맑은 고딕"/>
              </a:rPr>
              <a:t>CPU burst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invertIfNegative val="0"/>
          <c:val>
            <c:numRef>
              <c:f>Sheet1!$N$7,Sheet1!$P$7,Sheet1!$R$7</c:f>
              <c:numCache>
                <c:formatCode>G/표준</c:formatCode>
                <c:ptCount val="3"/>
                <c:pt idx="0">
                  <c:v>0.173382675</c:v>
                </c:pt>
                <c:pt idx="1">
                  <c:v>0.174128223</c:v>
                </c:pt>
                <c:pt idx="2">
                  <c:v>0.155508247</c:v>
                </c:pt>
              </c:numCache>
            </c:numRef>
          </c:val>
        </c:ser>
        <c:gapWidth val="150"/>
        <c:overlap val="100"/>
        <c:axId val="524245590"/>
        <c:axId val="622668796"/>
      </c:barChart>
      <c:catAx>
        <c:axId val="524245590"/>
        <c:scaling>
          <c:orientation val="minMax"/>
        </c:scaling>
        <c:axPos val="b"/>
        <c:crossAx val="622668796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22668796"/>
        <c:scaling>
          <c:orientation val="minMax"/>
        </c:scaling>
        <c:axPos val="l"/>
        <c:crossAx val="524245590"/>
        <c:delete val="0"/>
        <c:majorGridlines/>
        <c:numFmt formatCode="G/표준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chart" Target="../charts/chart18.xml"  /><Relationship Id="rId2" Type="http://schemas.openxmlformats.org/officeDocument/2006/relationships/chart" Target="../charts/chart19.xml"  /><Relationship Id="rId3" Type="http://schemas.openxmlformats.org/officeDocument/2006/relationships/chart" Target="../charts/chart20.xml"  /><Relationship Id="rId4" Type="http://schemas.openxmlformats.org/officeDocument/2006/relationships/chart" Target="../charts/chart21.xml"  /><Relationship Id="rId5" Type="http://schemas.openxmlformats.org/officeDocument/2006/relationships/chart" Target="../charts/chart22.xml"  /><Relationship Id="rId6" Type="http://schemas.openxmlformats.org/officeDocument/2006/relationships/chart" Target="../charts/chart23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22860</xdr:colOff>
      <xdr:row>13</xdr:row>
      <xdr:rowOff>129540</xdr:rowOff>
    </xdr:from>
    <xdr:to>
      <xdr:col>5</xdr:col>
      <xdr:colOff>716280</xdr:colOff>
      <xdr:row>25</xdr:row>
      <xdr:rowOff>167640</xdr:rowOff>
    </xdr:to>
    <xdr:graphicFrame fPublished="0">
      <xdr:nvGraphicFramePr>
        <xdr:cNvPr id="5" name="차트 4"/>
        <xdr:cNvGraphicFramePr/>
      </xdr:nvGraphicFramePr>
      <xdr:xfrm>
        <a:off x="866775" y="3657600"/>
        <a:ext cx="4476750" cy="313372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8</xdr:col>
      <xdr:colOff>15240</xdr:colOff>
      <xdr:row>14</xdr:row>
      <xdr:rowOff>175260</xdr:rowOff>
    </xdr:from>
    <xdr:to>
      <xdr:col>12</xdr:col>
      <xdr:colOff>647700</xdr:colOff>
      <xdr:row>26</xdr:row>
      <xdr:rowOff>0</xdr:rowOff>
    </xdr:to>
    <xdr:graphicFrame fPublished="0">
      <xdr:nvGraphicFramePr>
        <xdr:cNvPr id="7" name="차트 6"/>
        <xdr:cNvGraphicFramePr/>
      </xdr:nvGraphicFramePr>
      <xdr:xfrm>
        <a:off x="7496174" y="3971925"/>
        <a:ext cx="4143375" cy="28670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251460</xdr:colOff>
      <xdr:row>51</xdr:row>
      <xdr:rowOff>129540</xdr:rowOff>
    </xdr:from>
    <xdr:to>
      <xdr:col>8</xdr:col>
      <xdr:colOff>342899</xdr:colOff>
      <xdr:row>66</xdr:row>
      <xdr:rowOff>167640</xdr:rowOff>
    </xdr:to>
    <xdr:graphicFrame fPublished="0">
      <xdr:nvGraphicFramePr>
        <xdr:cNvPr id="20" name="차트 19"/>
        <xdr:cNvGraphicFramePr/>
      </xdr:nvGraphicFramePr>
      <xdr:xfrm>
        <a:off x="314325" y="13430251"/>
        <a:ext cx="7591425" cy="390525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0</xdr:col>
      <xdr:colOff>160020</xdr:colOff>
      <xdr:row>92</xdr:row>
      <xdr:rowOff>114300</xdr:rowOff>
    </xdr:from>
    <xdr:to>
      <xdr:col>8</xdr:col>
      <xdr:colOff>342899</xdr:colOff>
      <xdr:row>107</xdr:row>
      <xdr:rowOff>175260</xdr:rowOff>
    </xdr:to>
    <xdr:graphicFrame fPublished="0">
      <xdr:nvGraphicFramePr>
        <xdr:cNvPr id="21" name="차트 20"/>
        <xdr:cNvGraphicFramePr/>
      </xdr:nvGraphicFramePr>
      <xdr:xfrm>
        <a:off x="200025" y="23955376"/>
        <a:ext cx="7705725" cy="393382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160020</xdr:colOff>
      <xdr:row>132</xdr:row>
      <xdr:rowOff>99060</xdr:rowOff>
    </xdr:from>
    <xdr:to>
      <xdr:col>8</xdr:col>
      <xdr:colOff>525780</xdr:colOff>
      <xdr:row>147</xdr:row>
      <xdr:rowOff>15240</xdr:rowOff>
    </xdr:to>
    <xdr:graphicFrame fPublished="0">
      <xdr:nvGraphicFramePr>
        <xdr:cNvPr id="22" name="차트 21"/>
        <xdr:cNvGraphicFramePr/>
      </xdr:nvGraphicFramePr>
      <xdr:xfrm>
        <a:off x="200025" y="34223324"/>
        <a:ext cx="7934325" cy="375285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13</xdr:col>
      <xdr:colOff>243840</xdr:colOff>
      <xdr:row>13</xdr:row>
      <xdr:rowOff>144780</xdr:rowOff>
    </xdr:from>
    <xdr:to>
      <xdr:col>17</xdr:col>
      <xdr:colOff>297180</xdr:colOff>
      <xdr:row>27</xdr:row>
      <xdr:rowOff>30480</xdr:rowOff>
    </xdr:to>
    <xdr:graphicFrame fPublished="0">
      <xdr:nvGraphicFramePr>
        <xdr:cNvPr id="23" name="차트 22"/>
        <xdr:cNvGraphicFramePr/>
      </xdr:nvGraphicFramePr>
      <xdr:xfrm>
        <a:off x="11972925" y="3676650"/>
        <a:ext cx="4314825" cy="3457575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R133"/>
  <x:sheetViews>
    <x:sheetView tabSelected="1" topLeftCell="A28" zoomScaleNormal="100" zoomScaleSheetLayoutView="100" workbookViewId="0">
      <x:selection activeCell="L44" activeCellId="0" sqref="L44:L44"/>
    </x:sheetView>
  </x:sheetViews>
  <x:sheetFormatPr defaultColWidth="8.796875" defaultRowHeight="16.39999999999999857891"/>
  <x:cols>
    <x:col min="2" max="4" width="8.796875" bestFit="1" customWidth="1"/>
    <x:col min="5" max="7" width="11.5390625" bestFit="1" customWidth="1"/>
    <x:col min="11" max="13" width="8.796875" bestFit="1" customWidth="1"/>
    <x:col min="14" max="16" width="11.5390625" bestFit="1" customWidth="1"/>
    <x:col min="17" max="17" width="10.125" bestFit="1" customWidth="1"/>
    <x:col min="18" max="18" width="11.5390625" bestFit="1" customWidth="1"/>
  </x:cols>
  <x:sheetData>
    <x:row r="1" spans="2:18">
      <x:c r="B1" s="12" t="s">
        <x:v>5</x:v>
      </x:c>
      <x:c r="C1" s="13"/>
      <x:c r="D1" s="13"/>
      <x:c r="E1" s="13"/>
      <x:c r="F1" s="13"/>
      <x:c r="G1" s="13"/>
      <x:c r="H1" s="13"/>
      <x:c r="I1" s="13"/>
      <x:c r="K1" s="12" t="s">
        <x:v>6</x:v>
      </x:c>
      <x:c r="L1" s="13"/>
      <x:c r="M1" s="13"/>
      <x:c r="N1" s="13"/>
      <x:c r="O1" s="13"/>
      <x:c r="P1" s="13"/>
      <x:c r="Q1" s="13"/>
      <x:c r="R1" s="13"/>
    </x:row>
    <x:row r="2" spans="2:18">
      <x:c r="B2" s="13"/>
      <x:c r="C2" s="13"/>
      <x:c r="D2" s="13"/>
      <x:c r="E2" s="13"/>
      <x:c r="F2" s="13"/>
      <x:c r="G2" s="13"/>
      <x:c r="H2" s="13"/>
      <x:c r="I2" s="13"/>
      <x:c r="K2" s="13"/>
      <x:c r="L2" s="13"/>
      <x:c r="M2" s="13"/>
      <x:c r="N2" s="13"/>
      <x:c r="O2" s="13"/>
      <x:c r="P2" s="13"/>
      <x:c r="Q2" s="13"/>
      <x:c r="R2" s="13"/>
    </x:row>
    <x:row r="3" spans="2:18" ht="17.14999999999999857891" customHeight="1">
      <x:c r="B3" s="5" t="s">
        <x:v>18</x:v>
      </x:c>
      <x:c r="C3" s="6"/>
      <x:c r="D3" s="9" t="s">
        <x:v>9</x:v>
      </x:c>
      <x:c r="E3" s="10"/>
      <x:c r="F3" s="9" t="s">
        <x:v>17</x:v>
      </x:c>
      <x:c r="G3" s="10"/>
      <x:c r="H3" s="9" t="s">
        <x:v>16</x:v>
      </x:c>
      <x:c r="I3" s="10"/>
      <x:c r="K3" s="5" t="s">
        <x:v>18</x:v>
      </x:c>
      <x:c r="L3" s="6"/>
      <x:c r="M3" s="9" t="s">
        <x:v>9</x:v>
      </x:c>
      <x:c r="N3" s="10"/>
      <x:c r="O3" s="9" t="s">
        <x:v>17</x:v>
      </x:c>
      <x:c r="P3" s="10"/>
      <x:c r="Q3" s="9" t="s">
        <x:v>16</x:v>
      </x:c>
      <x:c r="R3" s="10"/>
    </x:row>
    <x:row r="4" spans="2:18">
      <x:c r="B4" s="7"/>
      <x:c r="C4" s="8"/>
      <x:c r="D4" s="11" t="s">
        <x:v>4</x:v>
      </x:c>
      <x:c r="E4" s="11"/>
      <x:c r="F4" s="11" t="s">
        <x:v>4</x:v>
      </x:c>
      <x:c r="G4" s="11"/>
      <x:c r="H4" s="11" t="s">
        <x:v>4</x:v>
      </x:c>
      <x:c r="I4" s="11"/>
      <x:c r="K4" s="7"/>
      <x:c r="L4" s="8"/>
      <x:c r="M4" s="1" t="s">
        <x:v>4</x:v>
      </x:c>
      <x:c r="N4" s="1" t="s">
        <x:v>19</x:v>
      </x:c>
      <x:c r="O4" s="1" t="s">
        <x:v>4</x:v>
      </x:c>
      <x:c r="P4" s="1" t="s">
        <x:v>19</x:v>
      </x:c>
      <x:c r="Q4" s="1" t="s">
        <x:v>4</x:v>
      </x:c>
      <x:c r="R4" s="1" t="s">
        <x:v>19</x:v>
      </x:c>
    </x:row>
    <x:row r="5" spans="2:18" ht="17.14999999999999857891" customHeight="1">
      <x:c r="B5" s="9" t="s">
        <x:v>0</x:v>
      </x:c>
      <x:c r="C5" s="10"/>
      <x:c r="D5" s="11">
        <x:f>C51</x:f>
        <x:v>2652</x:v>
      </x:c>
      <x:c r="E5" s="11"/>
      <x:c r="F5" s="11">
        <x:f>C91</x:f>
        <x:v>2611</x:v>
      </x:c>
      <x:c r="G5" s="11"/>
      <x:c r="H5" s="11">
        <x:f>C132</x:f>
        <x:v>2411</x:v>
      </x:c>
      <x:c r="I5" s="11"/>
      <x:c r="K5" s="9" t="s">
        <x:v>0</x:v>
      </x:c>
      <x:c r="L5" s="10"/>
      <x:c r="M5" s="4">
        <x:f>C51</x:f>
        <x:v>2652</x:v>
      </x:c>
      <x:c r="N5" s="4">
        <x:f>F51/1000000000</x:f>
        <x:v>0.087357542999999993</x:v>
      </x:c>
      <x:c r="O5" s="4">
        <x:f>C91</x:f>
        <x:v>2611</x:v>
      </x:c>
      <x:c r="P5" s="4">
        <x:f>F92/1000000000</x:f>
        <x:v>0.085972230999999999</x:v>
      </x:c>
      <x:c r="Q5" s="4">
        <x:f>C132</x:f>
        <x:v>2411</x:v>
      </x:c>
      <x:c r="R5" s="4">
        <x:f>F132/1000000000</x:f>
        <x:v>0.079795459999999996</x:v>
      </x:c>
    </x:row>
    <x:row r="6" spans="2:18" ht="17.14999999999999857891" customHeight="1">
      <x:c r="B6" s="9" t="s">
        <x:v>2</x:v>
      </x:c>
      <x:c r="C6" s="10"/>
      <x:c r="D6" s="11">
        <x:f>D51</x:f>
        <x:v>2641</x:v>
      </x:c>
      <x:c r="E6" s="11"/>
      <x:c r="F6" s="11">
        <x:f>D91</x:f>
        <x:v>2725</x:v>
      </x:c>
      <x:c r="G6" s="11"/>
      <x:c r="H6" s="11">
        <x:f>D132</x:f>
        <x:v>2412</x:v>
      </x:c>
      <x:c r="I6" s="11"/>
      <x:c r="K6" s="9" t="s">
        <x:v>2</x:v>
      </x:c>
      <x:c r="L6" s="10"/>
      <x:c r="M6" s="4">
        <x:f>D51</x:f>
        <x:v>2641</x:v>
      </x:c>
      <x:c r="N6" s="4">
        <x:f>G51/1000000000</x:f>
        <x:v>0.086025132000000004</x:v>
      </x:c>
      <x:c r="O6" s="1">
        <x:f>D91</x:f>
        <x:v>2725</x:v>
      </x:c>
      <x:c r="P6" s="4">
        <x:f>G92/1000000000</x:f>
        <x:v>0.088155992000000005</x:v>
      </x:c>
      <x:c r="Q6" s="1">
        <x:f>D132</x:f>
        <x:v>2412</x:v>
      </x:c>
      <x:c r="R6" s="4">
        <x:f>G132/1000000000</x:f>
        <x:v>0.075712787000000004</x:v>
      </x:c>
    </x:row>
    <x:row r="7" spans="2:18" ht="17.14999999999999857891" customHeight="1">
      <x:c r="B7" s="9" t="s">
        <x:v>3</x:v>
      </x:c>
      <x:c r="C7" s="10"/>
      <x:c r="D7" s="11">
        <x:f>E51</x:f>
        <x:v>5293</x:v>
      </x:c>
      <x:c r="E7" s="11"/>
      <x:c r="F7" s="11">
        <x:f>SUM(F5+F6)</x:f>
        <x:v>5336</x:v>
      </x:c>
      <x:c r="G7" s="11"/>
      <x:c r="H7" s="11">
        <x:f>SUM(H5+H6)</x:f>
        <x:v>4823</x:v>
      </x:c>
      <x:c r="I7" s="11"/>
      <x:c r="K7" s="7" t="s">
        <x:v>10</x:v>
      </x:c>
      <x:c r="L7" s="8"/>
      <x:c r="M7" s="1">
        <x:f>E51</x:f>
        <x:v>5293</x:v>
      </x:c>
      <x:c r="N7" s="4">
        <x:f>H51/1000000000</x:f>
        <x:v>0.17338267500000001</x:v>
      </x:c>
      <x:c r="O7" s="1">
        <x:f>SUM(F5+F6)</x:f>
        <x:v>5336</x:v>
      </x:c>
      <x:c r="P7" s="4">
        <x:f>H92/1000000000</x:f>
        <x:v>0.174128223</x:v>
      </x:c>
      <x:c r="Q7" s="1">
        <x:f>SUM(H5+H6)</x:f>
        <x:v>4823</x:v>
      </x:c>
      <x:c r="R7" s="4">
        <x:f>H132/1000000000</x:f>
        <x:v>0.15550824699999999</x:v>
      </x:c>
    </x:row>
    <x:row r="9" spans="2:16" ht="17.14999999999999857891">
      <x:c r="B9" s="9" t="s">
        <x:v>18</x:v>
      </x:c>
      <x:c r="C9" s="14"/>
      <x:c r="D9" s="10"/>
      <x:c r="E9" s="2" t="s">
        <x:v>9</x:v>
      </x:c>
      <x:c r="F9" s="2" t="s">
        <x:v>17</x:v>
      </x:c>
      <x:c r="G9" s="2" t="s">
        <x:v>16</x:v>
      </x:c>
      <x:c r="K9" s="9" t="s">
        <x:v>18</x:v>
      </x:c>
      <x:c r="L9" s="14"/>
      <x:c r="M9" s="10"/>
      <x:c r="N9" s="2" t="s">
        <x:v>9</x:v>
      </x:c>
      <x:c r="O9" s="2" t="s">
        <x:v>17</x:v>
      </x:c>
      <x:c r="P9" s="2" t="s">
        <x:v>16</x:v>
      </x:c>
    </x:row>
    <x:row r="10" spans="2:16" ht="17.14999999999999857891">
      <x:c r="B10" s="9" t="s">
        <x:v>3</x:v>
      </x:c>
      <x:c r="C10" s="14"/>
      <x:c r="D10" s="10"/>
      <x:c r="E10" s="1">
        <x:f>D7</x:f>
        <x:v>5293</x:v>
      </x:c>
      <x:c r="F10" s="1">
        <x:f>F7</x:f>
        <x:v>5336</x:v>
      </x:c>
      <x:c r="G10" s="1">
        <x:f>H7</x:f>
        <x:v>4823</x:v>
      </x:c>
      <x:c r="K10" s="9" t="s">
        <x:v>22</x:v>
      </x:c>
      <x:c r="L10" s="14"/>
      <x:c r="M10" s="10"/>
      <x:c r="N10" s="1">
        <x:f>M7/N7</x:f>
        <x:v>30527.848298568468</x:v>
      </x:c>
      <x:c r="O10" s="1">
        <x:f>O7/P7</x:f>
        <x:v>30644.084618034609</x:v>
      </x:c>
      <x:c r="P10" s="1">
        <x:f>Q7/R7</x:f>
        <x:v>31014.432308532167</x:v>
      </x:c>
    </x:row>
    <x:row r="11" spans="2:16" ht="17.14999999999999857891">
      <x:c r="B11" s="9" t="s">
        <x:v>20</x:v>
      </x:c>
      <x:c r="C11" s="14"/>
      <x:c r="D11" s="10"/>
      <x:c r="E11" s="1">
        <x:v>100</x:v>
      </x:c>
      <x:c r="F11" s="1">
        <x:f>100*F10/E10</x:f>
        <x:v>100.81239372756471</x:v>
      </x:c>
      <x:c r="G11" s="1">
        <x:f>100*G10/E10</x:f>
        <x:v>91.12034762894389</x:v>
      </x:c>
      <x:c r="K11" s="9" t="s">
        <x:v>20</x:v>
      </x:c>
      <x:c r="L11" s="14"/>
      <x:c r="M11" s="10"/>
      <x:c r="N11" s="1">
        <x:v>100</x:v>
      </x:c>
      <x:c r="O11" s="1">
        <x:f>100*O10/N10</x:f>
        <x:v>100.38075503497438</x:v>
      </x:c>
      <x:c r="P11" s="1">
        <x:f>100*P10/N10</x:f>
        <x:v>101.59390208312361</x:v>
      </x:c>
    </x:row>
    <x:row r="12" spans="2:16" ht="17.14999999999999857891">
      <x:c r="B12" s="9" t="s">
        <x:v>21</x:v>
      </x:c>
      <x:c r="C12" s="14"/>
      <x:c r="D12" s="10"/>
      <x:c r="E12" s="1">
        <x:f>100*E10/F10</x:f>
        <x:v>99.194152923538226</x:v>
      </x:c>
      <x:c r="F12" s="1">
        <x:v>100</x:v>
      </x:c>
      <x:c r="G12" s="1">
        <x:f>100*G10/F10</x:f>
        <x:v>90.386056971514236</x:v>
      </x:c>
      <x:c r="K12" s="9" t="s">
        <x:v>21</x:v>
      </x:c>
      <x:c r="L12" s="14"/>
      <x:c r="M12" s="10"/>
      <x:c r="N12" s="1">
        <x:f>100*N10/O10</x:f>
        <x:v>99.620689209956907</x:v>
      </x:c>
      <x:c r="O12" s="1">
        <x:v>100</x:v>
      </x:c>
      <x:c r="P12" s="1">
        <x:f>100*P10/O10</x:f>
        <x:v>101.20854545049652</x:v>
      </x:c>
    </x:row>
    <x:row r="30" spans="3:13">
      <x:c r="C30" t="s">
        <x:v>8</x:v>
      </x:c>
      <x:c r="D30" t="s">
        <x:v>7</x:v>
      </x:c>
      <x:c r="E30" s="3" t="s">
        <x:v>11</x:v>
      </x:c>
      <x:c r="F30" s="3" t="s">
        <x:v>14</x:v>
      </x:c>
      <x:c r="G30" s="3" t="s">
        <x:v>15</x:v>
      </x:c>
      <x:c r="K30" s="3"/>
      <x:c r="L30" s="3"/>
      <x:c r="M30" s="3"/>
    </x:row>
    <x:row r="31" spans="2:13">
      <x:c r="B31">
        <x:v>1</x:v>
      </x:c>
      <x:c r="C31">
        <x:v>0</x:v>
      </x:c>
      <x:c r="D31">
        <x:v>2288</x:v>
      </x:c>
      <x:c r="E31" s="3">
        <x:f>SUM(C31,D31)</x:f>
        <x:v>2288</x:v>
      </x:c>
      <x:c r="F31" s="3">
        <x:v>3087</x:v>
      </x:c>
      <x:c r="G31" s="3">
        <x:v>3088</x:v>
      </x:c>
      <x:c r="K31" s="3"/>
      <x:c r="L31" s="3"/>
      <x:c r="M31" s="3"/>
    </x:row>
    <x:row r="32" spans="2:13">
      <x:c r="B32">
        <x:v>2</x:v>
      </x:c>
      <x:c r="C32">
        <x:v>2234</x:v>
      </x:c>
      <x:c r="D32">
        <x:v>2386</x:v>
      </x:c>
      <x:c r="E32" s="3">
        <x:f t="shared" ref="E32:E49" si="0">SUM(C32,D32)</x:f>
        <x:v>4620</x:v>
      </x:c>
      <x:c r="F32" s="3">
        <x:v>3110</x:v>
      </x:c>
      <x:c r="G32" s="3">
        <x:v>3111</x:v>
      </x:c>
      <x:c r="K32" s="3"/>
      <x:c r="L32" s="3"/>
      <x:c r="M32" s="3"/>
    </x:row>
    <x:row r="33" spans="2:13">
      <x:c r="B33">
        <x:v>3</x:v>
      </x:c>
      <x:c r="C33">
        <x:v>9917</x:v>
      </x:c>
      <x:c r="D33">
        <x:v>9979</x:v>
      </x:c>
      <x:c r="E33" s="3">
        <x:f t="shared" si="0"/>
        <x:v>19896</x:v>
      </x:c>
      <x:c r="F33" s="3">
        <x:v>3125</x:v>
      </x:c>
      <x:c r="G33" s="3">
        <x:v>3126</x:v>
      </x:c>
      <x:c r="K33" s="3"/>
      <x:c r="L33" s="3"/>
      <x:c r="M33" s="3"/>
    </x:row>
    <x:row r="34" spans="2:13">
      <x:c r="B34">
        <x:v>4</x:v>
      </x:c>
      <x:c r="C34">
        <x:v>2258</x:v>
      </x:c>
      <x:c r="D34">
        <x:v>2282</x:v>
      </x:c>
      <x:c r="E34" s="3">
        <x:f t="shared" si="0"/>
        <x:v>4540</x:v>
      </x:c>
      <x:c r="F34" s="3">
        <x:v>3147</x:v>
      </x:c>
      <x:c r="G34" s="3">
        <x:v>3148</x:v>
      </x:c>
      <x:c r="K34" s="3"/>
      <x:c r="L34" s="3"/>
      <x:c r="M34" s="3"/>
    </x:row>
    <x:row r="35" spans="2:13">
      <x:c r="B35">
        <x:v>5</x:v>
      </x:c>
      <x:c r="C35">
        <x:v>2885</x:v>
      </x:c>
      <x:c r="D35">
        <x:v>2743</x:v>
      </x:c>
      <x:c r="E35" s="3">
        <x:f t="shared" si="0"/>
        <x:v>5628</x:v>
      </x:c>
      <x:c r="F35" s="3">
        <x:v>3152</x:v>
      </x:c>
      <x:c r="G35" s="3">
        <x:v>3153</x:v>
      </x:c>
      <x:c r="K35" s="3"/>
      <x:c r="L35" s="3"/>
      <x:c r="M35" s="3"/>
    </x:row>
    <x:row r="36" spans="2:13">
      <x:c r="B36">
        <x:v>6</x:v>
      </x:c>
      <x:c r="C36">
        <x:v>2296</x:v>
      </x:c>
      <x:c r="D36">
        <x:v>2301</x:v>
      </x:c>
      <x:c r="E36" s="3">
        <x:f t="shared" si="0"/>
        <x:v>4597</x:v>
      </x:c>
      <x:c r="F36" s="3">
        <x:v>3155</x:v>
      </x:c>
      <x:c r="G36" s="3">
        <x:v>3156</x:v>
      </x:c>
      <x:c r="K36" s="3"/>
      <x:c r="L36" s="3"/>
      <x:c r="M36" s="3"/>
    </x:row>
    <x:row r="37" spans="2:13">
      <x:c r="B37">
        <x:v>7</x:v>
      </x:c>
      <x:c r="C37">
        <x:v>2451</x:v>
      </x:c>
      <x:c r="D37">
        <x:v>2380</x:v>
      </x:c>
      <x:c r="E37" s="3">
        <x:f t="shared" si="0"/>
        <x:v>4831</x:v>
      </x:c>
      <x:c r="F37" s="3">
        <x:v>3158</x:v>
      </x:c>
      <x:c r="G37" s="3">
        <x:v>3159</x:v>
      </x:c>
      <x:c r="K37" s="3"/>
      <x:c r="L37" s="3"/>
      <x:c r="M37" s="3"/>
    </x:row>
    <x:row r="38" spans="2:13">
      <x:c r="B38">
        <x:v>8</x:v>
      </x:c>
      <x:c r="C38">
        <x:v>2291</x:v>
      </x:c>
      <x:c r="D38">
        <x:v>2264</x:v>
      </x:c>
      <x:c r="E38" s="3">
        <x:f t="shared" si="0"/>
        <x:v>4555</x:v>
      </x:c>
      <x:c r="F38" s="3">
        <x:v>3161</x:v>
      </x:c>
      <x:c r="G38" s="3">
        <x:v>3162</x:v>
      </x:c>
      <x:c r="K38" s="3"/>
      <x:c r="L38" s="3"/>
      <x:c r="M38" s="3"/>
    </x:row>
    <x:row r="39" spans="2:13">
      <x:c r="B39">
        <x:v>9</x:v>
      </x:c>
      <x:c r="C39">
        <x:v>2558</x:v>
      </x:c>
      <x:c r="D39">
        <x:v>2754</x:v>
      </x:c>
      <x:c r="E39" s="3">
        <x:f t="shared" si="0"/>
        <x:v>5312</x:v>
      </x:c>
      <x:c r="F39" s="3">
        <x:v>3164</x:v>
      </x:c>
      <x:c r="G39" s="3">
        <x:v>3165</x:v>
      </x:c>
      <x:c r="K39" s="3"/>
      <x:c r="L39" s="3"/>
      <x:c r="M39" s="3"/>
    </x:row>
    <x:row r="40" spans="2:13">
      <x:c r="B40">
        <x:v>10</x:v>
      </x:c>
      <x:c r="C40">
        <x:v>2516</x:v>
      </x:c>
      <x:c r="D40">
        <x:v>2521</x:v>
      </x:c>
      <x:c r="E40" s="3">
        <x:f t="shared" si="0"/>
        <x:v>5037</x:v>
      </x:c>
      <x:c r="F40" s="3">
        <x:v>3167</x:v>
      </x:c>
      <x:c r="G40" s="3">
        <x:v>3168</x:v>
      </x:c>
      <x:c r="K40" s="3"/>
      <x:c r="L40" s="3"/>
      <x:c r="M40" s="3"/>
    </x:row>
    <x:row r="41" spans="2:13">
      <x:c r="B41" s="16">
        <x:v>11</x:v>
      </x:c>
      <x:c r="C41" s="16">
        <x:v>2652</x:v>
      </x:c>
      <x:c r="D41" s="16">
        <x:v>2641</x:v>
      </x:c>
      <x:c r="E41" s="15">
        <x:f t="shared" si="0"/>
        <x:v>5293</x:v>
      </x:c>
      <x:c r="F41" s="15">
        <x:v>3175</x:v>
      </x:c>
      <x:c r="G41" s="15">
        <x:v>3176</x:v>
      </x:c>
      <x:c r="K41" s="3"/>
      <x:c r="L41" s="3"/>
      <x:c r="M41" s="3"/>
    </x:row>
    <x:row r="42" spans="2:13">
      <x:c r="B42">
        <x:v>12</x:v>
      </x:c>
      <x:c r="C42">
        <x:v>2756</x:v>
      </x:c>
      <x:c r="D42">
        <x:v>2784</x:v>
      </x:c>
      <x:c r="E42" s="3">
        <x:f t="shared" si="0"/>
        <x:v>5540</x:v>
      </x:c>
      <x:c r="F42" s="3">
        <x:v>3178</x:v>
      </x:c>
      <x:c r="G42" s="3">
        <x:v>3179</x:v>
      </x:c>
      <x:c r="K42" s="3"/>
      <x:c r="L42" s="3"/>
      <x:c r="M42" s="3"/>
    </x:row>
    <x:row r="43" spans="2:13">
      <x:c r="B43">
        <x:v>13</x:v>
      </x:c>
      <x:c r="C43">
        <x:v>2645</x:v>
      </x:c>
      <x:c r="D43">
        <x:v>2707</x:v>
      </x:c>
      <x:c r="E43" s="3">
        <x:f t="shared" si="0"/>
        <x:v>5352</x:v>
      </x:c>
      <x:c r="F43" s="3">
        <x:v>3181</x:v>
      </x:c>
      <x:c r="G43" s="3">
        <x:v>3182</x:v>
      </x:c>
      <x:c r="K43" s="3"/>
      <x:c r="L43" s="3"/>
      <x:c r="M43" s="3"/>
    </x:row>
    <x:row r="44" spans="2:13">
      <x:c r="B44">
        <x:v>14</x:v>
      </x:c>
      <x:c r="C44">
        <x:v>2863</x:v>
      </x:c>
      <x:c r="D44">
        <x:v>2756</x:v>
      </x:c>
      <x:c r="E44" s="3">
        <x:f t="shared" si="0"/>
        <x:v>5619</x:v>
      </x:c>
      <x:c r="F44" s="3">
        <x:v>3187</x:v>
      </x:c>
      <x:c r="G44" s="3">
        <x:v>3188</x:v>
      </x:c>
      <x:c r="K44" s="3"/>
      <x:c r="L44" s="3"/>
      <x:c r="M44" s="3"/>
    </x:row>
    <x:row r="45" spans="2:13">
      <x:c r="B45">
        <x:v>15</x:v>
      </x:c>
      <x:c r="C45">
        <x:v>2964</x:v>
      </x:c>
      <x:c r="D45">
        <x:v>2968</x:v>
      </x:c>
      <x:c r="E45" s="3">
        <x:f t="shared" si="0"/>
        <x:v>5932</x:v>
      </x:c>
      <x:c r="F45" s="3">
        <x:v>3263</x:v>
      </x:c>
      <x:c r="G45" s="3">
        <x:v>3264</x:v>
      </x:c>
      <x:c r="K45" s="3"/>
      <x:c r="L45" s="3"/>
      <x:c r="M45" s="3"/>
    </x:row>
    <x:row r="46" spans="2:13">
      <x:c r="B46">
        <x:v>16</x:v>
      </x:c>
      <x:c r="C46">
        <x:v>2660</x:v>
      </x:c>
      <x:c r="D46">
        <x:v>2570</x:v>
      </x:c>
      <x:c r="E46" s="3">
        <x:f t="shared" si="0"/>
        <x:v>5230</x:v>
      </x:c>
      <x:c r="F46" s="3">
        <x:v>3266</x:v>
      </x:c>
      <x:c r="G46" s="3">
        <x:v>3267</x:v>
      </x:c>
      <x:c r="K46" s="3"/>
      <x:c r="L46" s="3"/>
      <x:c r="M46" s="3"/>
    </x:row>
    <x:row r="47" spans="2:13">
      <x:c r="B47">
        <x:v>17</x:v>
      </x:c>
      <x:c r="C47">
        <x:v>2552</x:v>
      </x:c>
      <x:c r="D47">
        <x:v>2561</x:v>
      </x:c>
      <x:c r="E47" s="3">
        <x:f t="shared" si="0"/>
        <x:v>5113</x:v>
      </x:c>
      <x:c r="F47" s="3">
        <x:v>3269</x:v>
      </x:c>
      <x:c r="G47" s="3">
        <x:v>3270</x:v>
      </x:c>
      <x:c r="K47" s="3"/>
      <x:c r="L47" s="3"/>
      <x:c r="M47" s="3"/>
    </x:row>
    <x:row r="48" spans="2:13">
      <x:c r="B48">
        <x:v>18</x:v>
      </x:c>
      <x:c r="C48">
        <x:v>2845</x:v>
      </x:c>
      <x:c r="D48">
        <x:v>2768</x:v>
      </x:c>
      <x:c r="E48" s="3">
        <x:f t="shared" si="0"/>
        <x:v>5613</x:v>
      </x:c>
      <x:c r="F48" s="3">
        <x:v>3272</x:v>
      </x:c>
      <x:c r="G48" s="3">
        <x:v>3273</x:v>
      </x:c>
      <x:c r="K48" s="3"/>
      <x:c r="L48" s="3"/>
      <x:c r="M48" s="3"/>
    </x:row>
    <x:row r="49" spans="2:13">
      <x:c r="B49">
        <x:v>19</x:v>
      </x:c>
      <x:c r="C49">
        <x:v>9973</x:v>
      </x:c>
      <x:c r="D49">
        <x:v>9998</x:v>
      </x:c>
      <x:c r="E49" s="3">
        <x:f t="shared" si="0"/>
        <x:v>19971</x:v>
      </x:c>
      <x:c r="F49" s="3">
        <x:v>3275</x:v>
      </x:c>
      <x:c r="G49" s="3">
        <x:v>3276</x:v>
      </x:c>
      <x:c r="K49" s="3"/>
      <x:c r="L49" s="3"/>
      <x:c r="M49" s="3"/>
    </x:row>
    <x:row r="50" spans="5:13">
      <x:c r="E50" s="3"/>
      <x:c r="F50" s="3" t="s">
        <x:v>1</x:v>
      </x:c>
      <x:c r="G50" s="3" t="s">
        <x:v>1</x:v>
      </x:c>
      <x:c r="H50" s="3" t="s">
        <x:v>13</x:v>
      </x:c>
      <x:c r="K50" s="3"/>
      <x:c r="L50" s="3"/>
      <x:c r="M50" s="3"/>
    </x:row>
    <x:row r="51" spans="2:13">
      <x:c r="B51" t="s">
        <x:v>12</x:v>
      </x:c>
      <x:c r="C51" s="3">
        <x:v>2652</x:v>
      </x:c>
      <x:c r="D51" s="3">
        <x:v>2641</x:v>
      </x:c>
      <x:c r="E51">
        <x:f>MEDIAN(E31:E50)</x:f>
        <x:v>5293</x:v>
      </x:c>
      <x:c r="F51" s="3">
        <x:v>87357543</x:v>
      </x:c>
      <x:c r="G51" s="3">
        <x:v>86025132</x:v>
      </x:c>
      <x:c r="H51" s="3">
        <x:f>SUM(F51,G51)</x:f>
        <x:v>173382675</x:v>
      </x:c>
      <x:c r="K51" s="3"/>
      <x:c r="L51" s="3"/>
      <x:c r="M51" s="3"/>
    </x:row>
    <x:row r="53" spans="15:17">
      <x:c r="O53" s="3"/>
      <x:c r="P53" s="3"/>
      <x:c r="Q53" s="3"/>
    </x:row>
    <x:row r="54" spans="15:17">
      <x:c r="O54" s="3"/>
      <x:c r="P54" s="3"/>
      <x:c r="Q54" s="3"/>
    </x:row>
    <x:row r="55" spans="2:16">
      <x:c r="B55" s="3"/>
      <x:c r="C55" s="3"/>
      <x:c r="D55" s="3"/>
      <x:c r="E55" s="3"/>
      <x:c r="K55" s="3"/>
      <x:c r="L55" s="3"/>
      <x:c r="M55" s="3"/>
      <x:c r="N55" s="3"/>
      <x:c r="O55" s="3"/>
      <x:c r="P55" s="3"/>
    </x:row>
    <x:row r="56" spans="2:13">
      <x:c r="B56" s="3"/>
      <x:c r="C56" s="3"/>
      <x:c r="D56" s="3"/>
      <x:c r="E56" s="3"/>
      <x:c r="K56" s="3"/>
      <x:c r="L56" s="3"/>
      <x:c r="M56" s="3"/>
    </x:row>
    <x:row r="57" spans="2:13">
      <x:c r="B57" s="3"/>
      <x:c r="C57" s="3"/>
      <x:c r="D57" s="3"/>
      <x:c r="E57" s="3"/>
      <x:c r="K57" s="3"/>
      <x:c r="L57" s="3"/>
      <x:c r="M57" s="3"/>
    </x:row>
    <x:row r="58" spans="2:13">
      <x:c r="B58" s="3"/>
      <x:c r="C58" s="3"/>
      <x:c r="D58" s="3"/>
      <x:c r="E58" s="3"/>
      <x:c r="K58" s="3"/>
      <x:c r="L58" s="3"/>
      <x:c r="M58" s="3"/>
    </x:row>
    <x:row r="59" spans="2:13">
      <x:c r="B59" s="3"/>
      <x:c r="C59" s="3"/>
      <x:c r="D59" s="3"/>
      <x:c r="E59" s="3"/>
      <x:c r="K59" s="3"/>
      <x:c r="L59" s="3"/>
      <x:c r="M59" s="3"/>
    </x:row>
    <x:row r="60" spans="2:13">
      <x:c r="B60" s="3"/>
      <x:c r="C60" s="3"/>
      <x:c r="D60" s="3"/>
      <x:c r="E60" s="3"/>
      <x:c r="K60" s="3"/>
      <x:c r="L60" s="3"/>
      <x:c r="M60" s="3"/>
    </x:row>
    <x:row r="61" spans="2:13">
      <x:c r="B61" s="3"/>
      <x:c r="C61" s="3"/>
      <x:c r="D61" s="3"/>
      <x:c r="E61" s="3"/>
      <x:c r="K61" s="3"/>
      <x:c r="L61" s="3"/>
      <x:c r="M61" s="3"/>
    </x:row>
    <x:row r="62" spans="2:13">
      <x:c r="B62" s="3"/>
      <x:c r="C62" s="3"/>
      <x:c r="D62" s="3"/>
      <x:c r="E62" s="3"/>
      <x:c r="K62" s="3"/>
      <x:c r="L62" s="3"/>
      <x:c r="M62" s="3"/>
    </x:row>
    <x:row r="63" spans="2:13">
      <x:c r="B63" s="3"/>
      <x:c r="C63" s="3"/>
      <x:c r="D63" s="3"/>
      <x:c r="E63" s="3"/>
      <x:c r="K63" s="3"/>
      <x:c r="L63" s="3"/>
      <x:c r="M63" s="3"/>
    </x:row>
    <x:row r="64" spans="2:13">
      <x:c r="B64" s="3"/>
      <x:c r="C64" s="3"/>
      <x:c r="D64" s="3"/>
      <x:c r="E64" s="3"/>
      <x:c r="K64" s="3"/>
      <x:c r="L64" s="3"/>
      <x:c r="M64" s="3"/>
    </x:row>
    <x:row r="65" spans="2:13">
      <x:c r="B65" s="3"/>
      <x:c r="C65" s="3"/>
      <x:c r="D65" s="3"/>
      <x:c r="E65" s="3"/>
      <x:c r="K65" s="3"/>
      <x:c r="L65" s="3"/>
      <x:c r="M65" s="3"/>
    </x:row>
    <x:row r="66" spans="2:13">
      <x:c r="B66" s="3"/>
      <x:c r="C66" s="3"/>
      <x:c r="D66" s="3"/>
      <x:c r="E66" s="3"/>
      <x:c r="K66" s="3"/>
      <x:c r="L66" s="3"/>
      <x:c r="M66" s="3"/>
    </x:row>
    <x:row r="67" spans="2:13">
      <x:c r="B67" s="3"/>
      <x:c r="C67" s="3"/>
      <x:c r="D67" s="3"/>
      <x:c r="E67" s="3"/>
      <x:c r="K67" s="3"/>
      <x:c r="L67" s="3"/>
      <x:c r="M67" s="3"/>
    </x:row>
    <x:row r="68" spans="2:13">
      <x:c r="B68" s="3"/>
      <x:c r="C68" s="3"/>
      <x:c r="D68" s="3"/>
      <x:c r="E68" s="3"/>
      <x:c r="K68" s="3"/>
      <x:c r="L68" s="3"/>
      <x:c r="M68" s="3"/>
    </x:row>
    <x:row r="69" spans="2:13">
      <x:c r="B69" s="3"/>
      <x:c r="C69" s="3"/>
      <x:c r="D69" s="3"/>
      <x:c r="E69" s="3"/>
      <x:c r="K69" s="3"/>
      <x:c r="L69" s="3"/>
      <x:c r="M69" s="3"/>
    </x:row>
    <x:row r="70" spans="2:16">
      <x:c r="B70" s="3"/>
      <x:c r="C70" s="3" t="s">
        <x:v>8</x:v>
      </x:c>
      <x:c r="D70" s="3" t="s">
        <x:v>7</x:v>
      </x:c>
      <x:c r="E70" s="3" t="s">
        <x:v>11</x:v>
      </x:c>
      <x:c r="F70" s="3" t="s">
        <x:v>14</x:v>
      </x:c>
      <x:c r="G70" s="3" t="s">
        <x:v>15</x:v>
      </x:c>
      <x:c r="K70" s="3"/>
      <x:c r="L70" s="3"/>
      <x:c r="M70" s="3"/>
      <x:c r="N70" s="3"/>
      <x:c r="O70" s="3"/>
      <x:c r="P70" s="3"/>
    </x:row>
    <x:row r="71" spans="2:16">
      <x:c r="B71" s="3">
        <x:v>1</x:v>
      </x:c>
      <x:c r="C71" s="3">
        <x:v>2591</x:v>
      </x:c>
      <x:c r="D71" s="3">
        <x:v>2665</x:v>
      </x:c>
      <x:c r="E71" s="3">
        <x:f>SUM(C71,D71)</x:f>
        <x:v>5256</x:v>
      </x:c>
      <x:c r="F71" s="3">
        <x:v>3463</x:v>
      </x:c>
      <x:c r="G71" s="3">
        <x:v>3464</x:v>
      </x:c>
      <x:c r="K71" s="3"/>
      <x:c r="L71" s="3"/>
      <x:c r="M71" s="3"/>
      <x:c r="N71" s="3"/>
      <x:c r="O71" s="3"/>
      <x:c r="P71" s="3"/>
    </x:row>
    <x:row r="72" spans="2:16">
      <x:c r="B72" s="3">
        <x:v>2</x:v>
      </x:c>
      <x:c r="C72" s="3">
        <x:v>2717</x:v>
      </x:c>
      <x:c r="D72" s="3">
        <x:v>2826</x:v>
      </x:c>
      <x:c r="E72" s="3">
        <x:f t="shared" ref="E72:E89" si="1">SUM(C72,D72)</x:f>
        <x:v>5543</x:v>
      </x:c>
      <x:c r="F72" s="3">
        <x:v>3466</x:v>
      </x:c>
      <x:c r="G72" s="3">
        <x:v>3467</x:v>
      </x:c>
      <x:c r="K72" s="3"/>
      <x:c r="L72" s="3"/>
      <x:c r="M72" s="3"/>
      <x:c r="N72" s="3"/>
      <x:c r="O72" s="3"/>
      <x:c r="P72" s="3"/>
    </x:row>
    <x:row r="73" spans="2:16">
      <x:c r="B73" s="3">
        <x:v>3</x:v>
      </x:c>
      <x:c r="C73" s="3">
        <x:v>2670</x:v>
      </x:c>
      <x:c r="D73" s="3">
        <x:v>2736</x:v>
      </x:c>
      <x:c r="E73" s="3">
        <x:f t="shared" si="1"/>
        <x:v>5406</x:v>
      </x:c>
      <x:c r="F73" s="3">
        <x:v>3471</x:v>
      </x:c>
      <x:c r="G73" s="3">
        <x:v>3472</x:v>
      </x:c>
      <x:c r="K73" s="3"/>
      <x:c r="L73" s="3"/>
      <x:c r="M73" s="3"/>
      <x:c r="N73" s="3"/>
      <x:c r="O73" s="3"/>
      <x:c r="P73" s="3"/>
    </x:row>
    <x:row r="74" spans="2:16">
      <x:c r="B74" s="3">
        <x:v>4</x:v>
      </x:c>
      <x:c r="C74" s="3">
        <x:v>2866</x:v>
      </x:c>
      <x:c r="D74" s="3">
        <x:v>2794</x:v>
      </x:c>
      <x:c r="E74" s="3">
        <x:f t="shared" si="1"/>
        <x:v>5660</x:v>
      </x:c>
      <x:c r="F74" s="3">
        <x:v>3474</x:v>
      </x:c>
      <x:c r="G74" s="3">
        <x:v>3475</x:v>
      </x:c>
      <x:c r="K74" s="3"/>
      <x:c r="L74" s="3"/>
      <x:c r="M74" s="3"/>
      <x:c r="N74" s="3"/>
      <x:c r="O74" s="3"/>
      <x:c r="P74" s="3"/>
    </x:row>
    <x:row r="75" spans="2:16">
      <x:c r="B75" s="15">
        <x:v>5</x:v>
      </x:c>
      <x:c r="C75" s="15">
        <x:v>2611</x:v>
      </x:c>
      <x:c r="D75" s="15">
        <x:v>2725</x:v>
      </x:c>
      <x:c r="E75" s="15">
        <x:f t="shared" si="1"/>
        <x:v>5336</x:v>
      </x:c>
      <x:c r="F75" s="15">
        <x:v>3477</x:v>
      </x:c>
      <x:c r="G75" s="15">
        <x:v>3478</x:v>
      </x:c>
      <x:c r="K75" s="3"/>
      <x:c r="L75" s="3"/>
      <x:c r="M75" s="3"/>
      <x:c r="N75" s="3"/>
      <x:c r="O75" s="3"/>
      <x:c r="P75" s="3"/>
    </x:row>
    <x:row r="76" spans="2:16">
      <x:c r="B76" s="3">
        <x:v>6</x:v>
      </x:c>
      <x:c r="C76" s="3">
        <x:v>2758</x:v>
      </x:c>
      <x:c r="D76" s="3">
        <x:v>2888</x:v>
      </x:c>
      <x:c r="E76" s="3">
        <x:f t="shared" si="1"/>
        <x:v>5646</x:v>
      </x:c>
      <x:c r="F76" s="3">
        <x:v>3481</x:v>
      </x:c>
      <x:c r="G76" s="3">
        <x:v>3482</x:v>
      </x:c>
      <x:c r="K76" s="3"/>
      <x:c r="L76" s="3"/>
      <x:c r="M76" s="3"/>
      <x:c r="N76" s="3"/>
      <x:c r="O76" s="3"/>
      <x:c r="P76" s="3"/>
    </x:row>
    <x:row r="77" spans="2:16">
      <x:c r="B77" s="3">
        <x:v>7</x:v>
      </x:c>
      <x:c r="C77" s="3">
        <x:v>2583</x:v>
      </x:c>
      <x:c r="D77" s="3">
        <x:v>2629</x:v>
      </x:c>
      <x:c r="E77" s="3">
        <x:f t="shared" si="1"/>
        <x:v>5212</x:v>
      </x:c>
      <x:c r="F77" s="3">
        <x:v>3484</x:v>
      </x:c>
      <x:c r="G77" s="3">
        <x:v>3485</x:v>
      </x:c>
      <x:c r="K77" s="3"/>
      <x:c r="L77" s="3"/>
      <x:c r="M77" s="3"/>
      <x:c r="N77" s="3"/>
      <x:c r="O77" s="3"/>
      <x:c r="P77" s="3"/>
    </x:row>
    <x:row r="78" spans="2:16">
      <x:c r="B78" s="3">
        <x:v>8</x:v>
      </x:c>
      <x:c r="C78" s="3">
        <x:v>2497</x:v>
      </x:c>
      <x:c r="D78" s="3">
        <x:v>2512</x:v>
      </x:c>
      <x:c r="E78" s="3">
        <x:f t="shared" si="1"/>
        <x:v>5009</x:v>
      </x:c>
      <x:c r="F78" s="3">
        <x:v>3488</x:v>
      </x:c>
      <x:c r="G78" s="3">
        <x:v>3489</x:v>
      </x:c>
      <x:c r="K78" s="3"/>
      <x:c r="L78" s="3"/>
      <x:c r="M78" s="3"/>
      <x:c r="N78" s="3"/>
      <x:c r="O78" s="3"/>
      <x:c r="P78" s="3"/>
    </x:row>
    <x:row r="79" spans="2:16">
      <x:c r="B79" s="3">
        <x:v>9</x:v>
      </x:c>
      <x:c r="C79" s="3">
        <x:v>2472</x:v>
      </x:c>
      <x:c r="D79" s="3">
        <x:v>2477</x:v>
      </x:c>
      <x:c r="E79" s="3">
        <x:f t="shared" si="1"/>
        <x:v>4949</x:v>
      </x:c>
      <x:c r="F79" s="3">
        <x:v>3491</x:v>
      </x:c>
      <x:c r="G79" s="3">
        <x:v>3492</x:v>
      </x:c>
      <x:c r="K79" s="3"/>
      <x:c r="L79" s="3"/>
      <x:c r="M79" s="3"/>
      <x:c r="N79" s="3"/>
      <x:c r="O79" s="3"/>
      <x:c r="P79" s="3"/>
    </x:row>
    <x:row r="80" spans="2:16">
      <x:c r="B80" s="3">
        <x:v>10</x:v>
      </x:c>
      <x:c r="C80" s="3">
        <x:v>2844</x:v>
      </x:c>
      <x:c r="D80" s="3">
        <x:v>2809</x:v>
      </x:c>
      <x:c r="E80" s="3">
        <x:f t="shared" si="1"/>
        <x:v>5653</x:v>
      </x:c>
      <x:c r="F80" s="3">
        <x:v>3494</x:v>
      </x:c>
      <x:c r="G80" s="3">
        <x:v>3495</x:v>
      </x:c>
      <x:c r="K80" s="3"/>
      <x:c r="L80" s="3"/>
      <x:c r="M80" s="3"/>
      <x:c r="N80" s="3"/>
      <x:c r="O80" s="3"/>
      <x:c r="P80" s="3"/>
    </x:row>
    <x:row r="81" spans="2:16">
      <x:c r="B81" s="3">
        <x:v>11</x:v>
      </x:c>
      <x:c r="C81" s="3">
        <x:v>2721</x:v>
      </x:c>
      <x:c r="D81" s="3">
        <x:v>2726</x:v>
      </x:c>
      <x:c r="E81" s="3">
        <x:f t="shared" si="1"/>
        <x:v>5447</x:v>
      </x:c>
      <x:c r="F81" s="3">
        <x:v>3497</x:v>
      </x:c>
      <x:c r="G81" s="3">
        <x:v>3498</x:v>
      </x:c>
      <x:c r="K81" s="3"/>
      <x:c r="L81" s="3"/>
      <x:c r="M81" s="3"/>
      <x:c r="N81" s="3"/>
      <x:c r="O81" s="3"/>
      <x:c r="P81" s="3"/>
    </x:row>
    <x:row r="82" spans="2:16">
      <x:c r="B82" s="3">
        <x:v>12</x:v>
      </x:c>
      <x:c r="C82" s="3">
        <x:v>2766</x:v>
      </x:c>
      <x:c r="D82" s="3">
        <x:v>2736</x:v>
      </x:c>
      <x:c r="E82" s="3">
        <x:f t="shared" si="1"/>
        <x:v>5502</x:v>
      </x:c>
      <x:c r="F82" s="3">
        <x:v>3500</x:v>
      </x:c>
      <x:c r="G82" s="3">
        <x:v>3501</x:v>
      </x:c>
      <x:c r="K82" s="3"/>
      <x:c r="L82" s="3"/>
      <x:c r="M82" s="3"/>
      <x:c r="N82" s="3"/>
      <x:c r="O82" s="3"/>
      <x:c r="P82" s="3"/>
    </x:row>
    <x:row r="83" spans="2:16">
      <x:c r="B83" s="3">
        <x:v>13</x:v>
      </x:c>
      <x:c r="C83" s="3">
        <x:v>2695</x:v>
      </x:c>
      <x:c r="D83" s="3">
        <x:v>2639</x:v>
      </x:c>
      <x:c r="E83" s="3">
        <x:f t="shared" si="1"/>
        <x:v>5334</x:v>
      </x:c>
      <x:c r="F83" s="3">
        <x:v>3503</x:v>
      </x:c>
      <x:c r="G83" s="3">
        <x:v>3504</x:v>
      </x:c>
      <x:c r="K83" s="3"/>
      <x:c r="L83" s="3"/>
      <x:c r="M83" s="3"/>
      <x:c r="N83" s="3"/>
      <x:c r="O83" s="3"/>
      <x:c r="P83" s="3"/>
    </x:row>
    <x:row r="84" spans="2:16">
      <x:c r="B84" s="3">
        <x:v>14</x:v>
      </x:c>
      <x:c r="C84" s="3">
        <x:v>2707</x:v>
      </x:c>
      <x:c r="D84" s="3">
        <x:v>2615</x:v>
      </x:c>
      <x:c r="E84" s="3">
        <x:f t="shared" si="1"/>
        <x:v>5322</x:v>
      </x:c>
      <x:c r="F84" s="3">
        <x:v>3507</x:v>
      </x:c>
      <x:c r="G84" s="3">
        <x:v>3508</x:v>
      </x:c>
      <x:c r="K84" s="3"/>
      <x:c r="L84" s="3"/>
      <x:c r="M84" s="3"/>
      <x:c r="N84" s="3"/>
      <x:c r="O84" s="3"/>
      <x:c r="P84" s="3"/>
    </x:row>
    <x:row r="85" spans="2:16">
      <x:c r="B85" s="3">
        <x:v>15</x:v>
      </x:c>
      <x:c r="C85" s="3">
        <x:v>2560</x:v>
      </x:c>
      <x:c r="D85" s="3">
        <x:v>2560</x:v>
      </x:c>
      <x:c r="E85" s="3">
        <x:f t="shared" si="1"/>
        <x:v>5120</x:v>
      </x:c>
      <x:c r="F85" s="3">
        <x:v>3510</x:v>
      </x:c>
      <x:c r="G85" s="3">
        <x:v>3511</x:v>
      </x:c>
      <x:c r="K85" s="3"/>
      <x:c r="L85" s="3"/>
      <x:c r="M85" s="3"/>
      <x:c r="N85" s="3"/>
      <x:c r="O85" s="3"/>
      <x:c r="P85" s="3"/>
    </x:row>
    <x:row r="86" spans="2:16">
      <x:c r="B86" s="3">
        <x:v>16</x:v>
      </x:c>
      <x:c r="C86" s="3">
        <x:v>2547</x:v>
      </x:c>
      <x:c r="D86" s="3">
        <x:v>2515</x:v>
      </x:c>
      <x:c r="E86" s="3">
        <x:f t="shared" si="1"/>
        <x:v>5062</x:v>
      </x:c>
      <x:c r="F86" s="3">
        <x:v>3513</x:v>
      </x:c>
      <x:c r="G86" s="3">
        <x:v>3514</x:v>
      </x:c>
      <x:c r="K86" s="3"/>
      <x:c r="L86" s="3"/>
      <x:c r="M86" s="3"/>
      <x:c r="N86" s="3"/>
      <x:c r="O86" s="3"/>
      <x:c r="P86" s="3"/>
    </x:row>
    <x:row r="87" spans="2:16">
      <x:c r="B87" s="3">
        <x:v>17</x:v>
      </x:c>
      <x:c r="C87" s="3">
        <x:v>2559</x:v>
      </x:c>
      <x:c r="D87" s="3">
        <x:v>539</x:v>
      </x:c>
      <x:c r="E87" s="3">
        <x:f t="shared" si="1"/>
        <x:v>3098</x:v>
      </x:c>
      <x:c r="F87" s="3">
        <x:v>3518</x:v>
      </x:c>
      <x:c r="G87" s="3">
        <x:v>3519</x:v>
      </x:c>
      <x:c r="K87" s="3"/>
      <x:c r="L87" s="3"/>
      <x:c r="M87" s="3"/>
      <x:c r="N87" s="3"/>
      <x:c r="O87" s="3"/>
      <x:c r="P87" s="3"/>
    </x:row>
    <x:row r="88" spans="2:16">
      <x:c r="B88" s="3">
        <x:v>18</x:v>
      </x:c>
      <x:c r="C88" s="3">
        <x:v>2780</x:v>
      </x:c>
      <x:c r="D88" s="3">
        <x:v>2763</x:v>
      </x:c>
      <x:c r="E88" s="3">
        <x:f t="shared" si="1"/>
        <x:v>5543</x:v>
      </x:c>
      <x:c r="F88" s="3">
        <x:v>3521</x:v>
      </x:c>
      <x:c r="G88" s="3">
        <x:v>3522</x:v>
      </x:c>
      <x:c r="K88" s="3"/>
      <x:c r="L88" s="3"/>
      <x:c r="M88" s="3"/>
      <x:c r="N88" s="3"/>
      <x:c r="O88" s="3"/>
      <x:c r="P88" s="3"/>
    </x:row>
    <x:row r="89" spans="2:16">
      <x:c r="B89" s="3">
        <x:v>19</x:v>
      </x:c>
      <x:c r="C89" s="3">
        <x:v>2822</x:v>
      </x:c>
      <x:c r="D89" s="3">
        <x:v>2820</x:v>
      </x:c>
      <x:c r="E89" s="3">
        <x:f t="shared" si="1"/>
        <x:v>5642</x:v>
      </x:c>
      <x:c r="F89" s="3">
        <x:v>3524</x:v>
      </x:c>
      <x:c r="G89" s="3">
        <x:v>3525</x:v>
      </x:c>
      <x:c r="K89" s="3"/>
      <x:c r="L89" s="3"/>
      <x:c r="M89" s="3"/>
      <x:c r="N89" s="3"/>
      <x:c r="O89" s="3"/>
      <x:c r="P89" s="3"/>
    </x:row>
    <x:row r="90" spans="2:16">
      <x:c r="B90" s="3"/>
      <x:c r="C90" s="3"/>
      <x:c r="D90" s="3"/>
      <x:c r="E90" s="3"/>
      <x:c r="K90" s="3"/>
      <x:c r="L90" s="3"/>
      <x:c r="M90" s="3"/>
      <x:c r="N90" s="3"/>
      <x:c r="O90" s="3"/>
      <x:c r="P90" s="3"/>
    </x:row>
    <x:row r="91" spans="2:16">
      <x:c r="B91" s="3" t="s">
        <x:v>12</x:v>
      </x:c>
      <x:c r="C91" s="3">
        <x:v>2611</x:v>
      </x:c>
      <x:c r="D91" s="3">
        <x:v>2725</x:v>
      </x:c>
      <x:c r="E91" s="3">
        <x:f>MEDIAN(E71:E90)</x:f>
        <x:v>5336</x:v>
      </x:c>
      <x:c r="F91" s="3" t="s">
        <x:v>1</x:v>
      </x:c>
      <x:c r="G91" s="3" t="s">
        <x:v>1</x:v>
      </x:c>
      <x:c r="H91" s="3" t="s">
        <x:v>13</x:v>
      </x:c>
      <x:c r="K91" s="3"/>
      <x:c r="L91" s="3"/>
      <x:c r="M91" s="3"/>
      <x:c r="N91" s="3"/>
      <x:c r="O91" s="3"/>
      <x:c r="P91" s="3"/>
    </x:row>
    <x:row r="92" spans="2:16">
      <x:c r="B92" s="3"/>
      <x:c r="C92" s="3"/>
      <x:c r="D92" s="3"/>
      <x:c r="E92" s="3"/>
      <x:c r="F92" s="3">
        <x:v>85972231</x:v>
      </x:c>
      <x:c r="G92" s="3">
        <x:v>88155992</x:v>
      </x:c>
      <x:c r="H92" s="3">
        <x:f>SUM(F92,G92)</x:f>
        <x:v>174128223</x:v>
      </x:c>
      <x:c r="K92" s="3"/>
      <x:c r="L92" s="3"/>
      <x:c r="M92" s="3"/>
      <x:c r="N92" s="3"/>
      <x:c r="O92" s="3"/>
      <x:c r="P92" s="3"/>
    </x:row>
    <x:row r="93" spans="2:17">
      <x:c r="B93" s="3"/>
      <x:c r="C93" s="3"/>
      <x:c r="D93" s="3"/>
      <x:c r="E93" s="3"/>
      <x:c r="K93" s="3"/>
      <x:c r="L93" s="3"/>
      <x:c r="M93" s="3"/>
      <x:c r="N93" s="3"/>
      <x:c r="O93" s="3"/>
      <x:c r="P93" s="3"/>
      <x:c r="Q93" s="3"/>
    </x:row>
    <x:row r="94" spans="2:17">
      <x:c r="B94" s="3"/>
      <x:c r="C94" s="3"/>
      <x:c r="D94" s="3"/>
      <x:c r="E94" s="3"/>
      <x:c r="K94" s="3"/>
      <x:c r="L94" s="3"/>
      <x:c r="M94" s="3"/>
      <x:c r="N94" s="3"/>
      <x:c r="O94" s="3"/>
      <x:c r="P94" s="3"/>
      <x:c r="Q94" s="3"/>
    </x:row>
    <x:row r="95" spans="2:16">
      <x:c r="B95" s="3"/>
      <x:c r="C95" s="3"/>
      <x:c r="D95" s="3"/>
      <x:c r="E95" s="3"/>
      <x:c r="K95" s="3"/>
      <x:c r="L95" s="3"/>
      <x:c r="M95" s="3"/>
      <x:c r="N95" s="3"/>
      <x:c r="O95" s="3"/>
      <x:c r="P95" s="3"/>
    </x:row>
    <x:row r="96" spans="2:16">
      <x:c r="B96" s="3"/>
      <x:c r="C96" s="3"/>
      <x:c r="D96" s="3"/>
      <x:c r="E96" s="3"/>
      <x:c r="K96" s="3"/>
      <x:c r="L96" s="3"/>
      <x:c r="M96" s="3"/>
      <x:c r="N96" s="3"/>
      <x:c r="O96" s="3"/>
      <x:c r="P96" s="3"/>
    </x:row>
    <x:row r="97" spans="2:16">
      <x:c r="B97" s="3"/>
      <x:c r="C97" s="3"/>
      <x:c r="D97" s="3"/>
      <x:c r="E97" s="3"/>
      <x:c r="K97" s="3"/>
      <x:c r="L97" s="3"/>
      <x:c r="M97" s="3"/>
      <x:c r="N97" s="3"/>
      <x:c r="O97" s="3"/>
      <x:c r="P97" s="3"/>
    </x:row>
    <x:row r="98" spans="2:16">
      <x:c r="B98" s="3"/>
      <x:c r="C98" s="3"/>
      <x:c r="D98" s="3"/>
      <x:c r="E98" s="3"/>
      <x:c r="K98" s="3"/>
      <x:c r="L98" s="3"/>
      <x:c r="M98" s="3"/>
      <x:c r="N98" s="3"/>
      <x:c r="O98" s="3"/>
      <x:c r="P98" s="3"/>
    </x:row>
    <x:row r="99" spans="2:16">
      <x:c r="B99" s="3"/>
      <x:c r="C99" s="3"/>
      <x:c r="D99" s="3"/>
      <x:c r="E99" s="3"/>
      <x:c r="K99" s="3"/>
      <x:c r="L99" s="3"/>
      <x:c r="M99" s="3"/>
      <x:c r="N99" s="3"/>
      <x:c r="O99" s="3"/>
      <x:c r="P99" s="3"/>
    </x:row>
    <x:row r="100" spans="2:16">
      <x:c r="B100" s="3"/>
      <x:c r="C100" s="3"/>
      <x:c r="D100" s="3"/>
      <x:c r="E100" s="3"/>
      <x:c r="K100" s="3"/>
      <x:c r="L100" s="3"/>
      <x:c r="M100" s="3"/>
      <x:c r="N100" s="3"/>
      <x:c r="O100" s="3"/>
      <x:c r="P100" s="3"/>
    </x:row>
    <x:row r="101" spans="2:16">
      <x:c r="B101" s="3"/>
      <x:c r="C101" s="3"/>
      <x:c r="D101" s="3"/>
      <x:c r="E101" s="3"/>
      <x:c r="K101" s="3"/>
      <x:c r="L101" s="3"/>
      <x:c r="M101" s="3"/>
      <x:c r="N101" s="3"/>
      <x:c r="O101" s="3"/>
      <x:c r="P101" s="3"/>
    </x:row>
    <x:row r="102" spans="2:16">
      <x:c r="B102" s="3"/>
      <x:c r="C102" s="3"/>
      <x:c r="D102" s="3"/>
      <x:c r="E102" s="3"/>
      <x:c r="K102" s="3"/>
      <x:c r="L102" s="3"/>
      <x:c r="M102" s="3"/>
      <x:c r="N102" s="3"/>
      <x:c r="O102" s="3"/>
      <x:c r="P102" s="3"/>
    </x:row>
    <x:row r="103" spans="2:5">
      <x:c r="B103" s="3"/>
      <x:c r="C103" s="3"/>
      <x:c r="D103" s="3"/>
      <x:c r="E103" s="3"/>
    </x:row>
    <x:row r="104" spans="2:5">
      <x:c r="B104" s="3"/>
      <x:c r="C104" s="3"/>
      <x:c r="D104" s="3"/>
      <x:c r="E104" s="3"/>
    </x:row>
    <x:row r="105" spans="2:5">
      <x:c r="B105" s="3"/>
      <x:c r="C105" s="3"/>
      <x:c r="D105" s="3"/>
      <x:c r="E105" s="3"/>
    </x:row>
    <x:row r="106" spans="2:5">
      <x:c r="B106" s="3"/>
      <x:c r="C106" s="3"/>
      <x:c r="D106" s="3"/>
      <x:c r="E106" s="3"/>
    </x:row>
    <x:row r="107" spans="2:5">
      <x:c r="B107" s="3"/>
      <x:c r="C107" s="3"/>
      <x:c r="D107" s="3"/>
      <x:c r="E107" s="3"/>
    </x:row>
    <x:row r="108" spans="2:5">
      <x:c r="B108" s="3"/>
      <x:c r="C108" s="3"/>
      <x:c r="D108" s="3"/>
      <x:c r="E108" s="3"/>
    </x:row>
    <x:row r="109" spans="2:5">
      <x:c r="B109" s="3"/>
      <x:c r="C109" s="3"/>
      <x:c r="D109" s="3"/>
      <x:c r="E109" s="3"/>
    </x:row>
    <x:row r="110" spans="2:5">
      <x:c r="B110" s="3"/>
      <x:c r="C110" s="3"/>
      <x:c r="D110" s="3"/>
      <x:c r="E110" s="3"/>
    </x:row>
    <x:row r="111" spans="2:16">
      <x:c r="B111" s="3"/>
      <x:c r="C111" s="3" t="s">
        <x:v>8</x:v>
      </x:c>
      <x:c r="D111" s="3" t="s">
        <x:v>7</x:v>
      </x:c>
      <x:c r="E111" s="3" t="s">
        <x:v>11</x:v>
      </x:c>
      <x:c r="F111" s="3" t="s">
        <x:v>14</x:v>
      </x:c>
      <x:c r="G111" s="3" t="s">
        <x:v>15</x:v>
      </x:c>
      <x:c r="K111" s="3"/>
      <x:c r="L111" s="3"/>
      <x:c r="M111" s="3"/>
      <x:c r="N111" s="3"/>
      <x:c r="O111" s="3"/>
      <x:c r="P111" s="3"/>
    </x:row>
    <x:row r="112" spans="2:16">
      <x:c r="B112" s="3">
        <x:v>1</x:v>
      </x:c>
      <x:c r="C112" s="3">
        <x:v>2405</x:v>
      </x:c>
      <x:c r="D112" s="3">
        <x:v>2405</x:v>
      </x:c>
      <x:c r="E112" s="3">
        <x:f>SUM(C112,D112)</x:f>
        <x:v>4810</x:v>
      </x:c>
      <x:c r="F112" s="3">
        <x:v>3534</x:v>
      </x:c>
      <x:c r="G112" s="3">
        <x:v>3535</x:v>
      </x:c>
      <x:c r="K112" s="3"/>
      <x:c r="L112" s="3"/>
      <x:c r="M112" s="3"/>
      <x:c r="N112" s="3"/>
      <x:c r="O112" s="3"/>
      <x:c r="P112" s="3"/>
    </x:row>
    <x:row r="113" spans="2:16">
      <x:c r="B113" s="3">
        <x:v>2</x:v>
      </x:c>
      <x:c r="C113" s="3">
        <x:v>2348</x:v>
      </x:c>
      <x:c r="D113" s="3">
        <x:v>2399</x:v>
      </x:c>
      <x:c r="E113" s="3">
        <x:f t="shared" ref="E113:E130" si="2">SUM(C113,D113)</x:f>
        <x:v>4747</x:v>
      </x:c>
      <x:c r="F113" s="3">
        <x:v>3537</x:v>
      </x:c>
      <x:c r="G113" s="3">
        <x:v>3538</x:v>
      </x:c>
      <x:c r="K113" s="3"/>
      <x:c r="L113" s="3"/>
      <x:c r="M113" s="3"/>
      <x:c r="N113" s="3"/>
      <x:c r="O113" s="3"/>
      <x:c r="P113" s="3"/>
    </x:row>
    <x:row r="114" spans="2:16">
      <x:c r="B114" s="3">
        <x:v>3</x:v>
      </x:c>
      <x:c r="C114" s="3">
        <x:v>2447</x:v>
      </x:c>
      <x:c r="D114" s="3">
        <x:v>2450</x:v>
      </x:c>
      <x:c r="E114" s="3">
        <x:f t="shared" si="2"/>
        <x:v>4897</x:v>
      </x:c>
      <x:c r="F114" s="3">
        <x:v>3541</x:v>
      </x:c>
      <x:c r="G114" s="3">
        <x:v>3542</x:v>
      </x:c>
      <x:c r="K114" s="3"/>
      <x:c r="L114" s="3"/>
      <x:c r="M114" s="3"/>
      <x:c r="N114" s="3"/>
      <x:c r="O114" s="3"/>
      <x:c r="P114" s="3"/>
    </x:row>
    <x:row r="115" spans="2:16">
      <x:c r="B115" s="3">
        <x:v>4</x:v>
      </x:c>
      <x:c r="C115" s="3">
        <x:v>2568</x:v>
      </x:c>
      <x:c r="D115" s="3">
        <x:v>2567</x:v>
      </x:c>
      <x:c r="E115" s="3">
        <x:f t="shared" si="2"/>
        <x:v>5135</x:v>
      </x:c>
      <x:c r="F115" s="3">
        <x:v>3544</x:v>
      </x:c>
      <x:c r="G115" s="3">
        <x:v>3545</x:v>
      </x:c>
      <x:c r="K115" s="3"/>
      <x:c r="L115" s="3"/>
      <x:c r="M115" s="3"/>
      <x:c r="N115" s="3"/>
      <x:c r="O115" s="3"/>
      <x:c r="P115" s="3"/>
    </x:row>
    <x:row r="116" spans="2:16">
      <x:c r="B116" s="3">
        <x:v>5</x:v>
      </x:c>
      <x:c r="C116" s="3">
        <x:v>2304</x:v>
      </x:c>
      <x:c r="D116" s="3">
        <x:v>2304</x:v>
      </x:c>
      <x:c r="E116" s="3">
        <x:f t="shared" si="2"/>
        <x:v>4608</x:v>
      </x:c>
      <x:c r="F116" s="3">
        <x:v>3547</x:v>
      </x:c>
      <x:c r="G116" s="3">
        <x:v>3548</x:v>
      </x:c>
      <x:c r="K116" s="3"/>
      <x:c r="L116" s="3"/>
      <x:c r="M116" s="3"/>
      <x:c r="N116" s="3"/>
      <x:c r="O116" s="3"/>
      <x:c r="P116" s="3"/>
    </x:row>
    <x:row r="117" spans="2:16">
      <x:c r="B117" s="3">
        <x:v>6</x:v>
      </x:c>
      <x:c r="C117" s="3">
        <x:v>2428</x:v>
      </x:c>
      <x:c r="D117" s="3">
        <x:v>2428</x:v>
      </x:c>
      <x:c r="E117" s="3">
        <x:f t="shared" si="2"/>
        <x:v>4856</x:v>
      </x:c>
      <x:c r="F117" s="3">
        <x:v>3551</x:v>
      </x:c>
      <x:c r="G117" s="3">
        <x:v>3552</x:v>
      </x:c>
      <x:c r="K117" s="3"/>
      <x:c r="L117" s="3"/>
      <x:c r="M117" s="3"/>
      <x:c r="N117" s="3"/>
      <x:c r="O117" s="3"/>
      <x:c r="P117" s="3"/>
    </x:row>
    <x:row r="118" spans="2:16">
      <x:c r="B118" s="3">
        <x:v>7</x:v>
      </x:c>
      <x:c r="C118" s="3">
        <x:v>2329</x:v>
      </x:c>
      <x:c r="D118" s="3">
        <x:v>2330</x:v>
      </x:c>
      <x:c r="E118" s="3">
        <x:f t="shared" si="2"/>
        <x:v>4659</x:v>
      </x:c>
      <x:c r="F118" s="3">
        <x:v>3557</x:v>
      </x:c>
      <x:c r="G118" s="3">
        <x:v>3558</x:v>
      </x:c>
      <x:c r="K118" s="3"/>
      <x:c r="L118" s="3"/>
      <x:c r="M118" s="3"/>
      <x:c r="N118" s="3"/>
      <x:c r="O118" s="3"/>
      <x:c r="P118" s="3"/>
    </x:row>
    <x:row r="119" spans="2:16">
      <x:c r="B119" s="15">
        <x:v>8</x:v>
      </x:c>
      <x:c r="C119" s="15">
        <x:v>2411</x:v>
      </x:c>
      <x:c r="D119" s="15">
        <x:v>2412</x:v>
      </x:c>
      <x:c r="E119" s="15">
        <x:f t="shared" si="2"/>
        <x:v>4823</x:v>
      </x:c>
      <x:c r="F119" s="15">
        <x:v>3560</x:v>
      </x:c>
      <x:c r="G119" s="15">
        <x:v>3561</x:v>
      </x:c>
      <x:c r="K119" s="3"/>
      <x:c r="L119" s="3"/>
      <x:c r="M119" s="3"/>
      <x:c r="N119" s="3"/>
      <x:c r="O119" s="3"/>
      <x:c r="P119" s="3"/>
    </x:row>
    <x:row r="120" spans="2:16">
      <x:c r="B120" s="3">
        <x:v>9</x:v>
      </x:c>
      <x:c r="C120" s="3">
        <x:v>2302</x:v>
      </x:c>
      <x:c r="D120" s="3">
        <x:v>2302</x:v>
      </x:c>
      <x:c r="E120" s="3">
        <x:f t="shared" si="2"/>
        <x:v>4604</x:v>
      </x:c>
      <x:c r="F120" s="3">
        <x:v>3564</x:v>
      </x:c>
      <x:c r="G120" s="3">
        <x:v>3565</x:v>
      </x:c>
      <x:c r="K120" s="3"/>
      <x:c r="L120" s="3"/>
      <x:c r="M120" s="3"/>
      <x:c r="N120" s="3"/>
      <x:c r="O120" s="3"/>
      <x:c r="P120" s="3"/>
    </x:row>
    <x:row r="121" spans="2:16">
      <x:c r="B121" s="3">
        <x:v>10</x:v>
      </x:c>
      <x:c r="C121" s="3">
        <x:v>2670</x:v>
      </x:c>
      <x:c r="D121" s="3">
        <x:v>2670</x:v>
      </x:c>
      <x:c r="E121" s="3">
        <x:f t="shared" si="2"/>
        <x:v>5340</x:v>
      </x:c>
      <x:c r="F121" s="3">
        <x:v>3567</x:v>
      </x:c>
      <x:c r="G121" s="3">
        <x:v>3568</x:v>
      </x:c>
      <x:c r="K121" s="3"/>
      <x:c r="L121" s="3"/>
      <x:c r="M121" s="3"/>
      <x:c r="N121" s="3"/>
      <x:c r="O121" s="3"/>
      <x:c r="P121" s="3"/>
    </x:row>
    <x:row r="122" spans="2:16">
      <x:c r="B122" s="3">
        <x:v>11</x:v>
      </x:c>
      <x:c r="C122" s="3">
        <x:v>2687</x:v>
      </x:c>
      <x:c r="D122" s="3">
        <x:v>2687</x:v>
      </x:c>
      <x:c r="E122" s="3">
        <x:f t="shared" si="2"/>
        <x:v>5374</x:v>
      </x:c>
      <x:c r="F122" s="3">
        <x:v>3570</x:v>
      </x:c>
      <x:c r="G122" s="3">
        <x:v>3571</x:v>
      </x:c>
      <x:c r="K122" s="3"/>
      <x:c r="L122" s="3"/>
      <x:c r="M122" s="3"/>
      <x:c r="N122" s="3"/>
      <x:c r="O122" s="3"/>
      <x:c r="P122" s="3"/>
    </x:row>
    <x:row r="123" spans="2:16">
      <x:c r="B123" s="3">
        <x:v>12</x:v>
      </x:c>
      <x:c r="C123" s="3">
        <x:v>9952</x:v>
      </x:c>
      <x:c r="D123" s="3">
        <x:v>2629</x:v>
      </x:c>
      <x:c r="E123" s="3">
        <x:f t="shared" si="2"/>
        <x:v>12581</x:v>
      </x:c>
      <x:c r="F123" s="3">
        <x:v>3573</x:v>
      </x:c>
      <x:c r="G123" s="3">
        <x:v>3574</x:v>
      </x:c>
      <x:c r="K123" s="3"/>
      <x:c r="L123" s="3"/>
      <x:c r="M123" s="3"/>
      <x:c r="N123" s="3"/>
      <x:c r="O123" s="3"/>
      <x:c r="P123" s="3"/>
    </x:row>
    <x:row r="124" spans="2:16">
      <x:c r="B124" s="3">
        <x:v>13</x:v>
      </x:c>
      <x:c r="C124" s="3">
        <x:v>2545</x:v>
      </x:c>
      <x:c r="D124" s="3">
        <x:v>2545</x:v>
      </x:c>
      <x:c r="E124" s="3">
        <x:f t="shared" si="2"/>
        <x:v>5090</x:v>
      </x:c>
      <x:c r="F124" s="3">
        <x:v>3576</x:v>
      </x:c>
      <x:c r="G124" s="3">
        <x:v>3577</x:v>
      </x:c>
      <x:c r="K124" s="3"/>
      <x:c r="L124" s="3"/>
      <x:c r="M124" s="3"/>
      <x:c r="N124" s="3"/>
      <x:c r="O124" s="3"/>
      <x:c r="P124" s="3"/>
    </x:row>
    <x:row r="125" spans="2:16">
      <x:c r="B125" s="3">
        <x:v>14</x:v>
      </x:c>
      <x:c r="C125" s="3">
        <x:v>2686</x:v>
      </x:c>
      <x:c r="D125" s="3">
        <x:v>2685</x:v>
      </x:c>
      <x:c r="E125" s="3">
        <x:f t="shared" si="2"/>
        <x:v>5371</x:v>
      </x:c>
      <x:c r="F125" s="3">
        <x:v>3579</x:v>
      </x:c>
      <x:c r="G125" s="3">
        <x:v>3580</x:v>
      </x:c>
      <x:c r="K125" s="3"/>
      <x:c r="L125" s="3"/>
      <x:c r="M125" s="3"/>
      <x:c r="N125" s="3"/>
      <x:c r="O125" s="3"/>
      <x:c r="P125" s="3"/>
    </x:row>
    <x:row r="126" spans="2:16">
      <x:c r="B126" s="3">
        <x:v>15</x:v>
      </x:c>
      <x:c r="C126" s="3">
        <x:v>2325</x:v>
      </x:c>
      <x:c r="D126" s="3">
        <x:v>2330</x:v>
      </x:c>
      <x:c r="E126" s="3">
        <x:f t="shared" si="2"/>
        <x:v>4655</x:v>
      </x:c>
      <x:c r="F126" s="3">
        <x:v>3582</x:v>
      </x:c>
      <x:c r="G126" s="3">
        <x:v>3583</x:v>
      </x:c>
      <x:c r="K126" s="3"/>
      <x:c r="L126" s="3"/>
      <x:c r="M126" s="3"/>
      <x:c r="N126" s="3"/>
      <x:c r="O126" s="3"/>
      <x:c r="P126" s="3"/>
    </x:row>
    <x:row r="127" spans="2:16">
      <x:c r="B127" s="3">
        <x:v>16</x:v>
      </x:c>
      <x:c r="C127" s="3">
        <x:v>2450</x:v>
      </x:c>
      <x:c r="D127" s="3">
        <x:v>2548</x:v>
      </x:c>
      <x:c r="E127" s="3">
        <x:f t="shared" si="2"/>
        <x:v>4998</x:v>
      </x:c>
      <x:c r="F127" s="3">
        <x:v>3585</x:v>
      </x:c>
      <x:c r="G127" s="3">
        <x:v>3586</x:v>
      </x:c>
      <x:c r="K127" s="3"/>
      <x:c r="L127" s="3"/>
      <x:c r="M127" s="3"/>
      <x:c r="N127" s="3"/>
      <x:c r="O127" s="3"/>
      <x:c r="P127" s="3"/>
    </x:row>
    <x:row r="128" spans="2:16">
      <x:c r="B128" s="3">
        <x:v>17</x:v>
      </x:c>
      <x:c r="C128" s="3">
        <x:v>2190</x:v>
      </x:c>
      <x:c r="D128" s="3">
        <x:v>2195</x:v>
      </x:c>
      <x:c r="E128" s="3">
        <x:f t="shared" si="2"/>
        <x:v>4385</x:v>
      </x:c>
      <x:c r="F128" s="3">
        <x:v>3588</x:v>
      </x:c>
      <x:c r="G128" s="3">
        <x:v>3589</x:v>
      </x:c>
      <x:c r="K128" s="3"/>
      <x:c r="L128" s="3"/>
      <x:c r="M128" s="3"/>
      <x:c r="N128" s="3"/>
      <x:c r="O128" s="3"/>
      <x:c r="P128" s="3"/>
    </x:row>
    <x:row r="129" spans="2:16">
      <x:c r="B129" s="3">
        <x:v>18</x:v>
      </x:c>
      <x:c r="C129" s="3">
        <x:v>2194</x:v>
      </x:c>
      <x:c r="D129" s="3">
        <x:v>2195</x:v>
      </x:c>
      <x:c r="E129" s="3">
        <x:f t="shared" si="2"/>
        <x:v>4389</x:v>
      </x:c>
      <x:c r="F129" s="3">
        <x:v>3591</x:v>
      </x:c>
      <x:c r="G129" s="3">
        <x:v>3592</x:v>
      </x:c>
      <x:c r="K129" s="3"/>
      <x:c r="L129" s="3"/>
      <x:c r="M129" s="3"/>
      <x:c r="N129" s="3"/>
      <x:c r="O129" s="3"/>
      <x:c r="P129" s="3"/>
    </x:row>
    <x:row r="130" spans="2:16">
      <x:c r="B130" s="3">
        <x:v>19</x:v>
      </x:c>
      <x:c r="C130" s="3">
        <x:v>574</x:v>
      </x:c>
      <x:c r="D130" s="3">
        <x:v>2570</x:v>
      </x:c>
      <x:c r="E130" s="3">
        <x:f t="shared" si="2"/>
        <x:v>3144</x:v>
      </x:c>
      <x:c r="F130" s="3">
        <x:v>3594</x:v>
      </x:c>
      <x:c r="G130" s="3">
        <x:v>3595</x:v>
      </x:c>
      <x:c r="K130" s="3"/>
      <x:c r="L130" s="3"/>
      <x:c r="M130" s="3"/>
      <x:c r="N130" s="3"/>
      <x:c r="O130" s="3"/>
      <x:c r="P130" s="3"/>
    </x:row>
    <x:row r="131" spans="2:16">
      <x:c r="B131" s="3"/>
      <x:c r="C131" s="3"/>
      <x:c r="D131" s="3"/>
      <x:c r="E131" s="3"/>
      <x:c r="F131" s="3" t="s">
        <x:v>1</x:v>
      </x:c>
      <x:c r="G131" s="3" t="s">
        <x:v>1</x:v>
      </x:c>
      <x:c r="H131" s="3" t="s">
        <x:v>13</x:v>
      </x:c>
      <x:c r="K131" s="3"/>
      <x:c r="L131" s="3"/>
      <x:c r="M131" s="3"/>
      <x:c r="N131" s="3"/>
      <x:c r="O131" s="3"/>
      <x:c r="P131" s="3"/>
    </x:row>
    <x:row r="132" spans="2:16">
      <x:c r="B132" s="3" t="s">
        <x:v>12</x:v>
      </x:c>
      <x:c r="C132" s="3">
        <x:v>2411</x:v>
      </x:c>
      <x:c r="D132" s="3">
        <x:v>2412</x:v>
      </x:c>
      <x:c r="E132" s="3">
        <x:f>MEDIAN(E112:E131)</x:f>
        <x:v>4823</x:v>
      </x:c>
      <x:c r="F132" s="3">
        <x:v>79795460</x:v>
      </x:c>
      <x:c r="G132" s="3">
        <x:v>75712787</x:v>
      </x:c>
      <x:c r="H132" s="3">
        <x:f>SUM(F132,G132)</x:f>
        <x:v>155508247</x:v>
      </x:c>
      <x:c r="K132" s="3"/>
      <x:c r="L132" s="3"/>
      <x:c r="M132" s="3"/>
      <x:c r="N132" s="3"/>
      <x:c r="O132" s="3"/>
      <x:c r="P132" s="3"/>
    </x:row>
    <x:row r="133" spans="11:16">
      <x:c r="K133" s="3"/>
      <x:c r="L133" s="3"/>
      <x:c r="M133" s="3"/>
      <x:c r="N133" s="3"/>
      <x:c r="O133" s="3"/>
      <x:c r="P133" s="3"/>
    </x:row>
  </x:sheetData>
  <x:mergeCells count="36">
    <x:mergeCell ref="B3:C4"/>
    <x:mergeCell ref="D3:E3"/>
    <x:mergeCell ref="F3:G3"/>
    <x:mergeCell ref="H3:I3"/>
    <x:mergeCell ref="D4:E4"/>
    <x:mergeCell ref="B5:C5"/>
    <x:mergeCell ref="B7:C7"/>
    <x:mergeCell ref="D5:E5"/>
    <x:mergeCell ref="D6:E6"/>
    <x:mergeCell ref="D7:E7"/>
    <x:mergeCell ref="F5:G5"/>
    <x:mergeCell ref="F6:G6"/>
    <x:mergeCell ref="F7:G7"/>
    <x:mergeCell ref="H5:I5"/>
    <x:mergeCell ref="H6:I6"/>
    <x:mergeCell ref="H7:I7"/>
    <x:mergeCell ref="B6:C6"/>
    <x:mergeCell ref="F4:G4"/>
    <x:mergeCell ref="H4:I4"/>
    <x:mergeCell ref="B1:I2"/>
    <x:mergeCell ref="K3:L4"/>
    <x:mergeCell ref="M3:N3"/>
    <x:mergeCell ref="O3:P3"/>
    <x:mergeCell ref="Q3:R3"/>
    <x:mergeCell ref="K5:L5"/>
    <x:mergeCell ref="K7:L7"/>
    <x:mergeCell ref="K6:L6"/>
    <x:mergeCell ref="K9:M9"/>
    <x:mergeCell ref="K10:M10"/>
    <x:mergeCell ref="K11:M11"/>
    <x:mergeCell ref="K12:M12"/>
    <x:mergeCell ref="K1:R2"/>
    <x:mergeCell ref="B9:D9"/>
    <x:mergeCell ref="B10:D10"/>
    <x:mergeCell ref="B11:D11"/>
    <x:mergeCell ref="B12:D1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cdsjw</dc:creator>
  <cp:lastModifiedBy>cdsjw</cp:lastModifiedBy>
  <cp:revision>37</cp:revision>
  <dcterms:created xsi:type="dcterms:W3CDTF">2023-05-18T13:39:16.222</dcterms:created>
  <dcterms:modified xsi:type="dcterms:W3CDTF">2023-05-28T16:23:52.632</dcterms:modified>
  <cp:version>1200.0100.01</cp:version>
</cp:coreProperties>
</file>