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an\Desktop\Data Science\Projects\MLB Stats\"/>
    </mc:Choice>
  </mc:AlternateContent>
  <xr:revisionPtr revIDLastSave="0" documentId="13_ncr:1_{E4F75316-CA37-438B-8A7F-75FFB4F1C772}" xr6:coauthVersionLast="34" xr6:coauthVersionMax="34" xr10:uidLastSave="{00000000-0000-0000-0000-000000000000}"/>
  <bookViews>
    <workbookView xWindow="0" yWindow="0" windowWidth="17640" windowHeight="8790" activeTab="1" xr2:uid="{00000000-000D-0000-FFFF-FFFF00000000}"/>
  </bookViews>
  <sheets>
    <sheet name="MLB" sheetId="1" r:id="rId1"/>
    <sheet name="Sheet3" sheetId="5" r:id="rId2"/>
  </sheets>
  <definedNames>
    <definedName name="_xlcn.WorksheetConnection_MLBA1AS1511" hidden="1">MLB!$A$1:$AS$151</definedName>
  </definedNames>
  <calcPr calcId="179017"/>
  <extLst>
    <ext xmlns:x15="http://schemas.microsoft.com/office/spreadsheetml/2010/11/main" uri="{FCE2AD5D-F65C-4FA6-A056-5C36A1767C68}">
      <x15:dataModel>
        <x15:modelTables>
          <x15:modelTable id="Range" name="Range" connection="WorksheetConnection_MLB!$A$1:$AS$151"/>
        </x15:modelTables>
      </x15:dataModel>
    </ext>
  </extLst>
</workbook>
</file>

<file path=xl/calcChain.xml><?xml version="1.0" encoding="utf-8"?>
<calcChain xmlns="http://schemas.openxmlformats.org/spreadsheetml/2006/main">
  <c r="O16" i="1" l="1"/>
  <c r="P16" i="1"/>
  <c r="O9" i="1"/>
  <c r="O15" i="1"/>
  <c r="O14" i="1"/>
  <c r="O13" i="1"/>
  <c r="O12" i="1"/>
  <c r="O11" i="1"/>
  <c r="O10" i="1"/>
  <c r="O8" i="1"/>
  <c r="O7" i="1"/>
  <c r="O6" i="1"/>
  <c r="O5" i="1"/>
  <c r="O4" i="1"/>
  <c r="O3" i="1"/>
  <c r="AN16" i="1"/>
  <c r="AO4" i="1"/>
  <c r="AP4" i="1"/>
  <c r="AQ4" i="1"/>
  <c r="AR4" i="1"/>
  <c r="AS4" i="1"/>
  <c r="AO5" i="1"/>
  <c r="AP5" i="1"/>
  <c r="AQ5" i="1"/>
  <c r="AR5" i="1"/>
  <c r="AS5" i="1"/>
  <c r="AO6" i="1"/>
  <c r="AP6" i="1"/>
  <c r="AQ6" i="1"/>
  <c r="AR6" i="1"/>
  <c r="AS6" i="1"/>
  <c r="AO7" i="1"/>
  <c r="AP7" i="1"/>
  <c r="AQ7" i="1"/>
  <c r="AR7" i="1"/>
  <c r="AS7" i="1"/>
  <c r="AO8" i="1"/>
  <c r="AP8" i="1"/>
  <c r="AQ8" i="1"/>
  <c r="AR8" i="1"/>
  <c r="AS8" i="1"/>
  <c r="AO9" i="1"/>
  <c r="AP9" i="1"/>
  <c r="AQ9" i="1"/>
  <c r="AR9" i="1"/>
  <c r="AS9" i="1"/>
  <c r="AO10" i="1"/>
  <c r="AP10" i="1"/>
  <c r="AQ10" i="1"/>
  <c r="AR10" i="1"/>
  <c r="AS10" i="1"/>
  <c r="AO11" i="1"/>
  <c r="AP11" i="1"/>
  <c r="AQ11" i="1"/>
  <c r="AR11" i="1"/>
  <c r="AS11" i="1"/>
  <c r="AO12" i="1"/>
  <c r="AP12" i="1"/>
  <c r="AQ12" i="1"/>
  <c r="AR12" i="1"/>
  <c r="AS12" i="1"/>
  <c r="AO13" i="1"/>
  <c r="AP13" i="1"/>
  <c r="AQ13" i="1"/>
  <c r="AR13" i="1"/>
  <c r="AS13" i="1"/>
  <c r="AO14" i="1"/>
  <c r="AP14" i="1"/>
  <c r="AQ14" i="1"/>
  <c r="AR14" i="1"/>
  <c r="AS14" i="1"/>
  <c r="AO15" i="1"/>
  <c r="AP15" i="1"/>
  <c r="AQ15" i="1"/>
  <c r="AR15" i="1"/>
  <c r="AS15" i="1"/>
  <c r="AO16" i="1"/>
  <c r="AP16" i="1"/>
  <c r="AQ16" i="1"/>
  <c r="AR16" i="1"/>
  <c r="AS16" i="1"/>
  <c r="AO3" i="1"/>
  <c r="AP3" i="1"/>
  <c r="AQ3" i="1"/>
  <c r="AR3" i="1"/>
  <c r="AS3" i="1"/>
  <c r="AO2" i="1"/>
  <c r="AP2" i="1"/>
  <c r="AL151" i="1"/>
  <c r="X151" i="1"/>
  <c r="Y151" i="1"/>
  <c r="Z151" i="1"/>
  <c r="AA151" i="1"/>
  <c r="AB151" i="1"/>
  <c r="AK151" i="1" s="1"/>
  <c r="AC151" i="1"/>
  <c r="AD151" i="1"/>
  <c r="AE151" i="1"/>
  <c r="AF151" i="1"/>
  <c r="AG151" i="1"/>
  <c r="AI151" i="1"/>
  <c r="AJ151" i="1"/>
  <c r="W151" i="1"/>
  <c r="C151" i="1"/>
  <c r="D151" i="1"/>
  <c r="E151" i="1"/>
  <c r="F151" i="1"/>
  <c r="G151" i="1"/>
  <c r="H151" i="1"/>
  <c r="I151" i="1"/>
  <c r="J151" i="1"/>
  <c r="K151" i="1"/>
  <c r="L151" i="1"/>
  <c r="M151" i="1"/>
  <c r="B151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Z2" i="1"/>
  <c r="AN2" i="1" s="1"/>
  <c r="AA2" i="1"/>
  <c r="AB2" i="1"/>
  <c r="AC2" i="1"/>
  <c r="AD2" i="1"/>
  <c r="AE2" i="1"/>
  <c r="AQ2" i="1" s="1"/>
  <c r="AF2" i="1"/>
  <c r="AR2" i="1" s="1"/>
  <c r="AG2" i="1"/>
  <c r="AS2" i="1" s="1"/>
  <c r="AH2" i="1"/>
  <c r="AI2" i="1"/>
  <c r="AJ2" i="1"/>
  <c r="AK2" i="1"/>
  <c r="AL2" i="1"/>
  <c r="Y2" i="1"/>
  <c r="W2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P6" i="1"/>
  <c r="Q6" i="1"/>
  <c r="R6" i="1"/>
  <c r="S6" i="1"/>
  <c r="T6" i="1"/>
  <c r="U6" i="1"/>
  <c r="P7" i="1"/>
  <c r="Q7" i="1"/>
  <c r="R7" i="1"/>
  <c r="S7" i="1"/>
  <c r="T7" i="1"/>
  <c r="U7" i="1"/>
  <c r="P8" i="1"/>
  <c r="Q8" i="1"/>
  <c r="R8" i="1"/>
  <c r="S8" i="1"/>
  <c r="T8" i="1"/>
  <c r="U8" i="1"/>
  <c r="P9" i="1"/>
  <c r="Q9" i="1"/>
  <c r="R9" i="1"/>
  <c r="S9" i="1"/>
  <c r="T9" i="1"/>
  <c r="U9" i="1"/>
  <c r="P10" i="1"/>
  <c r="Q10" i="1"/>
  <c r="R10" i="1"/>
  <c r="S10" i="1"/>
  <c r="T10" i="1"/>
  <c r="U10" i="1"/>
  <c r="P11" i="1"/>
  <c r="Q11" i="1"/>
  <c r="R11" i="1"/>
  <c r="S11" i="1"/>
  <c r="T11" i="1"/>
  <c r="U11" i="1"/>
  <c r="P12" i="1"/>
  <c r="Q12" i="1"/>
  <c r="R12" i="1"/>
  <c r="S12" i="1"/>
  <c r="T12" i="1"/>
  <c r="U12" i="1"/>
  <c r="P3" i="1"/>
  <c r="Q3" i="1"/>
  <c r="R3" i="1"/>
  <c r="S3" i="1"/>
  <c r="T3" i="1"/>
  <c r="U3" i="1"/>
  <c r="P4" i="1"/>
  <c r="Q4" i="1"/>
  <c r="R4" i="1"/>
  <c r="S4" i="1"/>
  <c r="T4" i="1"/>
  <c r="U4" i="1"/>
  <c r="P5" i="1"/>
  <c r="Q5" i="1"/>
  <c r="R5" i="1"/>
  <c r="S5" i="1"/>
  <c r="T5" i="1"/>
  <c r="U5" i="1"/>
  <c r="P13" i="1"/>
  <c r="Q13" i="1"/>
  <c r="R13" i="1"/>
  <c r="S13" i="1"/>
  <c r="T13" i="1"/>
  <c r="U13" i="1"/>
  <c r="P14" i="1"/>
  <c r="Q14" i="1"/>
  <c r="R14" i="1"/>
  <c r="S14" i="1"/>
  <c r="T14" i="1"/>
  <c r="U14" i="1"/>
  <c r="P15" i="1"/>
  <c r="Q15" i="1"/>
  <c r="R15" i="1"/>
  <c r="S15" i="1"/>
  <c r="U15" i="1"/>
  <c r="D2" i="1"/>
  <c r="E2" i="1"/>
  <c r="F2" i="1"/>
  <c r="G2" i="1"/>
  <c r="H2" i="1"/>
  <c r="I2" i="1"/>
  <c r="J2" i="1"/>
  <c r="V2" i="1" s="1"/>
  <c r="K2" i="1"/>
  <c r="L2" i="1"/>
  <c r="M2" i="1"/>
  <c r="C2" i="1"/>
  <c r="O2" i="1" s="1"/>
  <c r="B2" i="1"/>
  <c r="P2" i="1" l="1"/>
  <c r="S2" i="1"/>
  <c r="R2" i="1"/>
  <c r="Q2" i="1"/>
  <c r="U2" i="1"/>
  <c r="T2" i="1"/>
  <c r="H138" i="1" l="1"/>
  <c r="V16" i="1"/>
  <c r="R16" i="1" l="1"/>
  <c r="T15" i="1"/>
  <c r="Q16" i="1"/>
  <c r="U16" i="1"/>
  <c r="S16" i="1"/>
  <c r="T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</author>
  </authors>
  <commentList>
    <comment ref="H1" authorId="0" shapeId="0" xr:uid="{A7939D47-F586-4086-A9E2-6149B22383B2}">
      <text>
        <r>
          <rPr>
            <b/>
            <sz val="9"/>
            <color indexed="81"/>
            <rFont val="Tahoma"/>
            <family val="2"/>
          </rPr>
          <t xml:space="preserve">Averages added for teams whose data is not available or incomplete //
</t>
        </r>
        <r>
          <rPr>
            <sz val="9"/>
            <color indexed="81"/>
            <rFont val="Tahoma"/>
            <family val="2"/>
          </rPr>
          <t xml:space="preserve">
1882: Louisville &amp; Pittsburgh
1883: Pittsburgh, NY Mets, Louisville, Columbus, Baltimore
1884: Altoona, Bal O, Bal M, Boston, Brooklyn, Columbus, Cincinnati, Chicago/Pittsburgh, Indy, KC, Milwaukee, Phi K, Pittsburgh, Richmond,  StL, St. Paul, Toledo, Washington x2, Wilmington</t>
        </r>
      </text>
    </comment>
    <comment ref="C3" authorId="0" shapeId="0" xr:uid="{A4D30AA7-F7C1-4F1B-95C8-2936F626D969}">
      <text>
        <r>
          <rPr>
            <b/>
            <sz val="9"/>
            <color indexed="81"/>
            <rFont val="Tahoma"/>
            <family val="2"/>
          </rPr>
          <t>Ryan:</t>
        </r>
        <r>
          <rPr>
            <sz val="9"/>
            <color indexed="81"/>
            <rFont val="Tahoma"/>
            <family val="2"/>
          </rPr>
          <t xml:space="preserve">
((4860-2856)*4.4)+12601</t>
        </r>
      </text>
    </comment>
    <comment ref="D3" authorId="0" shapeId="0" xr:uid="{F9C1AA2F-B239-4A66-8E10-FFAAE668C312}">
      <text>
        <r>
          <rPr>
            <b/>
            <sz val="9"/>
            <color indexed="81"/>
            <rFont val="Tahoma"/>
            <family val="2"/>
          </rPr>
          <t>Ryan:</t>
        </r>
        <r>
          <rPr>
            <sz val="9"/>
            <color indexed="81"/>
            <rFont val="Tahoma"/>
            <family val="2"/>
          </rPr>
          <t xml:space="preserve">
((4860-2856)*8.4)+24071</t>
        </r>
      </text>
    </comment>
    <comment ref="E3" authorId="0" shapeId="0" xr:uid="{11EA2B56-1550-4B70-9708-00AF3BB9A85A}">
      <text>
        <r>
          <rPr>
            <b/>
            <sz val="9"/>
            <color indexed="81"/>
            <rFont val="Tahoma"/>
            <family val="2"/>
          </rPr>
          <t>Ryan:</t>
        </r>
        <r>
          <rPr>
            <sz val="9"/>
            <color indexed="81"/>
            <rFont val="Tahoma"/>
            <family val="2"/>
          </rPr>
          <t xml:space="preserve">
((4860-2856)*1.7)+4923</t>
        </r>
      </text>
    </comment>
    <comment ref="F3" authorId="0" shapeId="0" xr:uid="{3486F685-B96B-4247-9C90-AF63F1F9D125}">
      <text>
        <r>
          <rPr>
            <b/>
            <sz val="9"/>
            <color indexed="81"/>
            <rFont val="Tahoma"/>
            <family val="2"/>
          </rPr>
          <t>Ryan:</t>
        </r>
        <r>
          <rPr>
            <sz val="9"/>
            <color indexed="81"/>
            <rFont val="Tahoma"/>
            <family val="2"/>
          </rPr>
          <t xml:space="preserve">
((4860-2856)*0.2)+480</t>
        </r>
      </text>
    </comment>
    <comment ref="G3" authorId="0" shapeId="0" xr:uid="{9DD7EB8B-B425-4A68-AC27-75116D8AEB87}">
      <text>
        <r>
          <rPr>
            <b/>
            <sz val="9"/>
            <color indexed="81"/>
            <rFont val="Tahoma"/>
            <family val="2"/>
          </rPr>
          <t>Ryan:</t>
        </r>
        <r>
          <rPr>
            <sz val="9"/>
            <color indexed="81"/>
            <rFont val="Tahoma"/>
            <family val="2"/>
          </rPr>
          <t xml:space="preserve">
((4860-2856)*1.1)+3251</t>
        </r>
      </text>
    </comment>
    <comment ref="H3" authorId="0" shapeId="0" xr:uid="{6B48737B-8F73-4A42-A846-7D9F65077A49}">
      <text>
        <r>
          <rPr>
            <b/>
            <sz val="9"/>
            <color indexed="81"/>
            <rFont val="Tahoma"/>
            <family val="2"/>
          </rPr>
          <t>Ryan:</t>
        </r>
        <r>
          <rPr>
            <sz val="9"/>
            <color indexed="81"/>
            <rFont val="Tahoma"/>
            <family val="2"/>
          </rPr>
          <t xml:space="preserve">
((4860-2856)*4.2)+12040</t>
        </r>
      </text>
    </comment>
    <comment ref="I3" authorId="0" shapeId="0" xr:uid="{65D28B59-62EC-440B-9502-C206E51712FC}">
      <text>
        <r>
          <rPr>
            <b/>
            <sz val="9"/>
            <color indexed="81"/>
            <rFont val="Tahoma"/>
            <family val="2"/>
          </rPr>
          <t>Ryan:</t>
        </r>
        <r>
          <rPr>
            <sz val="9"/>
            <color indexed="81"/>
            <rFont val="Tahoma"/>
            <family val="2"/>
          </rPr>
          <t xml:space="preserve">
((4860-2856)*8.5)+24305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13F2C2-7B30-4691-A825-6704E4BDBE4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FD5749B-7A04-4CDA-AC3A-A4952167C40E}" name="WorksheetConnection_MLB!$A$1:$AS$151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MLBA1AS1511"/>
        </x15:connection>
      </ext>
    </extLst>
  </connection>
</connections>
</file>

<file path=xl/sharedStrings.xml><?xml version="1.0" encoding="utf-8"?>
<sst xmlns="http://schemas.openxmlformats.org/spreadsheetml/2006/main" count="61" uniqueCount="58">
  <si>
    <t>Year</t>
  </si>
  <si>
    <t>Games</t>
  </si>
  <si>
    <t>Runs</t>
  </si>
  <si>
    <t>Hits</t>
  </si>
  <si>
    <t>Doubles</t>
  </si>
  <si>
    <t>Triples</t>
  </si>
  <si>
    <t>Homeruns</t>
  </si>
  <si>
    <t>RBIs</t>
  </si>
  <si>
    <t>Strikeouts</t>
  </si>
  <si>
    <t>Batting Average</t>
  </si>
  <si>
    <t>On-Base %</t>
  </si>
  <si>
    <t>Slugging %</t>
  </si>
  <si>
    <t>On-Base + Slugging %</t>
  </si>
  <si>
    <t>R/G/10Yr</t>
  </si>
  <si>
    <t>H/G/10Yr</t>
  </si>
  <si>
    <t>2B/G/10Yr</t>
  </si>
  <si>
    <t>3B/G/10Yr</t>
  </si>
  <si>
    <t>HR/G/10Yr</t>
  </si>
  <si>
    <t>RBIs/G/10Yr</t>
  </si>
  <si>
    <t>K/G/10Yr</t>
  </si>
  <si>
    <t>2010's</t>
  </si>
  <si>
    <t>2000's</t>
  </si>
  <si>
    <t>1990's</t>
  </si>
  <si>
    <t>1980's</t>
  </si>
  <si>
    <t>1970's</t>
  </si>
  <si>
    <t>1960's</t>
  </si>
  <si>
    <t>1950's</t>
  </si>
  <si>
    <t>1940's</t>
  </si>
  <si>
    <t>1930's</t>
  </si>
  <si>
    <t>1920's</t>
  </si>
  <si>
    <t>1910's</t>
  </si>
  <si>
    <t>1900's</t>
  </si>
  <si>
    <t>1890's</t>
  </si>
  <si>
    <t>1880's</t>
  </si>
  <si>
    <t>1870's</t>
  </si>
  <si>
    <t>Decade</t>
  </si>
  <si>
    <t>Avg/10Yr</t>
  </si>
  <si>
    <t>ERA</t>
  </si>
  <si>
    <t>Shutouts</t>
  </si>
  <si>
    <t>Team Shutouts</t>
  </si>
  <si>
    <t>Innings Pitched</t>
  </si>
  <si>
    <t>Earned Runs</t>
  </si>
  <si>
    <t>Walks</t>
  </si>
  <si>
    <t>Hit-By-Pitch</t>
  </si>
  <si>
    <t>Balks</t>
  </si>
  <si>
    <t>Wild Pitches</t>
  </si>
  <si>
    <t>WHIP</t>
  </si>
  <si>
    <t>Errors</t>
  </si>
  <si>
    <t>Hits Allowed</t>
  </si>
  <si>
    <t>Runs Allowed</t>
  </si>
  <si>
    <t>HR Allowed</t>
  </si>
  <si>
    <t>K's</t>
  </si>
  <si>
    <t>Tsho/10Yr</t>
  </si>
  <si>
    <t>Hits/9 IP</t>
  </si>
  <si>
    <t>Runs/9 IP</t>
  </si>
  <si>
    <t>HR/9 IP</t>
  </si>
  <si>
    <t>Free Passes/9 IP</t>
  </si>
  <si>
    <t>K/9 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</si>
</sst>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2" formatCode="0.000"/>
    <numFmt numFmtId="173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2" fontId="0" fillId="0" borderId="0" xfId="0" applyNumberFormat="1"/>
    <xf numFmtId="173" fontId="0" fillId="0" borderId="0" xfId="0" applyNumberFormat="1"/>
    <xf numFmtId="1" fontId="0" fillId="0" borderId="0" xfId="0" applyNumberFormat="1"/>
    <xf numFmtId="0" fontId="0" fillId="33" borderId="0" xfId="0" applyFill="1"/>
    <xf numFmtId="1" fontId="0" fillId="33" borderId="0" xfId="0" applyNumberFormat="1" applyFill="1"/>
    <xf numFmtId="172" fontId="0" fillId="33" borderId="0" xfId="0" applyNumberFormat="1" applyFill="1"/>
    <xf numFmtId="0" fontId="0" fillId="34" borderId="0" xfId="0" applyFill="1"/>
    <xf numFmtId="2" fontId="0" fillId="34" borderId="0" xfId="0" applyNumberFormat="1" applyFill="1"/>
    <xf numFmtId="1" fontId="0" fillId="34" borderId="0" xfId="0" applyNumberFormat="1" applyFill="1"/>
    <xf numFmtId="0" fontId="16" fillId="0" borderId="0" xfId="0" applyFont="1" applyAlignment="1">
      <alignment horizontal="center"/>
    </xf>
    <xf numFmtId="0" fontId="16" fillId="0" borderId="0" xfId="0" applyNumberFormat="1" applyFont="1" applyAlignment="1">
      <alignment horizontal="center"/>
    </xf>
    <xf numFmtId="0" fontId="0" fillId="33" borderId="0" xfId="0" applyFont="1" applyFill="1" applyAlignment="1">
      <alignment horizontal="right"/>
    </xf>
    <xf numFmtId="172" fontId="0" fillId="33" borderId="0" xfId="0" applyNumberFormat="1" applyFont="1" applyFill="1" applyAlignment="1">
      <alignment horizontal="right"/>
    </xf>
    <xf numFmtId="2" fontId="0" fillId="33" borderId="0" xfId="0" applyNumberFormat="1" applyFont="1" applyFill="1" applyAlignment="1">
      <alignment horizontal="right"/>
    </xf>
    <xf numFmtId="1" fontId="0" fillId="33" borderId="0" xfId="0" applyNumberFormat="1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Fill="1"/>
    <xf numFmtId="173" fontId="0" fillId="0" borderId="0" xfId="0" applyNumberFormat="1" applyFill="1"/>
    <xf numFmtId="0" fontId="16" fillId="0" borderId="10" xfId="0" applyFont="1" applyBorder="1" applyAlignment="1">
      <alignment horizontal="center"/>
    </xf>
    <xf numFmtId="2" fontId="0" fillId="0" borderId="10" xfId="0" applyNumberFormat="1" applyBorder="1"/>
    <xf numFmtId="2" fontId="0" fillId="33" borderId="10" xfId="0" applyNumberFormat="1" applyFill="1" applyBorder="1"/>
    <xf numFmtId="2" fontId="0" fillId="34" borderId="10" xfId="0" applyNumberFormat="1" applyFill="1" applyBorder="1"/>
    <xf numFmtId="2" fontId="0" fillId="0" borderId="0" xfId="0" applyNumberFormat="1" applyFill="1"/>
    <xf numFmtId="2" fontId="0" fillId="0" borderId="0" xfId="0" applyNumberFormat="1" applyFont="1" applyFill="1" applyAlignment="1">
      <alignment horizontal="right"/>
    </xf>
    <xf numFmtId="173" fontId="0" fillId="0" borderId="0" xfId="0" applyNumberFormat="1" applyFont="1" applyFill="1" applyAlignment="1">
      <alignment horizontal="right"/>
    </xf>
    <xf numFmtId="1" fontId="0" fillId="0" borderId="0" xfId="0" applyNumberFormat="1" applyFont="1" applyFill="1" applyAlignment="1">
      <alignment horizontal="right"/>
    </xf>
    <xf numFmtId="1" fontId="0" fillId="0" borderId="0" xfId="0" applyNumberFormat="1" applyFill="1"/>
    <xf numFmtId="2" fontId="0" fillId="33" borderId="10" xfId="0" applyNumberFormat="1" applyFont="1" applyFill="1" applyBorder="1" applyAlignment="1">
      <alignment horizontal="right"/>
    </xf>
    <xf numFmtId="1" fontId="0" fillId="33" borderId="0" xfId="0" applyNumberFormat="1" applyFill="1" applyBorder="1"/>
    <xf numFmtId="2" fontId="0" fillId="33" borderId="0" xfId="0" applyNumberFormat="1" applyFill="1" applyBorder="1"/>
    <xf numFmtId="0" fontId="13" fillId="0" borderId="11" xfId="0" applyFont="1" applyFill="1" applyBorder="1" applyAlignment="1">
      <alignment horizontal="center"/>
    </xf>
    <xf numFmtId="0" fontId="0" fillId="0" borderId="0" xfId="0" applyFont="1" applyFill="1" applyBorder="1"/>
    <xf numFmtId="173" fontId="0" fillId="0" borderId="0" xfId="0" applyNumberFormat="1" applyFont="1" applyFill="1" applyBorder="1"/>
    <xf numFmtId="172" fontId="0" fillId="0" borderId="0" xfId="0" applyNumberFormat="1" applyFont="1" applyFill="1" applyBorder="1" applyAlignment="1">
      <alignment horizontal="right"/>
    </xf>
    <xf numFmtId="0" fontId="20" fillId="0" borderId="11" xfId="0" applyFont="1" applyFill="1" applyBorder="1" applyAlignment="1">
      <alignment horizontal="center"/>
    </xf>
    <xf numFmtId="0" fontId="20" fillId="0" borderId="12" xfId="0" applyFont="1" applyFill="1" applyBorder="1" applyAlignment="1">
      <alignment horizontal="center"/>
    </xf>
    <xf numFmtId="173" fontId="20" fillId="0" borderId="12" xfId="0" applyNumberFormat="1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Runs Per Game By Decade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MLB!$O$1</c:f>
              <c:strCache>
                <c:ptCount val="1"/>
                <c:pt idx="0">
                  <c:v>R/G/10Yr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MLB!$N$2:$N$16</c:f>
              <c:strCache>
                <c:ptCount val="15"/>
                <c:pt idx="0">
                  <c:v>2010's</c:v>
                </c:pt>
                <c:pt idx="1">
                  <c:v>2000's</c:v>
                </c:pt>
                <c:pt idx="2">
                  <c:v>1990's</c:v>
                </c:pt>
                <c:pt idx="3">
                  <c:v>1980's</c:v>
                </c:pt>
                <c:pt idx="4">
                  <c:v>1970's</c:v>
                </c:pt>
                <c:pt idx="5">
                  <c:v>1960's</c:v>
                </c:pt>
                <c:pt idx="6">
                  <c:v>1950's</c:v>
                </c:pt>
                <c:pt idx="7">
                  <c:v>1940's</c:v>
                </c:pt>
                <c:pt idx="8">
                  <c:v>1930's</c:v>
                </c:pt>
                <c:pt idx="9">
                  <c:v>1920's</c:v>
                </c:pt>
                <c:pt idx="10">
                  <c:v>1910's</c:v>
                </c:pt>
                <c:pt idx="11">
                  <c:v>1900's</c:v>
                </c:pt>
                <c:pt idx="12">
                  <c:v>1890's</c:v>
                </c:pt>
                <c:pt idx="13">
                  <c:v>1880's</c:v>
                </c:pt>
                <c:pt idx="14">
                  <c:v>1870's</c:v>
                </c:pt>
              </c:strCache>
            </c:strRef>
          </c:cat>
          <c:val>
            <c:numRef>
              <c:f>MLB!$O$2:$O$16</c:f>
              <c:numCache>
                <c:formatCode>0.0</c:formatCode>
                <c:ptCount val="15"/>
                <c:pt idx="0">
                  <c:v>4.3339507019710073</c:v>
                </c:pt>
                <c:pt idx="1">
                  <c:v>4.7585937178378828</c:v>
                </c:pt>
                <c:pt idx="2">
                  <c:v>4.6767620635361675</c:v>
                </c:pt>
                <c:pt idx="3">
                  <c:v>4.2983232531838524</c:v>
                </c:pt>
                <c:pt idx="4">
                  <c:v>4.1561900434211854</c:v>
                </c:pt>
                <c:pt idx="5">
                  <c:v>4.0406616126809096</c:v>
                </c:pt>
                <c:pt idx="6">
                  <c:v>4.4467835784709875</c:v>
                </c:pt>
                <c:pt idx="7">
                  <c:v>4.3061974789915967</c:v>
                </c:pt>
                <c:pt idx="8">
                  <c:v>4.9336771992527009</c:v>
                </c:pt>
                <c:pt idx="9">
                  <c:v>4.8087722145581431</c:v>
                </c:pt>
                <c:pt idx="10">
                  <c:v>3.9213074151906335</c:v>
                </c:pt>
                <c:pt idx="11">
                  <c:v>3.9898166108270146</c:v>
                </c:pt>
                <c:pt idx="12">
                  <c:v>5.9089853236194703</c:v>
                </c:pt>
                <c:pt idx="13">
                  <c:v>5.4980591391711382</c:v>
                </c:pt>
                <c:pt idx="14">
                  <c:v>7.0346107240230245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FD-4FF1-91D7-267EECDF3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524200"/>
        <c:axId val="684524528"/>
      </c:lineChart>
      <c:catAx>
        <c:axId val="684524200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4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524528"/>
        <c:crosses val="autoZero"/>
        <c:auto val="1"/>
        <c:lblAlgn val="ctr"/>
        <c:lblOffset val="100"/>
        <c:tickMarkSkip val="1"/>
        <c:noMultiLvlLbl val="0"/>
      </c:catAx>
      <c:valAx>
        <c:axId val="684524528"/>
        <c:scaling>
          <c:orientation val="minMax"/>
          <c:min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524200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333375</xdr:colOff>
      <xdr:row>19</xdr:row>
      <xdr:rowOff>9526</xdr:rowOff>
    </xdr:to>
    <xdr:graphicFrame macro="">
      <xdr:nvGraphicFramePr>
        <xdr:cNvPr id="5" name="Chart 13">
          <a:extLst>
            <a:ext uri="{FF2B5EF4-FFF2-40B4-BE49-F238E27FC236}">
              <a16:creationId xmlns:a16="http://schemas.microsoft.com/office/drawing/2014/main" id="{33AB5492-110E-497A-B49D-6FAD36A55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S189"/>
  <sheetViews>
    <sheetView topLeftCell="C1" zoomScaleNormal="100" workbookViewId="0">
      <selection activeCell="N1" sqref="N1:O16"/>
    </sheetView>
  </sheetViews>
  <sheetFormatPr defaultRowHeight="15" x14ac:dyDescent="0.25"/>
  <cols>
    <col min="1" max="1" width="5" bestFit="1" customWidth="1"/>
    <col min="2" max="2" width="7.140625" bestFit="1" customWidth="1"/>
    <col min="3" max="4" width="6" bestFit="1" customWidth="1"/>
    <col min="5" max="5" width="8.28515625" bestFit="1" customWidth="1"/>
    <col min="6" max="6" width="7" bestFit="1" customWidth="1"/>
    <col min="7" max="7" width="10.140625" bestFit="1" customWidth="1"/>
    <col min="8" max="8" width="6" bestFit="1" customWidth="1"/>
    <col min="9" max="9" width="10" bestFit="1" customWidth="1"/>
    <col min="10" max="10" width="15.140625" bestFit="1" customWidth="1"/>
    <col min="11" max="12" width="10.42578125" bestFit="1" customWidth="1"/>
    <col min="13" max="13" width="20" bestFit="1" customWidth="1"/>
    <col min="14" max="14" width="9.7109375" customWidth="1"/>
    <col min="15" max="15" width="11.28515625" customWidth="1"/>
    <col min="16" max="16" width="11.42578125" customWidth="1"/>
    <col min="17" max="18" width="12.28515625" customWidth="1"/>
    <col min="19" max="19" width="12.5703125" customWidth="1"/>
    <col min="20" max="20" width="13.85546875" customWidth="1"/>
    <col min="21" max="21" width="11.28515625" customWidth="1"/>
    <col min="22" max="22" width="11.140625" customWidth="1"/>
    <col min="23" max="23" width="5" style="1" bestFit="1" customWidth="1"/>
    <col min="24" max="24" width="7.140625" bestFit="1" customWidth="1"/>
    <col min="25" max="25" width="10.5703125" bestFit="1" customWidth="1"/>
    <col min="26" max="26" width="14.28515625" bestFit="1" customWidth="1"/>
    <col min="27" max="27" width="14.7109375" bestFit="1" customWidth="1"/>
    <col min="28" max="28" width="12.28515625" bestFit="1" customWidth="1"/>
    <col min="29" max="29" width="13.28515625" bestFit="1" customWidth="1"/>
    <col min="30" max="30" width="11.85546875" bestFit="1" customWidth="1"/>
    <col min="31" max="31" width="11.28515625" bestFit="1" customWidth="1"/>
    <col min="32" max="32" width="8" customWidth="1"/>
    <col min="33" max="33" width="7.7109375" customWidth="1"/>
    <col min="34" max="34" width="11.5703125" bestFit="1" customWidth="1"/>
    <col min="35" max="35" width="5.5703125" bestFit="1" customWidth="1"/>
    <col min="36" max="36" width="12.140625" bestFit="1" customWidth="1"/>
    <col min="37" max="37" width="6" style="1" bestFit="1" customWidth="1"/>
    <col min="38" max="39" width="7.5703125" bestFit="1" customWidth="1"/>
    <col min="40" max="40" width="10" style="3" bestFit="1" customWidth="1"/>
    <col min="41" max="42" width="9.28515625" style="2" bestFit="1" customWidth="1"/>
    <col min="43" max="43" width="9.28515625" style="1" bestFit="1" customWidth="1"/>
    <col min="44" max="44" width="6.5703125" style="2" bestFit="1" customWidth="1"/>
    <col min="45" max="45" width="15.42578125" bestFit="1" customWidth="1"/>
  </cols>
  <sheetData>
    <row r="1" spans="1:45" s="10" customFormat="1" x14ac:dyDescent="0.25">
      <c r="A1" s="10" t="s">
        <v>0</v>
      </c>
      <c r="B1" s="10" t="s">
        <v>1</v>
      </c>
      <c r="C1" s="11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35" t="s">
        <v>35</v>
      </c>
      <c r="O1" s="36" t="s">
        <v>13</v>
      </c>
      <c r="P1" s="37" t="s">
        <v>14</v>
      </c>
      <c r="Q1" s="37" t="s">
        <v>15</v>
      </c>
      <c r="R1" s="37" t="s">
        <v>16</v>
      </c>
      <c r="S1" s="37" t="s">
        <v>17</v>
      </c>
      <c r="T1" s="37" t="s">
        <v>18</v>
      </c>
      <c r="U1" s="37" t="s">
        <v>19</v>
      </c>
      <c r="V1" s="36" t="s">
        <v>36</v>
      </c>
      <c r="W1" s="19" t="s">
        <v>37</v>
      </c>
      <c r="X1" s="10" t="s">
        <v>1</v>
      </c>
      <c r="Y1" s="10" t="s">
        <v>38</v>
      </c>
      <c r="Z1" s="10" t="s">
        <v>39</v>
      </c>
      <c r="AA1" s="10" t="s">
        <v>40</v>
      </c>
      <c r="AB1" s="10" t="s">
        <v>48</v>
      </c>
      <c r="AC1" s="10" t="s">
        <v>49</v>
      </c>
      <c r="AD1" s="10" t="s">
        <v>41</v>
      </c>
      <c r="AE1" s="10" t="s">
        <v>50</v>
      </c>
      <c r="AF1" s="10" t="s">
        <v>51</v>
      </c>
      <c r="AG1" s="10" t="s">
        <v>42</v>
      </c>
      <c r="AH1" s="10" t="s">
        <v>43</v>
      </c>
      <c r="AI1" s="10" t="s">
        <v>44</v>
      </c>
      <c r="AJ1" s="10" t="s">
        <v>45</v>
      </c>
      <c r="AK1" s="10" t="s">
        <v>46</v>
      </c>
      <c r="AL1" s="10" t="s">
        <v>47</v>
      </c>
      <c r="AM1" s="10" t="s">
        <v>35</v>
      </c>
      <c r="AN1" s="10" t="s">
        <v>52</v>
      </c>
      <c r="AO1" s="10" t="s">
        <v>53</v>
      </c>
      <c r="AP1" s="10" t="s">
        <v>54</v>
      </c>
      <c r="AQ1" s="10" t="s">
        <v>55</v>
      </c>
      <c r="AR1" s="10" t="s">
        <v>57</v>
      </c>
      <c r="AS1" s="10" t="s">
        <v>56</v>
      </c>
    </row>
    <row r="2" spans="1:45" s="16" customFormat="1" x14ac:dyDescent="0.25">
      <c r="A2" s="12">
        <v>2019</v>
      </c>
      <c r="B2" s="15">
        <f>AVERAGE(B3:B11)</f>
        <v>4859.333333333333</v>
      </c>
      <c r="C2" s="15">
        <f>AVERAGE(C3:C11)</f>
        <v>21060.111111111109</v>
      </c>
      <c r="D2" s="15">
        <f t="shared" ref="D2:M2" si="0">AVERAGE(D3:D11)</f>
        <v>42008.222222222219</v>
      </c>
      <c r="E2" s="15">
        <f t="shared" si="0"/>
        <v>8303.1111111111113</v>
      </c>
      <c r="F2" s="15">
        <f t="shared" si="0"/>
        <v>866.66666666666663</v>
      </c>
      <c r="G2" s="15">
        <f t="shared" si="0"/>
        <v>5002.7777777777774</v>
      </c>
      <c r="H2" s="15">
        <f t="shared" si="0"/>
        <v>20057.333333333332</v>
      </c>
      <c r="I2" s="15">
        <f t="shared" si="0"/>
        <v>37471.444444444445</v>
      </c>
      <c r="J2" s="13">
        <f t="shared" si="0"/>
        <v>0.25355555555555553</v>
      </c>
      <c r="K2" s="13">
        <f t="shared" si="0"/>
        <v>0.31977777777777783</v>
      </c>
      <c r="L2" s="13">
        <f t="shared" si="0"/>
        <v>0.40500000000000003</v>
      </c>
      <c r="M2" s="13">
        <f t="shared" si="0"/>
        <v>0.72455555555555551</v>
      </c>
      <c r="N2" s="32" t="s">
        <v>20</v>
      </c>
      <c r="O2" s="33">
        <f>SUM(C2:C11)/SUM(B2:B11)</f>
        <v>4.3339507019710073</v>
      </c>
      <c r="P2" s="33">
        <f>SUM(D2:D11)/SUM($B$2:$B$11)</f>
        <v>8.6448529748022143</v>
      </c>
      <c r="Q2" s="33">
        <f>SUM(E2:E11)/SUM($B$2:$B$11)</f>
        <v>1.7086934650386429</v>
      </c>
      <c r="R2" s="33">
        <f>SUM(F2:F11)/SUM($B$2:$B$11)</f>
        <v>0.17835093977225958</v>
      </c>
      <c r="S2" s="33">
        <f>SUM(G2:G11)/SUM($B$2:$B$11)</f>
        <v>1.0295193670828191</v>
      </c>
      <c r="T2" s="33">
        <f>SUM(H2:H11)/SUM($B$2:$B$11)</f>
        <v>4.1275895184524627</v>
      </c>
      <c r="U2" s="33">
        <f>SUM(I2:I11)/SUM($B$2:$B$11)</f>
        <v>7.7112315361046333</v>
      </c>
      <c r="V2" s="34">
        <f>SUM(J2:J11)/COUNT(A2:A11)</f>
        <v>0.25355555555555553</v>
      </c>
      <c r="W2" s="28">
        <f t="shared" ref="W2" si="1">AVERAGE(W3:W11)</f>
        <v>4.028888888888889</v>
      </c>
      <c r="X2" s="15">
        <v>4859</v>
      </c>
      <c r="Y2" s="15">
        <f>AVERAGE(Y3:Y7)</f>
        <v>40.6</v>
      </c>
      <c r="Z2" s="15">
        <f t="shared" ref="Z2:AL2" si="2">AVERAGE(Z3:Z7)</f>
        <v>309.39999999999998</v>
      </c>
      <c r="AA2" s="15">
        <f t="shared" si="2"/>
        <v>43442.3</v>
      </c>
      <c r="AB2" s="15">
        <f t="shared" si="2"/>
        <v>41830.6</v>
      </c>
      <c r="AC2" s="15">
        <f t="shared" si="2"/>
        <v>21235.8</v>
      </c>
      <c r="AD2" s="15">
        <f t="shared" si="2"/>
        <v>19657.599999999999</v>
      </c>
      <c r="AE2" s="15">
        <f t="shared" si="2"/>
        <v>5268.4</v>
      </c>
      <c r="AF2" s="15">
        <f t="shared" si="2"/>
        <v>39066.6</v>
      </c>
      <c r="AG2" s="15">
        <f t="shared" si="2"/>
        <v>14980.8</v>
      </c>
      <c r="AH2" s="15">
        <f t="shared" si="2"/>
        <v>1708.2</v>
      </c>
      <c r="AI2" s="15">
        <f t="shared" si="2"/>
        <v>143</v>
      </c>
      <c r="AJ2" s="15">
        <f t="shared" si="2"/>
        <v>1779</v>
      </c>
      <c r="AK2" s="14">
        <f t="shared" si="2"/>
        <v>1.3152000000000001</v>
      </c>
      <c r="AL2" s="15">
        <f t="shared" si="2"/>
        <v>2835</v>
      </c>
      <c r="AM2" s="17">
        <v>2010</v>
      </c>
      <c r="AN2" s="27">
        <f>SUM(Z2:Z11)/COUNT(A2:A11)</f>
        <v>314.94</v>
      </c>
      <c r="AO2" s="18">
        <f>SUM(AB2:AB11)/(SUM(AA2:AA11)/9)</f>
        <v>8.6989547846668618</v>
      </c>
      <c r="AP2" s="18">
        <f>SUM(AC2:AC11)/(SUM(AA2:AA11)/9)</f>
        <v>4.366514443691079</v>
      </c>
      <c r="AQ2" s="23">
        <f>SUM(AE2:AE11)/(SUM(AA2:AA11)/9)</f>
        <v>1.0433593820124645</v>
      </c>
      <c r="AR2" s="18">
        <f>SUM(AF2:AF11)/(SUM(AA2:AA11)/9)</f>
        <v>7.7951935837118205</v>
      </c>
      <c r="AS2" s="18">
        <f>SUM(AG2:AJ11)/(SUM(AA2:AA11)/9)</f>
        <v>3.8340718932496691</v>
      </c>
    </row>
    <row r="3" spans="1:45" x14ac:dyDescent="0.25">
      <c r="A3">
        <v>2018</v>
      </c>
      <c r="B3">
        <v>4860</v>
      </c>
      <c r="C3">
        <v>21419</v>
      </c>
      <c r="D3">
        <v>40905</v>
      </c>
      <c r="E3">
        <v>8330</v>
      </c>
      <c r="F3">
        <v>881</v>
      </c>
      <c r="G3">
        <v>5455</v>
      </c>
      <c r="H3">
        <v>20457</v>
      </c>
      <c r="I3">
        <v>41340</v>
      </c>
      <c r="J3">
        <v>0.247</v>
      </c>
      <c r="K3">
        <v>0.318</v>
      </c>
      <c r="L3">
        <v>0.40799999999999997</v>
      </c>
      <c r="M3">
        <v>0.72499999999999998</v>
      </c>
      <c r="N3" s="32" t="s">
        <v>21</v>
      </c>
      <c r="O3" s="33">
        <f>SUM(C12:C21)/SUM(B12:B21)</f>
        <v>4.7585937178378828</v>
      </c>
      <c r="P3" s="33">
        <f>SUM(D12:D21)/SUM($B$12:$B$21)</f>
        <v>9.1085793092091727</v>
      </c>
      <c r="Q3" s="33">
        <f>SUM(E12:E21)/SUM($B$12:$B$21)</f>
        <v>1.8341360997900458</v>
      </c>
      <c r="R3" s="33">
        <f>SUM(F12:F21)/SUM($B$12:$B$21)</f>
        <v>0.19031740150673088</v>
      </c>
      <c r="S3" s="33">
        <f>SUM(G12:G21)/SUM($B$12:$B$21)</f>
        <v>1.0734016714009305</v>
      </c>
      <c r="T3" s="33">
        <f>SUM(H12:H21)/SUM($B$12:$B$21)</f>
        <v>4.5323370795767977</v>
      </c>
      <c r="U3" s="33">
        <f>SUM(I12:I21)/SUM($B$12:$B$21)</f>
        <v>6.5609896669548391</v>
      </c>
      <c r="V3" s="34">
        <f>SUM(J12:J21)/COUNT(A12:A21)</f>
        <v>0.26520000000000005</v>
      </c>
      <c r="W3" s="20">
        <v>4.1100000000000003</v>
      </c>
      <c r="X3">
        <v>2856</v>
      </c>
      <c r="Y3">
        <v>24</v>
      </c>
      <c r="Z3">
        <v>318</v>
      </c>
      <c r="AA3" s="3">
        <v>43628</v>
      </c>
      <c r="AB3">
        <v>40961</v>
      </c>
      <c r="AC3">
        <v>21445</v>
      </c>
      <c r="AD3">
        <v>19944</v>
      </c>
      <c r="AE3">
        <v>5532</v>
      </c>
      <c r="AF3">
        <v>41360</v>
      </c>
      <c r="AG3">
        <v>15894</v>
      </c>
      <c r="AH3">
        <v>1873</v>
      </c>
      <c r="AI3">
        <v>143</v>
      </c>
      <c r="AJ3">
        <v>1823</v>
      </c>
      <c r="AK3" s="1">
        <v>1.34</v>
      </c>
      <c r="AL3">
        <v>2779</v>
      </c>
      <c r="AM3">
        <v>2000</v>
      </c>
      <c r="AN3" s="27">
        <f>SUM(Z12:Z21)/COUNT(A12:A21)</f>
        <v>252.6</v>
      </c>
      <c r="AO3" s="18">
        <f>SUM(AB12:AB21)/(SUM(AA12:AA21)/9)</f>
        <v>9.1961624092706611</v>
      </c>
      <c r="AP3" s="18">
        <f>SUM(AC12:AC21)/(SUM(AA12:AA21)/9)</f>
        <v>4.8043497436233737</v>
      </c>
      <c r="AQ3" s="23">
        <f>SUM(AE12:AE21)/(SUM(AA12:AA21)/9)</f>
        <v>1.0837229128153216</v>
      </c>
      <c r="AR3" s="18">
        <f>SUM(AF12:AF21)/(SUM(AA12:AA21)/9)</f>
        <v>6.6240765430741835</v>
      </c>
      <c r="AS3" s="18">
        <f>SUM(AG12:AJ21)/(SUM(AA12:AA21)/9)</f>
        <v>4.0879014154169573</v>
      </c>
    </row>
    <row r="4" spans="1:45" x14ac:dyDescent="0.25">
      <c r="A4">
        <v>2017</v>
      </c>
      <c r="B4">
        <v>4860</v>
      </c>
      <c r="C4">
        <v>22582</v>
      </c>
      <c r="D4">
        <v>42215</v>
      </c>
      <c r="E4">
        <v>8397</v>
      </c>
      <c r="F4">
        <v>795</v>
      </c>
      <c r="G4">
        <v>6105</v>
      </c>
      <c r="H4">
        <v>21558</v>
      </c>
      <c r="I4">
        <v>40104</v>
      </c>
      <c r="J4">
        <v>0.255</v>
      </c>
      <c r="K4">
        <v>0.32400000000000001</v>
      </c>
      <c r="L4">
        <v>0.42599999999999999</v>
      </c>
      <c r="M4">
        <v>0.75</v>
      </c>
      <c r="N4" s="32" t="s">
        <v>22</v>
      </c>
      <c r="O4" s="33">
        <f>SUM(C22:C31)/SUM(B22:B31)</f>
        <v>4.6767620635361675</v>
      </c>
      <c r="P4" s="33">
        <f>SUM(D22:D31)/SUM($B$22:$B$31)</f>
        <v>9.0611280911364265</v>
      </c>
      <c r="Q4" s="33">
        <f>SUM(E22:E31)/SUM($B$22:$B$31)</f>
        <v>1.694683708437529</v>
      </c>
      <c r="R4" s="33">
        <f>SUM(F22:F31)/SUM($B$22:$B$31)</f>
        <v>0.20000926183199036</v>
      </c>
      <c r="S4" s="33">
        <f>SUM(G22:G31)/SUM($B$22:$B$31)</f>
        <v>0.95741872742428458</v>
      </c>
      <c r="T4" s="33">
        <f>SUM(H22:H31)/SUM($B$22:$B$31)</f>
        <v>4.4133324071501345</v>
      </c>
      <c r="U4" s="33">
        <f>SUM(I22:I31)/SUM($B$22:$B$31)</f>
        <v>6.1484440122256183</v>
      </c>
      <c r="V4" s="34">
        <f>SUM(J22:J31)/COUNT(A22:A31)</f>
        <v>0.26460000000000006</v>
      </c>
      <c r="W4" s="20">
        <v>4.3600000000000003</v>
      </c>
      <c r="X4">
        <v>4860</v>
      </c>
      <c r="Y4">
        <v>27</v>
      </c>
      <c r="Z4">
        <v>261</v>
      </c>
      <c r="AA4" s="3">
        <v>43257</v>
      </c>
      <c r="AB4">
        <v>42215</v>
      </c>
      <c r="AC4">
        <v>22582</v>
      </c>
      <c r="AD4">
        <v>20947</v>
      </c>
      <c r="AE4">
        <v>6105</v>
      </c>
      <c r="AF4">
        <v>40104</v>
      </c>
      <c r="AG4">
        <v>15829</v>
      </c>
      <c r="AH4">
        <v>1763</v>
      </c>
      <c r="AI4">
        <v>155</v>
      </c>
      <c r="AJ4">
        <v>1810</v>
      </c>
      <c r="AK4" s="1">
        <v>1.3420000000000001</v>
      </c>
      <c r="AL4">
        <v>2817</v>
      </c>
      <c r="AM4">
        <v>1990</v>
      </c>
      <c r="AN4" s="27">
        <f>SUM(Z22:Z31)/COUNT(A22:A31)</f>
        <v>224.1</v>
      </c>
      <c r="AO4" s="18">
        <f>SUM(AB22:AB31)/(SUM(AA22:AA31)/9)</f>
        <v>9.1255931526207537</v>
      </c>
      <c r="AP4" s="18">
        <f>SUM(AC22:AC31)/(SUM(AA22:AA31)/9)</f>
        <v>4.7100347146830304</v>
      </c>
      <c r="AQ4" s="23">
        <f>SUM(AE22:AE31)/(SUM(AA22:AA31)/9)</f>
        <v>0.96423024763555121</v>
      </c>
      <c r="AR4" s="18">
        <f>SUM(AF22:AF31)/(SUM(AA22:AA31)/9)</f>
        <v>6.1921868902971449</v>
      </c>
      <c r="AS4" s="18">
        <f>SUM(AG22:AJ31)/(SUM(AA22:AA31)/9)</f>
        <v>4.1205924556324174</v>
      </c>
    </row>
    <row r="5" spans="1:45" x14ac:dyDescent="0.25">
      <c r="A5">
        <v>2016</v>
      </c>
      <c r="B5">
        <v>4856</v>
      </c>
      <c r="C5">
        <v>21744</v>
      </c>
      <c r="D5">
        <v>42276</v>
      </c>
      <c r="E5">
        <v>8254</v>
      </c>
      <c r="F5">
        <v>873</v>
      </c>
      <c r="G5">
        <v>5610</v>
      </c>
      <c r="H5">
        <v>20745</v>
      </c>
      <c r="I5">
        <v>38982</v>
      </c>
      <c r="J5">
        <v>0.255</v>
      </c>
      <c r="K5">
        <v>0.32200000000000001</v>
      </c>
      <c r="L5">
        <v>0.41699999999999998</v>
      </c>
      <c r="M5">
        <v>0.73899999999999999</v>
      </c>
      <c r="N5" s="32" t="s">
        <v>23</v>
      </c>
      <c r="O5" s="33">
        <f>SUM(C32:C41)/SUM(B32:B41)</f>
        <v>4.2983232531838524</v>
      </c>
      <c r="P5" s="33">
        <f>SUM(D32:D41)/SUM($B$32:$B$41)</f>
        <v>8.8229827408172294</v>
      </c>
      <c r="Q5" s="33">
        <f>SUM(E32:E41)/SUM($B$32:$B$41)</f>
        <v>1.5183409549097704</v>
      </c>
      <c r="R5" s="33">
        <f>SUM(F32:F41)/SUM($B$32:$B$41)</f>
        <v>0.22473816197079216</v>
      </c>
      <c r="S5" s="33">
        <f>SUM(G32:G41)/SUM($B$32:$B$41)</f>
        <v>0.80990313222205834</v>
      </c>
      <c r="T5" s="33">
        <f>SUM(H32:H41)/SUM($B$32:$B$41)</f>
        <v>4.0303142056350492</v>
      </c>
      <c r="U5" s="33">
        <f>SUM(I32:I41)/SUM($B$32:$B$41)</f>
        <v>5.3633033387421944</v>
      </c>
      <c r="V5" s="34">
        <f>SUM(J32:J41)/COUNT(A32:A41)</f>
        <v>0.25890000000000002</v>
      </c>
      <c r="W5" s="20">
        <v>4.1900000000000004</v>
      </c>
      <c r="X5">
        <v>4856</v>
      </c>
      <c r="Y5">
        <v>36</v>
      </c>
      <c r="Z5">
        <v>276</v>
      </c>
      <c r="AA5" s="3">
        <v>43306.1</v>
      </c>
      <c r="AB5">
        <v>42276</v>
      </c>
      <c r="AC5">
        <v>21744</v>
      </c>
      <c r="AD5">
        <v>20160</v>
      </c>
      <c r="AE5">
        <v>5610</v>
      </c>
      <c r="AF5">
        <v>38982</v>
      </c>
      <c r="AG5">
        <v>15088</v>
      </c>
      <c r="AH5">
        <v>1651</v>
      </c>
      <c r="AI5">
        <v>148</v>
      </c>
      <c r="AJ5">
        <v>1808</v>
      </c>
      <c r="AK5" s="1">
        <v>1.325</v>
      </c>
      <c r="AL5">
        <v>2835</v>
      </c>
      <c r="AM5">
        <v>1980</v>
      </c>
      <c r="AN5" s="27">
        <f>SUM(Z32:Z41)/COUNT(A32:A41)</f>
        <v>251.3</v>
      </c>
      <c r="AO5" s="18">
        <f>SUM(AB32:AB41)/(SUM(AA32:AA41)/9)</f>
        <v>8.8592094063923685</v>
      </c>
      <c r="AP5" s="18">
        <f>SUM(AC32:AC41)/(SUM(AA32:AA41)/9)</f>
        <v>4.3159719241153462</v>
      </c>
      <c r="AQ5" s="23">
        <f>SUM(AE32:AE41)/(SUM(AA32:AA41)/9)</f>
        <v>0.81322854844253123</v>
      </c>
      <c r="AR5" s="18">
        <f>SUM(AF32:AF41)/(SUM(AA32:AA41)/9)</f>
        <v>5.3853247573642422</v>
      </c>
      <c r="AS5" s="18">
        <f>SUM(AG32:AJ41)/(SUM(AA32:AA41)/9)</f>
        <v>3.7832580983961615</v>
      </c>
    </row>
    <row r="6" spans="1:45" x14ac:dyDescent="0.25">
      <c r="A6">
        <v>2015</v>
      </c>
      <c r="B6">
        <v>4858</v>
      </c>
      <c r="C6">
        <v>20647</v>
      </c>
      <c r="D6">
        <v>42106</v>
      </c>
      <c r="E6">
        <v>8242</v>
      </c>
      <c r="F6">
        <v>939</v>
      </c>
      <c r="G6">
        <v>4909</v>
      </c>
      <c r="H6">
        <v>19650</v>
      </c>
      <c r="I6">
        <v>37446</v>
      </c>
      <c r="J6">
        <v>0.254</v>
      </c>
      <c r="K6">
        <v>0.317</v>
      </c>
      <c r="L6">
        <v>0.40500000000000003</v>
      </c>
      <c r="M6">
        <v>0.72099999999999997</v>
      </c>
      <c r="N6" s="32" t="s">
        <v>24</v>
      </c>
      <c r="O6" s="33">
        <f>SUM(C42:C51)/SUM(B42:B51)</f>
        <v>4.1561900434211854</v>
      </c>
      <c r="P6" s="33">
        <f>SUM(D42:D51)/SUM($B$42:$B$51)</f>
        <v>8.6951428859941426</v>
      </c>
      <c r="Q6" s="33">
        <f>SUM(E42:E51)/SUM($B$42:$B$51)</f>
        <v>1.387786529334545</v>
      </c>
      <c r="R6" s="33">
        <f>SUM(F42:F51)/SUM($B$42:$B$51)</f>
        <v>0.23293446430374634</v>
      </c>
      <c r="S6" s="33">
        <f>SUM(G42:G51)/SUM($B$42:$B$51)</f>
        <v>0.74580935070180754</v>
      </c>
      <c r="T6" s="33">
        <f>SUM(H42:H51)/SUM($B$42:$B$51)</f>
        <v>3.8743057659295164</v>
      </c>
      <c r="U6" s="33">
        <f>SUM(I42:I51)/SUM($B$42:$B$51)</f>
        <v>5.1434161365242854</v>
      </c>
      <c r="V6" s="34">
        <f>SUM(J42:J51)/COUNT(A42:A51)</f>
        <v>0.25609999999999999</v>
      </c>
      <c r="W6" s="20">
        <v>3.96</v>
      </c>
      <c r="X6">
        <v>4858</v>
      </c>
      <c r="Y6">
        <v>51</v>
      </c>
      <c r="Z6">
        <v>339</v>
      </c>
      <c r="AA6" s="3">
        <v>43407.199999999997</v>
      </c>
      <c r="AB6">
        <v>42106</v>
      </c>
      <c r="AC6">
        <v>20647</v>
      </c>
      <c r="AD6">
        <v>19108</v>
      </c>
      <c r="AE6">
        <v>4909</v>
      </c>
      <c r="AF6">
        <v>37446</v>
      </c>
      <c r="AG6">
        <v>14073</v>
      </c>
      <c r="AH6">
        <v>1602</v>
      </c>
      <c r="AI6">
        <v>141</v>
      </c>
      <c r="AJ6">
        <v>1758</v>
      </c>
      <c r="AK6" s="1">
        <v>1.294</v>
      </c>
      <c r="AL6">
        <v>2830</v>
      </c>
      <c r="AM6">
        <v>1970</v>
      </c>
      <c r="AN6" s="27">
        <f>SUM(Z42:Z51)/COUNT(A42:A51)</f>
        <v>285.60000000000002</v>
      </c>
      <c r="AO6" s="18">
        <f>SUM(AB42:AB51)/(SUM(AA42:AA51)/9)</f>
        <v>8.7257348952775473</v>
      </c>
      <c r="AP6" s="18">
        <f>SUM(AC42:AC51)/(SUM(AA42:AA51)/9)</f>
        <v>4.1708127133484076</v>
      </c>
      <c r="AQ6" s="23">
        <f>SUM(AE42:AE51)/(SUM(AA42:AA51)/9)</f>
        <v>0.74845865583360383</v>
      </c>
      <c r="AR6" s="18">
        <f>SUM(AF42:AF51)/(SUM(AA42:AA51)/9)</f>
        <v>5.161512151306332</v>
      </c>
      <c r="AS6" s="18">
        <f>SUM(AG42:AJ51)/(SUM(AA42:AA51)/9)</f>
        <v>3.8354959394310786</v>
      </c>
    </row>
    <row r="7" spans="1:45" x14ac:dyDescent="0.25">
      <c r="A7">
        <v>2014</v>
      </c>
      <c r="B7">
        <v>4860</v>
      </c>
      <c r="C7">
        <v>19761</v>
      </c>
      <c r="D7">
        <v>41595</v>
      </c>
      <c r="E7">
        <v>8137</v>
      </c>
      <c r="F7">
        <v>849</v>
      </c>
      <c r="G7">
        <v>4186</v>
      </c>
      <c r="H7">
        <v>18745</v>
      </c>
      <c r="I7">
        <v>37441</v>
      </c>
      <c r="J7">
        <v>0.251</v>
      </c>
      <c r="K7">
        <v>0.314</v>
      </c>
      <c r="L7">
        <v>0.38600000000000001</v>
      </c>
      <c r="M7">
        <v>0.7</v>
      </c>
      <c r="N7" s="32" t="s">
        <v>25</v>
      </c>
      <c r="O7" s="33">
        <f>SUM(C52:C61)/SUM(B52:B61)</f>
        <v>4.0406616126809096</v>
      </c>
      <c r="P7" s="33">
        <f>SUM(D52:D61)/SUM($B$52:$B$61)</f>
        <v>8.4157320969864049</v>
      </c>
      <c r="Q7" s="33">
        <f>SUM(E52:E61)/SUM($B$52:$B$61)</f>
        <v>1.290896560365892</v>
      </c>
      <c r="R7" s="33">
        <f>SUM(F52:F61)/SUM($B$52:$B$61)</f>
        <v>0.24312386441952258</v>
      </c>
      <c r="S7" s="33">
        <f>SUM(G52:G61)/SUM($B$52:$B$61)</f>
        <v>0.81977946243969679</v>
      </c>
      <c r="T7" s="33">
        <f>SUM(H52:H61)/SUM($B$52:$B$61)</f>
        <v>3.757721947246413</v>
      </c>
      <c r="U7" s="33">
        <f>SUM(I52:I61)/SUM($B$52:$B$61)</f>
        <v>5.714898815863668</v>
      </c>
      <c r="V7" s="34">
        <f>SUM(J52:J61)/COUNT(A52:A61)</f>
        <v>0.24889999999999998</v>
      </c>
      <c r="W7" s="20">
        <v>3.74</v>
      </c>
      <c r="X7">
        <v>4860</v>
      </c>
      <c r="Y7">
        <v>65</v>
      </c>
      <c r="Z7">
        <v>353</v>
      </c>
      <c r="AA7" s="3">
        <v>43613.2</v>
      </c>
      <c r="AB7">
        <v>41595</v>
      </c>
      <c r="AC7">
        <v>19761</v>
      </c>
      <c r="AD7">
        <v>18129</v>
      </c>
      <c r="AE7">
        <v>4186</v>
      </c>
      <c r="AF7">
        <v>37441</v>
      </c>
      <c r="AG7">
        <v>14020</v>
      </c>
      <c r="AH7">
        <v>1652</v>
      </c>
      <c r="AI7">
        <v>128</v>
      </c>
      <c r="AJ7">
        <v>1696</v>
      </c>
      <c r="AK7" s="1">
        <v>1.2749999999999999</v>
      </c>
      <c r="AL7">
        <v>2914</v>
      </c>
      <c r="AM7">
        <v>1960</v>
      </c>
      <c r="AN7" s="27">
        <f>SUM(Z52:Z61)/COUNT(A52:A61)</f>
        <v>247.7</v>
      </c>
      <c r="AO7" s="18">
        <f>SUM(AB52:AB61)/(SUM(AA52:AA61)/9)</f>
        <v>8.4409994483972088</v>
      </c>
      <c r="AP7" s="18">
        <f>SUM(AC52:AC61)/(SUM(AA52:AA61)/9)</f>
        <v>4.0527932746353486</v>
      </c>
      <c r="AQ7" s="23">
        <f>SUM(AE52:AE61)/(SUM(AA52:AA61)/9)</f>
        <v>0.82224076414442215</v>
      </c>
      <c r="AR7" s="18">
        <f>SUM(AF52:AF61)/(SUM(AA52:AA61)/9)</f>
        <v>5.7322771419993153</v>
      </c>
      <c r="AS7" s="18">
        <f>SUM(AG52:AJ61)/(SUM(AA52:AA61)/9)</f>
        <v>3.6942863726181581</v>
      </c>
    </row>
    <row r="8" spans="1:45" x14ac:dyDescent="0.25">
      <c r="A8">
        <v>2013</v>
      </c>
      <c r="B8">
        <v>4862</v>
      </c>
      <c r="C8">
        <v>20255</v>
      </c>
      <c r="D8">
        <v>42093</v>
      </c>
      <c r="E8">
        <v>8222</v>
      </c>
      <c r="F8">
        <v>772</v>
      </c>
      <c r="G8">
        <v>4661</v>
      </c>
      <c r="H8">
        <v>19271</v>
      </c>
      <c r="I8">
        <v>36710</v>
      </c>
      <c r="J8">
        <v>0.253</v>
      </c>
      <c r="K8">
        <v>0.318</v>
      </c>
      <c r="L8">
        <v>0.39600000000000002</v>
      </c>
      <c r="M8">
        <v>0.71399999999999997</v>
      </c>
      <c r="N8" s="32" t="s">
        <v>26</v>
      </c>
      <c r="O8" s="33">
        <f>SUM(C62:C71)/SUM(B62:B71)</f>
        <v>4.4467835784709875</v>
      </c>
      <c r="P8" s="33">
        <f>SUM(D62:D71)/SUM($B$62:$B$71)</f>
        <v>8.840067884273477</v>
      </c>
      <c r="Q8" s="33">
        <f>SUM(E62:E71)/SUM($B$62:$B$71)</f>
        <v>1.3976078875060611</v>
      </c>
      <c r="R8" s="33">
        <f>SUM(F62:F71)/SUM($B$62:$B$71)</f>
        <v>0.28539679974139326</v>
      </c>
      <c r="S8" s="33">
        <f>SUM(G62:G71)/SUM($B$62:$B$71)</f>
        <v>0.84289639566833685</v>
      </c>
      <c r="T8" s="33">
        <f>SUM(H62:H71)/SUM($B$62:$B$71)</f>
        <v>4.170397607887506</v>
      </c>
      <c r="U8" s="33">
        <f>SUM(I62:I71)/SUM($B$62:$B$71)</f>
        <v>4.3956683368352998</v>
      </c>
      <c r="V8" s="34">
        <f>SUM(J62:J71)/COUNT(A62:A71)</f>
        <v>0.25950000000000001</v>
      </c>
      <c r="W8" s="20">
        <v>3.87</v>
      </c>
      <c r="X8">
        <v>4862</v>
      </c>
      <c r="Y8">
        <v>57</v>
      </c>
      <c r="Z8">
        <v>331</v>
      </c>
      <c r="AA8" s="3">
        <v>43653.1</v>
      </c>
      <c r="AB8">
        <v>42093</v>
      </c>
      <c r="AC8">
        <v>20255</v>
      </c>
      <c r="AD8">
        <v>18750</v>
      </c>
      <c r="AE8">
        <v>4661</v>
      </c>
      <c r="AF8">
        <v>36710</v>
      </c>
      <c r="AG8">
        <v>14640</v>
      </c>
      <c r="AH8">
        <v>1536</v>
      </c>
      <c r="AI8">
        <v>128</v>
      </c>
      <c r="AJ8">
        <v>1736</v>
      </c>
      <c r="AK8" s="1">
        <v>1.3</v>
      </c>
      <c r="AL8">
        <v>2747</v>
      </c>
      <c r="AM8">
        <v>1950</v>
      </c>
      <c r="AN8" s="27">
        <f>SUM(Z62:Z71)/COUNT(A62:A71)</f>
        <v>163.9</v>
      </c>
      <c r="AO8" s="18">
        <f>SUM(AB62:AB71)/(SUM(AA62:AA71)/9)</f>
        <v>8.9033475488132385</v>
      </c>
      <c r="AP8" s="18">
        <f>SUM(AC62:AC71)/(SUM(AA62:AA71)/9)</f>
        <v>4.4787579490096716</v>
      </c>
      <c r="AQ8" s="23">
        <f>SUM(AE62:AE71)/(SUM(AA62:AA71)/9)</f>
        <v>0.8490308798931373</v>
      </c>
      <c r="AR8" s="18">
        <f>SUM(AF62:AF71)/(SUM(AA62:AA71)/9)</f>
        <v>4.430450037283415</v>
      </c>
      <c r="AS8" s="18">
        <f>SUM(AG62:AJ71)/(SUM(AA62:AA71)/9)</f>
        <v>4.000603227129484</v>
      </c>
    </row>
    <row r="9" spans="1:45" x14ac:dyDescent="0.25">
      <c r="A9">
        <v>2012</v>
      </c>
      <c r="B9">
        <v>4860</v>
      </c>
      <c r="C9">
        <v>21017</v>
      </c>
      <c r="D9">
        <v>42063</v>
      </c>
      <c r="E9">
        <v>8261</v>
      </c>
      <c r="F9">
        <v>927</v>
      </c>
      <c r="G9">
        <v>4934</v>
      </c>
      <c r="H9">
        <v>19998</v>
      </c>
      <c r="I9">
        <v>36426</v>
      </c>
      <c r="J9">
        <v>0.255</v>
      </c>
      <c r="K9">
        <v>0.31900000000000001</v>
      </c>
      <c r="L9">
        <v>0.40500000000000003</v>
      </c>
      <c r="M9">
        <v>0.72399999999999998</v>
      </c>
      <c r="N9" s="32" t="s">
        <v>27</v>
      </c>
      <c r="O9" s="33">
        <f>SUM(C72:C81)/SUM(B72:B81)</f>
        <v>4.3061974789915967</v>
      </c>
      <c r="P9" s="33">
        <f>SUM(D72:D81)/SUM($B$72:$B$81)</f>
        <v>8.9051389786683899</v>
      </c>
      <c r="Q9" s="33">
        <f>SUM(E72:E81)/SUM($B$72:$B$81)</f>
        <v>1.4781835811247577</v>
      </c>
      <c r="R9" s="33">
        <f>SUM(F72:F81)/SUM($B$72:$B$81)</f>
        <v>0.32296380090497739</v>
      </c>
      <c r="S9" s="33">
        <f>SUM(G72:G81)/SUM($B$72:$B$81)</f>
        <v>0.52351325145442795</v>
      </c>
      <c r="T9" s="33">
        <f>SUM(H72:H81)/SUM($B$72:$B$81)</f>
        <v>3.9915158371040724</v>
      </c>
      <c r="U9" s="33">
        <f>SUM(I72:I81)/SUM($B$72:$B$81)</f>
        <v>3.5471477052359406</v>
      </c>
      <c r="V9" s="34">
        <f>SUM(J72:J81)/COUNT(A72:A81)</f>
        <v>0.25980000000000003</v>
      </c>
      <c r="W9" s="20">
        <v>4.01</v>
      </c>
      <c r="X9">
        <v>4860</v>
      </c>
      <c r="Y9">
        <v>69</v>
      </c>
      <c r="Z9">
        <v>310</v>
      </c>
      <c r="AA9" s="3">
        <v>43355.1</v>
      </c>
      <c r="AB9">
        <v>42063</v>
      </c>
      <c r="AC9">
        <v>21017</v>
      </c>
      <c r="AD9">
        <v>19340</v>
      </c>
      <c r="AE9">
        <v>4934</v>
      </c>
      <c r="AF9">
        <v>36426</v>
      </c>
      <c r="AG9">
        <v>14709</v>
      </c>
      <c r="AH9">
        <v>1494</v>
      </c>
      <c r="AI9">
        <v>165</v>
      </c>
      <c r="AJ9">
        <v>1542</v>
      </c>
      <c r="AK9" s="1">
        <v>1.3089999999999999</v>
      </c>
      <c r="AL9">
        <v>3009</v>
      </c>
      <c r="AM9">
        <v>1940</v>
      </c>
      <c r="AN9" s="27">
        <f>SUM(Z72:Z81)/COUNT(A72:A81)</f>
        <v>179</v>
      </c>
      <c r="AO9" s="18">
        <f>SUM(AB72:AB81)/(SUM(AA72:AA81)/9)</f>
        <v>8.9704814723846447</v>
      </c>
      <c r="AP9" s="18">
        <f>SUM(AC72:AC81)/(SUM(AA72:AA81)/9)</f>
        <v>4.3380959036648123</v>
      </c>
      <c r="AQ9" s="23">
        <f>SUM(AE72:AE81)/(SUM(AA72:AA81)/9)</f>
        <v>0.52751493702904073</v>
      </c>
      <c r="AR9" s="18">
        <f>SUM(AF72:AF81)/(SUM(AA72:AA81)/9)</f>
        <v>3.5726333815968196</v>
      </c>
      <c r="AS9" s="18">
        <f>SUM(AG72:AJ81)/(SUM(AA72:AA81)/9)</f>
        <v>3.8926922205320196</v>
      </c>
    </row>
    <row r="10" spans="1:45" x14ac:dyDescent="0.25">
      <c r="A10">
        <v>2011</v>
      </c>
      <c r="B10">
        <v>4858</v>
      </c>
      <c r="C10">
        <v>20808</v>
      </c>
      <c r="D10">
        <v>42267</v>
      </c>
      <c r="E10">
        <v>8399</v>
      </c>
      <c r="F10">
        <v>898</v>
      </c>
      <c r="G10">
        <v>4552</v>
      </c>
      <c r="H10">
        <v>19804</v>
      </c>
      <c r="I10">
        <v>34488</v>
      </c>
      <c r="J10">
        <v>0.255</v>
      </c>
      <c r="K10">
        <v>0.32100000000000001</v>
      </c>
      <c r="L10">
        <v>0.39900000000000002</v>
      </c>
      <c r="M10">
        <v>0.72</v>
      </c>
      <c r="N10" s="32" t="s">
        <v>28</v>
      </c>
      <c r="O10" s="33">
        <f>SUM(C82:C91)/SUM(B82:B91)</f>
        <v>4.9336771992527009</v>
      </c>
      <c r="P10" s="33">
        <f>SUM(D82:D91)/SUM($B$82:$B$91)</f>
        <v>9.7494110957680125</v>
      </c>
      <c r="Q10" s="33">
        <f>SUM(E82:E91)/SUM($B$82:$B$91)</f>
        <v>1.7561124197871822</v>
      </c>
      <c r="R10" s="33">
        <f>SUM(F82:F91)/SUM($B$82:$B$91)</f>
        <v>0.40967427503858339</v>
      </c>
      <c r="S10" s="33">
        <f>SUM(G82:G91)/SUM($B$82:$B$91)</f>
        <v>0.54593453009503701</v>
      </c>
      <c r="T10" s="33">
        <f>SUM(H82:H91)/SUM($B$82:$B$91)</f>
        <v>4.5928031841442616</v>
      </c>
      <c r="U10" s="33">
        <f>SUM(I82:I91)/SUM($B$82:$B$91)</f>
        <v>3.3164649500446757</v>
      </c>
      <c r="V10" s="34">
        <f>SUM(J82:J91)/COUNT(A82:A91)</f>
        <v>0.27890000000000004</v>
      </c>
      <c r="W10" s="20">
        <v>3.94</v>
      </c>
      <c r="X10">
        <v>4858</v>
      </c>
      <c r="Y10">
        <v>75</v>
      </c>
      <c r="Z10">
        <v>323</v>
      </c>
      <c r="AA10" s="3">
        <v>43527.1</v>
      </c>
      <c r="AB10">
        <v>42267</v>
      </c>
      <c r="AC10">
        <v>20808</v>
      </c>
      <c r="AD10">
        <v>19067</v>
      </c>
      <c r="AE10">
        <v>4552</v>
      </c>
      <c r="AF10">
        <v>34488</v>
      </c>
      <c r="AG10">
        <v>15018</v>
      </c>
      <c r="AH10">
        <v>1554</v>
      </c>
      <c r="AI10">
        <v>169</v>
      </c>
      <c r="AJ10">
        <v>1558</v>
      </c>
      <c r="AK10" s="1">
        <v>1.3160000000000001</v>
      </c>
      <c r="AL10">
        <v>3053</v>
      </c>
      <c r="AM10">
        <v>1930</v>
      </c>
      <c r="AN10" s="27">
        <f>SUM(Z82:Z91)/COUNT(A82:A91)</f>
        <v>133.4</v>
      </c>
      <c r="AO10" s="18">
        <f>SUM(AB82:AB91)/(SUM(AA82:AA91)/9)</f>
        <v>9.8680470599413983</v>
      </c>
      <c r="AP10" s="18">
        <f>SUM(AC82:AC91)/(SUM(AA82:AA91)/9)</f>
        <v>4.9934537454352093</v>
      </c>
      <c r="AQ10" s="23">
        <f>SUM(AE82:AE91)/(SUM(AA82:AA91)/9)</f>
        <v>0.55265372277685443</v>
      </c>
      <c r="AR10" s="18">
        <f>SUM(AF82:AF91)/(SUM(AA82:AA91)/9)</f>
        <v>3.3583519335890926</v>
      </c>
      <c r="AS10" s="18">
        <f>SUM(AG82:AJ91)/(SUM(AA82:AA91)/9)</f>
        <v>3.6193021774861833</v>
      </c>
    </row>
    <row r="11" spans="1:45" x14ac:dyDescent="0.25">
      <c r="A11">
        <v>2010</v>
      </c>
      <c r="B11">
        <v>4860</v>
      </c>
      <c r="C11">
        <v>21308</v>
      </c>
      <c r="D11">
        <v>42554</v>
      </c>
      <c r="E11">
        <v>8486</v>
      </c>
      <c r="F11">
        <v>866</v>
      </c>
      <c r="G11">
        <v>4613</v>
      </c>
      <c r="H11">
        <v>20288</v>
      </c>
      <c r="I11">
        <v>34306</v>
      </c>
      <c r="J11">
        <v>0.25700000000000001</v>
      </c>
      <c r="K11">
        <v>0.32500000000000001</v>
      </c>
      <c r="L11">
        <v>0.40300000000000002</v>
      </c>
      <c r="M11">
        <v>0.72799999999999998</v>
      </c>
      <c r="N11" s="32" t="s">
        <v>29</v>
      </c>
      <c r="O11" s="33">
        <f>SUM(C92:C101)/SUM(B92:B101)</f>
        <v>4.8087722145581431</v>
      </c>
      <c r="P11" s="33">
        <f>SUM(D92:D101)/SUM($B$92:$B$101)</f>
        <v>9.815629311044388</v>
      </c>
      <c r="Q11" s="33">
        <f>SUM(E92:E101)/SUM($B$92:$B$101)</f>
        <v>1.6582406881441207</v>
      </c>
      <c r="R11" s="33">
        <f>SUM(F92:F101)/SUM($B$92:$B$101)</f>
        <v>0.4859206362087154</v>
      </c>
      <c r="S11" s="33">
        <f>SUM(G92:G101)/SUM($B$92:$B$101)</f>
        <v>0.40144445346100788</v>
      </c>
      <c r="T11" s="33">
        <f>SUM(H92:H101)/SUM($B$92:$B$101)</f>
        <v>4.3541345451594582</v>
      </c>
      <c r="U11" s="33">
        <f>SUM(I92:I101)/SUM($B$92:$B$101)</f>
        <v>2.8090562363060942</v>
      </c>
      <c r="V11" s="34">
        <f>SUM(J92:J101)/COUNT(A92:A101)</f>
        <v>0.2853</v>
      </c>
      <c r="W11" s="20">
        <v>4.08</v>
      </c>
      <c r="X11">
        <v>4860</v>
      </c>
      <c r="Y11">
        <v>59</v>
      </c>
      <c r="Z11">
        <v>329</v>
      </c>
      <c r="AA11" s="3">
        <v>43305.1</v>
      </c>
      <c r="AB11">
        <v>42554</v>
      </c>
      <c r="AC11">
        <v>21308</v>
      </c>
      <c r="AD11">
        <v>19629</v>
      </c>
      <c r="AE11">
        <v>4613</v>
      </c>
      <c r="AF11">
        <v>34306</v>
      </c>
      <c r="AG11">
        <v>15778</v>
      </c>
      <c r="AH11">
        <v>1549</v>
      </c>
      <c r="AI11">
        <v>182</v>
      </c>
      <c r="AJ11">
        <v>1674</v>
      </c>
      <c r="AK11" s="1">
        <v>1.347</v>
      </c>
      <c r="AL11">
        <v>3030</v>
      </c>
      <c r="AM11">
        <v>1920</v>
      </c>
      <c r="AN11" s="27">
        <f>SUM(Z92:Z101)/COUNT(A92:A101)</f>
        <v>135</v>
      </c>
      <c r="AO11" s="18">
        <f>SUM(AB92:AB101)/(SUM(AA92:AA101)/9)</f>
        <v>9.8915862157993839</v>
      </c>
      <c r="AP11" s="18">
        <f>SUM(AC92:AC101)/(SUM(AA92:AA101)/9)</f>
        <v>4.8455247893519848</v>
      </c>
      <c r="AQ11" s="23">
        <f>SUM(AE92:AE101)/(SUM(AA92:AA101)/9)</f>
        <v>0.40475509739331461</v>
      </c>
      <c r="AR11" s="18">
        <f>SUM(AF92:AF101)/(SUM(AA92:AA101)/9)</f>
        <v>2.836067503728414</v>
      </c>
      <c r="AS11" s="18">
        <f>SUM(AG92:AJ101)/(SUM(AA92:AA101)/9)</f>
        <v>3.4157501123865166</v>
      </c>
    </row>
    <row r="12" spans="1:45" x14ac:dyDescent="0.25">
      <c r="A12">
        <v>2009</v>
      </c>
      <c r="B12">
        <v>4860</v>
      </c>
      <c r="C12">
        <v>22419</v>
      </c>
      <c r="D12">
        <v>43524</v>
      </c>
      <c r="E12">
        <v>8737</v>
      </c>
      <c r="F12">
        <v>949</v>
      </c>
      <c r="G12">
        <v>5042</v>
      </c>
      <c r="H12">
        <v>21364</v>
      </c>
      <c r="I12">
        <v>33591</v>
      </c>
      <c r="J12">
        <v>0.26200000000000001</v>
      </c>
      <c r="K12">
        <v>0.33300000000000002</v>
      </c>
      <c r="L12">
        <v>0.41799999999999998</v>
      </c>
      <c r="M12">
        <v>0.751</v>
      </c>
      <c r="N12" s="32" t="s">
        <v>30</v>
      </c>
      <c r="O12" s="33">
        <f>SUM(C102:C111)/SUM(B102:B111)</f>
        <v>3.9213074151906335</v>
      </c>
      <c r="P12" s="33">
        <f>SUM(D102:D111)/SUM($B$102:$B$111)</f>
        <v>8.4163914740318226</v>
      </c>
      <c r="Q12" s="33">
        <f>SUM(E102:E111)/SUM($B$102:$B$111)</f>
        <v>1.2311993395376764</v>
      </c>
      <c r="R12" s="33">
        <f>SUM(F102:F111)/SUM($B$102:$B$111)</f>
        <v>0.48119933953767635</v>
      </c>
      <c r="S12" s="33">
        <f>SUM(G102:G111)/SUM($B$102:$B$111)</f>
        <v>0.17006904833383368</v>
      </c>
      <c r="T12" s="33">
        <f>SUM(H102:H111)/SUM($B$102:$B$111)</f>
        <v>3.2976958871209847</v>
      </c>
      <c r="U12" s="33">
        <f>SUM(I102:I111)/SUM($B$102:$B$111)</f>
        <v>3.6883443410387273</v>
      </c>
      <c r="V12" s="34">
        <f>SUM(J102:J111)/COUNT(A102:A111)</f>
        <v>0.25610000000000005</v>
      </c>
      <c r="W12" s="20">
        <v>4.32</v>
      </c>
      <c r="X12">
        <v>4860</v>
      </c>
      <c r="Y12">
        <v>63</v>
      </c>
      <c r="Z12">
        <v>273</v>
      </c>
      <c r="AA12" s="3">
        <v>43272</v>
      </c>
      <c r="AB12">
        <v>43524</v>
      </c>
      <c r="AC12">
        <v>22419</v>
      </c>
      <c r="AD12">
        <v>20779</v>
      </c>
      <c r="AE12">
        <v>5042</v>
      </c>
      <c r="AF12">
        <v>33591</v>
      </c>
      <c r="AG12">
        <v>16620</v>
      </c>
      <c r="AH12">
        <v>1590</v>
      </c>
      <c r="AI12">
        <v>138</v>
      </c>
      <c r="AJ12">
        <v>1600</v>
      </c>
      <c r="AK12" s="1">
        <v>1.39</v>
      </c>
      <c r="AL12">
        <v>2857</v>
      </c>
      <c r="AM12">
        <v>1910</v>
      </c>
      <c r="AN12" s="27">
        <f>SUM(Z102:Z111)/COUNT(A102:A111)</f>
        <v>239.8</v>
      </c>
      <c r="AO12" s="18">
        <f>SUM(AB102:AB111)/(SUM(AA102:AA111)/9)</f>
        <v>8.4501218817928834</v>
      </c>
      <c r="AP12" s="18">
        <f>SUM(AC102:AC111)/(SUM(AA102:AA111)/9)</f>
        <v>3.9383004579940337</v>
      </c>
      <c r="AQ12" s="23">
        <f>SUM(AE102:AE111)/(SUM(AA102:AA111)/9)</f>
        <v>0.1708649104014873</v>
      </c>
      <c r="AR12" s="18">
        <f>SUM(AF102:AF111)/(SUM(AA102:AA111)/9)</f>
        <v>3.7252094444041823</v>
      </c>
      <c r="AS12" s="18">
        <f>SUM(AG102:AJ111)/(SUM(AA102:AA111)/9)</f>
        <v>3.4430485905990786</v>
      </c>
    </row>
    <row r="13" spans="1:45" x14ac:dyDescent="0.25">
      <c r="A13">
        <v>2008</v>
      </c>
      <c r="B13">
        <v>4856</v>
      </c>
      <c r="C13">
        <v>22585</v>
      </c>
      <c r="D13">
        <v>43972</v>
      </c>
      <c r="E13">
        <v>9014</v>
      </c>
      <c r="F13">
        <v>886</v>
      </c>
      <c r="G13">
        <v>4878</v>
      </c>
      <c r="H13">
        <v>21541</v>
      </c>
      <c r="I13">
        <v>32884</v>
      </c>
      <c r="J13">
        <v>0.26400000000000001</v>
      </c>
      <c r="K13">
        <v>0.33300000000000002</v>
      </c>
      <c r="L13">
        <v>0.41599999999999998</v>
      </c>
      <c r="M13">
        <v>0.749</v>
      </c>
      <c r="N13" s="32" t="s">
        <v>31</v>
      </c>
      <c r="O13" s="33">
        <f>SUM(C112:C121)/SUM(B112:B121)</f>
        <v>3.9898166108270146</v>
      </c>
      <c r="P13" s="33">
        <f>SUM(D112:D121)/SUM($B$112:$B$121)</f>
        <v>8.422147769352847</v>
      </c>
      <c r="Q13" s="33">
        <f>SUM(E112:E121)/SUM($B$112:$B$121)</f>
        <v>1.1559689649091871</v>
      </c>
      <c r="R13" s="33">
        <f>SUM(F112:F121)/SUM($B$112:$B$121)</f>
        <v>0.45102274731087993</v>
      </c>
      <c r="S13" s="33">
        <f>SUM(G112:G121)/SUM($B$112:$B$121)</f>
        <v>0.13657203315111974</v>
      </c>
      <c r="T13" s="33">
        <f>SUM(H112:H121)/SUM($B$112:$B$121)</f>
        <v>3.2749955916064186</v>
      </c>
      <c r="U13" s="33">
        <f>SUM(I112:I121)/SUM($B$112:$B$121)</f>
        <v>3.5006612590372068</v>
      </c>
      <c r="V13" s="34">
        <f>SUM(J112:J121)/COUNT(A112:A121)</f>
        <v>0.255</v>
      </c>
      <c r="W13" s="20">
        <v>4.32</v>
      </c>
      <c r="X13">
        <v>4856</v>
      </c>
      <c r="Y13">
        <v>54</v>
      </c>
      <c r="Z13">
        <v>271</v>
      </c>
      <c r="AA13" s="3">
        <v>43357.2</v>
      </c>
      <c r="AB13">
        <v>43972</v>
      </c>
      <c r="AC13">
        <v>22585</v>
      </c>
      <c r="AD13">
        <v>20830</v>
      </c>
      <c r="AE13">
        <v>4878</v>
      </c>
      <c r="AF13">
        <v>32884</v>
      </c>
      <c r="AG13">
        <v>16337</v>
      </c>
      <c r="AH13">
        <v>1672</v>
      </c>
      <c r="AI13">
        <v>153</v>
      </c>
      <c r="AJ13">
        <v>1576</v>
      </c>
      <c r="AK13" s="1">
        <v>1.391</v>
      </c>
      <c r="AL13">
        <v>2965</v>
      </c>
      <c r="AM13">
        <v>1900</v>
      </c>
      <c r="AN13" s="27">
        <f>SUM(Z112:Z121)/COUNT(A112:A121)</f>
        <v>215.1</v>
      </c>
      <c r="AO13" s="18">
        <f>SUM(AB112:AB121)/(SUM(AA112:AA121)/9)</f>
        <v>8.5502791543817818</v>
      </c>
      <c r="AP13" s="18">
        <f>SUM(AC112:AC121)/(SUM(AA112:AA121)/9)</f>
        <v>4.0587165171570163</v>
      </c>
      <c r="AQ13" s="23">
        <f>SUM(AE112:AE121)/(SUM(AA112:AA121)/9)</f>
        <v>0.13881545341303198</v>
      </c>
      <c r="AR13" s="18">
        <f>SUM(AF112:AF121)/(SUM(AA112:AA121)/9)</f>
        <v>3.5589719232527086</v>
      </c>
      <c r="AS13" s="18">
        <f>SUM(AG112:AJ121)/(SUM(AA112:AA121)/9)</f>
        <v>3.101122890659306</v>
      </c>
    </row>
    <row r="14" spans="1:45" x14ac:dyDescent="0.25">
      <c r="A14">
        <v>2007</v>
      </c>
      <c r="B14">
        <v>4862</v>
      </c>
      <c r="C14">
        <v>23322</v>
      </c>
      <c r="D14">
        <v>44977</v>
      </c>
      <c r="E14">
        <v>9197</v>
      </c>
      <c r="F14">
        <v>938</v>
      </c>
      <c r="G14">
        <v>4957</v>
      </c>
      <c r="H14">
        <v>22257</v>
      </c>
      <c r="I14">
        <v>32189</v>
      </c>
      <c r="J14">
        <v>0.26800000000000002</v>
      </c>
      <c r="K14">
        <v>0.33600000000000002</v>
      </c>
      <c r="L14">
        <v>0.42299999999999999</v>
      </c>
      <c r="M14">
        <v>0.75800000000000001</v>
      </c>
      <c r="N14" s="32" t="s">
        <v>32</v>
      </c>
      <c r="O14" s="33">
        <f>SUM(C122:C131)/SUM(B122:B131)</f>
        <v>5.9089853236194703</v>
      </c>
      <c r="P14" s="33">
        <f>SUM(D122:D131)/SUM($B$122:$B$131)</f>
        <v>9.6469221835075487</v>
      </c>
      <c r="Q14" s="33">
        <f>SUM(E122:E131)/SUM($B$122:$B$131)</f>
        <v>1.3192376728962094</v>
      </c>
      <c r="R14" s="33">
        <f>SUM(F122:F131)/SUM($B$122:$B$131)</f>
        <v>0.60178439446732135</v>
      </c>
      <c r="S14" s="33">
        <f>SUM(G122:G131)/SUM($B$122:$B$131)</f>
        <v>0.25161017843944672</v>
      </c>
      <c r="T14" s="33">
        <f>SUM(H122:H131)/SUM($B$122:$B$131)</f>
        <v>4.8096821877309681</v>
      </c>
      <c r="U14" s="33">
        <f>SUM(I122:I131)/SUM($B$122:$B$131)</f>
        <v>2.4197022489705415</v>
      </c>
      <c r="V14" s="34">
        <f>SUM(J122:J131)/COUNT(A122:A131)</f>
        <v>0.27789999999999998</v>
      </c>
      <c r="W14" s="20">
        <v>4.47</v>
      </c>
      <c r="X14">
        <v>4862</v>
      </c>
      <c r="Y14">
        <v>43</v>
      </c>
      <c r="Z14">
        <v>243</v>
      </c>
      <c r="AA14" s="3">
        <v>43425.2</v>
      </c>
      <c r="AB14">
        <v>44977</v>
      </c>
      <c r="AC14">
        <v>23322</v>
      </c>
      <c r="AD14">
        <v>21583</v>
      </c>
      <c r="AE14">
        <v>4957</v>
      </c>
      <c r="AF14">
        <v>32189</v>
      </c>
      <c r="AG14">
        <v>16079</v>
      </c>
      <c r="AH14">
        <v>1755</v>
      </c>
      <c r="AI14">
        <v>139</v>
      </c>
      <c r="AJ14">
        <v>1498</v>
      </c>
      <c r="AK14" s="1">
        <v>1.4059999999999999</v>
      </c>
      <c r="AL14">
        <v>2988</v>
      </c>
      <c r="AM14">
        <v>1890</v>
      </c>
      <c r="AN14" s="27">
        <f>SUM(Z122:Z131)/COUNT(A122:A131)</f>
        <v>72.900000000000006</v>
      </c>
      <c r="AO14" s="18">
        <f>SUM(AB122:AB131)/(SUM(AA122:AA131)/9)</f>
        <v>9.9755820718414867</v>
      </c>
      <c r="AP14" s="18">
        <f>SUM(AC122:AC131)/(SUM(AA122:AA131)/9)</f>
        <v>6.1108398007982379</v>
      </c>
      <c r="AQ14" s="23">
        <f>SUM(AE122:AE131)/(SUM(AA122:AA131)/9)</f>
        <v>0.2602192820947124</v>
      </c>
      <c r="AR14" s="18">
        <f>SUM(AF122:AF131)/(SUM(AA122:AA131)/9)</f>
        <v>2.743549875362401</v>
      </c>
      <c r="AS14" s="18">
        <f>SUM(AG122:AJ131)/(SUM(AA122:AA131)/9)</f>
        <v>4.2039118430894833</v>
      </c>
    </row>
    <row r="15" spans="1:45" x14ac:dyDescent="0.25">
      <c r="A15">
        <v>2006</v>
      </c>
      <c r="B15">
        <v>4858</v>
      </c>
      <c r="C15">
        <v>23599</v>
      </c>
      <c r="D15">
        <v>45073</v>
      </c>
      <c r="E15">
        <v>9135</v>
      </c>
      <c r="F15">
        <v>952</v>
      </c>
      <c r="G15">
        <v>5386</v>
      </c>
      <c r="H15">
        <v>22491</v>
      </c>
      <c r="I15">
        <v>31655</v>
      </c>
      <c r="J15">
        <v>0.26900000000000002</v>
      </c>
      <c r="K15">
        <v>0.33700000000000002</v>
      </c>
      <c r="L15">
        <v>0.432</v>
      </c>
      <c r="M15">
        <v>0.76800000000000002</v>
      </c>
      <c r="N15" s="32" t="s">
        <v>33</v>
      </c>
      <c r="O15" s="33">
        <f>SUM(C132:C141)/SUM(B132:B141)</f>
        <v>5.4980591391711382</v>
      </c>
      <c r="P15" s="33">
        <f>SUM(D132:D141)/SUM($B$132:$B$141)</f>
        <v>8.8892567644708294</v>
      </c>
      <c r="Q15" s="33">
        <f>SUM(E132:E141)/SUM($B$132:$B$141)</f>
        <v>1.3470144993720745</v>
      </c>
      <c r="R15" s="33">
        <f>SUM(F132:F141)/SUM($B$132:$B$141)</f>
        <v>0.53619134604406893</v>
      </c>
      <c r="S15" s="33">
        <f>SUM(G132:G141)/SUM($B$132:$B$141)</f>
        <v>0.21537846786162804</v>
      </c>
      <c r="T15" s="33">
        <f>SUM(H132:H141)/SUM($B$132:$B$141)</f>
        <v>4.0855596148723228</v>
      </c>
      <c r="U15" s="33">
        <f>SUM(I132:I141)/SUM($B$132:$B$141)</f>
        <v>2.4283023176161662</v>
      </c>
      <c r="V15" s="34">
        <f>SUM(J132:J141)/COUNT(A132:A141)</f>
        <v>0.25170000000000003</v>
      </c>
      <c r="W15" s="20">
        <v>4.53</v>
      </c>
      <c r="X15">
        <v>4858</v>
      </c>
      <c r="Y15">
        <v>63</v>
      </c>
      <c r="Z15">
        <v>260</v>
      </c>
      <c r="AA15" s="3">
        <v>43258</v>
      </c>
      <c r="AB15">
        <v>45073</v>
      </c>
      <c r="AC15">
        <v>23599</v>
      </c>
      <c r="AD15">
        <v>21758</v>
      </c>
      <c r="AE15">
        <v>5386</v>
      </c>
      <c r="AF15">
        <v>31655</v>
      </c>
      <c r="AG15">
        <v>15847</v>
      </c>
      <c r="AH15">
        <v>1817</v>
      </c>
      <c r="AI15">
        <v>145</v>
      </c>
      <c r="AJ15">
        <v>1522</v>
      </c>
      <c r="AK15" s="1">
        <v>1.4079999999999999</v>
      </c>
      <c r="AL15">
        <v>3067</v>
      </c>
      <c r="AM15">
        <v>1880</v>
      </c>
      <c r="AN15" s="27">
        <f>SUM(Z132:Z141)/COUNT(A132:A141)</f>
        <v>97.3</v>
      </c>
      <c r="AO15" s="18">
        <f>SUM(AB132:AB141)/(SUM(AA132:AA141)/9)</f>
        <v>9.1172140430351067</v>
      </c>
      <c r="AP15" s="18">
        <f>SUM(AC132:AC141)/(SUM(AA132:AA141)/9)</f>
        <v>5.6419143203030417</v>
      </c>
      <c r="AQ15" s="23">
        <f>SUM(AE132:AE141)/(SUM(AA132:AA141)/9)</f>
        <v>0.22101378529308388</v>
      </c>
      <c r="AR15" s="18">
        <f>SUM(AF132:AF141)/(SUM(AA132:AA141)/9)</f>
        <v>3.7978287187097273</v>
      </c>
      <c r="AS15" s="18">
        <f>SUM(AG132:AJ141)/(SUM(AA132:AA141)/9)</f>
        <v>3.0492052954270314</v>
      </c>
    </row>
    <row r="16" spans="1:45" x14ac:dyDescent="0.25">
      <c r="A16">
        <v>2005</v>
      </c>
      <c r="B16">
        <v>4862</v>
      </c>
      <c r="C16">
        <v>22325</v>
      </c>
      <c r="D16">
        <v>43991</v>
      </c>
      <c r="E16">
        <v>8863</v>
      </c>
      <c r="F16">
        <v>888</v>
      </c>
      <c r="G16">
        <v>5017</v>
      </c>
      <c r="H16">
        <v>21248</v>
      </c>
      <c r="I16">
        <v>30644</v>
      </c>
      <c r="J16">
        <v>0.26400000000000001</v>
      </c>
      <c r="K16">
        <v>0.33</v>
      </c>
      <c r="L16">
        <v>0.41899999999999998</v>
      </c>
      <c r="M16">
        <v>0.749</v>
      </c>
      <c r="N16" s="32" t="s">
        <v>34</v>
      </c>
      <c r="O16" s="33">
        <f>SUM(C142:C151)/SUM(B142:B151)</f>
        <v>7.0346107240230245</v>
      </c>
      <c r="P16" s="33">
        <f>SUM(D142:D151)/SUM(B142:B151)</f>
        <v>10.780293850348379</v>
      </c>
      <c r="Q16" s="33">
        <f>SUM(E142:E151)/SUM($B$142:$B$151)</f>
        <v>1.3835201454104817</v>
      </c>
      <c r="R16" s="33">
        <f>SUM(F142:F151)/SUM($B$142:$B$151)</f>
        <v>0.4758406543471676</v>
      </c>
      <c r="S16" s="33">
        <f>SUM(G142:G151)/SUM($B$142:$B$151)</f>
        <v>9.0805816419266897E-2</v>
      </c>
      <c r="T16" s="33">
        <f>SUM(H142:H151)/SUM($B$142:$B$151)</f>
        <v>4.6285973947288701</v>
      </c>
      <c r="U16" s="33">
        <f>SUM(I142:I151)/SUM($B$142:$B$151)</f>
        <v>1.4147985458951833</v>
      </c>
      <c r="V16" s="34">
        <f>SUM(J142:J151)/COUNT(A142:A151)</f>
        <v>0.27263333333333334</v>
      </c>
      <c r="W16" s="20">
        <v>4.29</v>
      </c>
      <c r="X16">
        <v>4862</v>
      </c>
      <c r="Y16">
        <v>63</v>
      </c>
      <c r="Z16">
        <v>261</v>
      </c>
      <c r="AA16" s="3">
        <v>43232.1</v>
      </c>
      <c r="AB16">
        <v>43991</v>
      </c>
      <c r="AC16">
        <v>22325</v>
      </c>
      <c r="AD16">
        <v>20612</v>
      </c>
      <c r="AE16">
        <v>5017</v>
      </c>
      <c r="AF16">
        <v>30644</v>
      </c>
      <c r="AG16">
        <v>15207</v>
      </c>
      <c r="AH16">
        <v>1797</v>
      </c>
      <c r="AI16">
        <v>161</v>
      </c>
      <c r="AJ16">
        <v>1439</v>
      </c>
      <c r="AK16" s="1">
        <v>1.369</v>
      </c>
      <c r="AL16">
        <v>3060</v>
      </c>
      <c r="AM16" s="17">
        <v>1870</v>
      </c>
      <c r="AN16" s="27">
        <f>SUM(Z142:Z151)/COUNT(A142:A151)</f>
        <v>23.366666666666667</v>
      </c>
      <c r="AO16" s="18">
        <f>SUM(AB142:AB151)/(SUM(AA142:AA151)/9)</f>
        <v>10.777481449075399</v>
      </c>
      <c r="AP16" s="18">
        <f>SUM(AC142:AC151)/(SUM(AA142:AA151)/9)</f>
        <v>7.033071965809091</v>
      </c>
      <c r="AQ16" s="23">
        <f>SUM(AE142:AE151)/(SUM(AA142:AA151)/9)</f>
        <v>9.0785953458632718E-2</v>
      </c>
      <c r="AR16" s="18">
        <f>SUM(AF142:AF151)/(SUM(AA142:AA151)/9)</f>
        <v>1.4147919435984588</v>
      </c>
      <c r="AS16" s="18">
        <f>SUM(AG142:AJ151)/(SUM(AA142:AA151)/9)</f>
        <v>1.2563897629183425</v>
      </c>
    </row>
    <row r="17" spans="1:38" x14ac:dyDescent="0.25">
      <c r="A17">
        <v>2004</v>
      </c>
      <c r="B17">
        <v>4856</v>
      </c>
      <c r="C17">
        <v>23376</v>
      </c>
      <c r="D17">
        <v>44522</v>
      </c>
      <c r="E17">
        <v>8919</v>
      </c>
      <c r="F17">
        <v>898</v>
      </c>
      <c r="G17">
        <v>5451</v>
      </c>
      <c r="H17">
        <v>22248</v>
      </c>
      <c r="I17">
        <v>31828</v>
      </c>
      <c r="J17">
        <v>0.26600000000000001</v>
      </c>
      <c r="K17">
        <v>0.33500000000000002</v>
      </c>
      <c r="L17">
        <v>0.42799999999999999</v>
      </c>
      <c r="M17">
        <v>0.76300000000000001</v>
      </c>
      <c r="V17" s="17"/>
      <c r="W17" s="20">
        <v>4.46</v>
      </c>
      <c r="X17">
        <v>4856</v>
      </c>
      <c r="Y17">
        <v>69</v>
      </c>
      <c r="Z17">
        <v>251</v>
      </c>
      <c r="AA17" s="3">
        <v>43394</v>
      </c>
      <c r="AB17">
        <v>44522</v>
      </c>
      <c r="AC17">
        <v>23376</v>
      </c>
      <c r="AD17">
        <v>21527</v>
      </c>
      <c r="AE17">
        <v>5451</v>
      </c>
      <c r="AF17">
        <v>31828</v>
      </c>
      <c r="AG17">
        <v>16222</v>
      </c>
      <c r="AH17">
        <v>1850</v>
      </c>
      <c r="AI17">
        <v>157</v>
      </c>
      <c r="AJ17">
        <v>1478</v>
      </c>
      <c r="AK17" s="1">
        <v>1.4</v>
      </c>
      <c r="AL17">
        <v>3166</v>
      </c>
    </row>
    <row r="18" spans="1:38" x14ac:dyDescent="0.25">
      <c r="A18">
        <v>2003</v>
      </c>
      <c r="B18">
        <v>4860</v>
      </c>
      <c r="C18">
        <v>22978</v>
      </c>
      <c r="D18">
        <v>44057</v>
      </c>
      <c r="E18">
        <v>8827</v>
      </c>
      <c r="F18">
        <v>934</v>
      </c>
      <c r="G18">
        <v>5207</v>
      </c>
      <c r="H18">
        <v>21886</v>
      </c>
      <c r="I18">
        <v>30801</v>
      </c>
      <c r="J18">
        <v>0.26400000000000001</v>
      </c>
      <c r="K18">
        <v>0.33300000000000002</v>
      </c>
      <c r="L18">
        <v>0.42199999999999999</v>
      </c>
      <c r="M18">
        <v>0.755</v>
      </c>
      <c r="W18" s="20">
        <v>4.4000000000000004</v>
      </c>
      <c r="X18">
        <v>4860</v>
      </c>
      <c r="Y18">
        <v>72</v>
      </c>
      <c r="Z18">
        <v>259</v>
      </c>
      <c r="AA18" s="3">
        <v>43335.1</v>
      </c>
      <c r="AB18">
        <v>44057</v>
      </c>
      <c r="AC18">
        <v>22978</v>
      </c>
      <c r="AD18">
        <v>21185</v>
      </c>
      <c r="AE18">
        <v>5207</v>
      </c>
      <c r="AF18">
        <v>30801</v>
      </c>
      <c r="AG18">
        <v>15889</v>
      </c>
      <c r="AH18">
        <v>1849</v>
      </c>
      <c r="AI18">
        <v>158</v>
      </c>
      <c r="AJ18">
        <v>1546</v>
      </c>
      <c r="AK18" s="1">
        <v>1.383</v>
      </c>
      <c r="AL18">
        <v>3171</v>
      </c>
    </row>
    <row r="19" spans="1:38" x14ac:dyDescent="0.25">
      <c r="A19">
        <v>2002</v>
      </c>
      <c r="B19">
        <v>4852</v>
      </c>
      <c r="C19">
        <v>22408</v>
      </c>
      <c r="D19">
        <v>43272</v>
      </c>
      <c r="E19">
        <v>8700</v>
      </c>
      <c r="F19">
        <v>921</v>
      </c>
      <c r="G19">
        <v>5059</v>
      </c>
      <c r="H19">
        <v>21332</v>
      </c>
      <c r="I19">
        <v>31394</v>
      </c>
      <c r="J19">
        <v>0.26100000000000001</v>
      </c>
      <c r="K19">
        <v>0.33100000000000002</v>
      </c>
      <c r="L19">
        <v>0.41699999999999998</v>
      </c>
      <c r="M19">
        <v>0.748</v>
      </c>
      <c r="W19" s="20">
        <v>4.28</v>
      </c>
      <c r="X19">
        <v>4852</v>
      </c>
      <c r="Y19">
        <v>87</v>
      </c>
      <c r="Z19">
        <v>275</v>
      </c>
      <c r="AA19" s="3">
        <v>43269</v>
      </c>
      <c r="AB19">
        <v>43272</v>
      </c>
      <c r="AC19">
        <v>22408</v>
      </c>
      <c r="AD19">
        <v>20570</v>
      </c>
      <c r="AE19">
        <v>5059</v>
      </c>
      <c r="AF19">
        <v>31394</v>
      </c>
      <c r="AG19">
        <v>16246</v>
      </c>
      <c r="AH19">
        <v>1746</v>
      </c>
      <c r="AI19">
        <v>160</v>
      </c>
      <c r="AJ19">
        <v>1494</v>
      </c>
      <c r="AK19" s="1">
        <v>1.3759999999999999</v>
      </c>
      <c r="AL19">
        <v>3225</v>
      </c>
    </row>
    <row r="20" spans="1:38" x14ac:dyDescent="0.25">
      <c r="A20">
        <v>2001</v>
      </c>
      <c r="B20">
        <v>4858</v>
      </c>
      <c r="C20">
        <v>23199</v>
      </c>
      <c r="D20">
        <v>43879</v>
      </c>
      <c r="E20">
        <v>8813</v>
      </c>
      <c r="F20">
        <v>928</v>
      </c>
      <c r="G20">
        <v>5458</v>
      </c>
      <c r="H20">
        <v>22088</v>
      </c>
      <c r="I20">
        <v>32404</v>
      </c>
      <c r="J20">
        <v>0.26400000000000001</v>
      </c>
      <c r="K20">
        <v>0.33200000000000002</v>
      </c>
      <c r="L20">
        <v>0.42699999999999999</v>
      </c>
      <c r="M20">
        <v>0.75900000000000001</v>
      </c>
      <c r="W20" s="20">
        <v>4.42</v>
      </c>
      <c r="X20">
        <v>4858</v>
      </c>
      <c r="Y20">
        <v>74</v>
      </c>
      <c r="Z20">
        <v>229</v>
      </c>
      <c r="AA20" s="3">
        <v>43287.1</v>
      </c>
      <c r="AB20">
        <v>43879</v>
      </c>
      <c r="AC20">
        <v>23199</v>
      </c>
      <c r="AD20">
        <v>21247</v>
      </c>
      <c r="AE20">
        <v>5458</v>
      </c>
      <c r="AF20">
        <v>32404</v>
      </c>
      <c r="AG20">
        <v>15806</v>
      </c>
      <c r="AH20">
        <v>1890</v>
      </c>
      <c r="AI20">
        <v>151</v>
      </c>
      <c r="AJ20">
        <v>1484</v>
      </c>
      <c r="AK20" s="1">
        <v>1.379</v>
      </c>
      <c r="AL20">
        <v>3357</v>
      </c>
    </row>
    <row r="21" spans="1:38" x14ac:dyDescent="0.25">
      <c r="A21">
        <v>2000</v>
      </c>
      <c r="B21">
        <v>4858</v>
      </c>
      <c r="C21">
        <v>24971</v>
      </c>
      <c r="D21">
        <v>45246</v>
      </c>
      <c r="E21">
        <v>8901</v>
      </c>
      <c r="F21">
        <v>952</v>
      </c>
      <c r="G21">
        <v>5693</v>
      </c>
      <c r="H21">
        <v>23735</v>
      </c>
      <c r="I21">
        <v>31356</v>
      </c>
      <c r="J21">
        <v>0.27</v>
      </c>
      <c r="K21">
        <v>0.34499999999999997</v>
      </c>
      <c r="L21">
        <v>0.437</v>
      </c>
      <c r="M21">
        <v>0.78200000000000003</v>
      </c>
      <c r="O21" s="31" t="s">
        <v>35</v>
      </c>
      <c r="W21" s="20">
        <v>4.7699999999999996</v>
      </c>
      <c r="X21">
        <v>4858</v>
      </c>
      <c r="Y21">
        <v>72</v>
      </c>
      <c r="Z21">
        <v>204</v>
      </c>
      <c r="AA21" s="3">
        <v>43244.1</v>
      </c>
      <c r="AB21">
        <v>45246</v>
      </c>
      <c r="AC21">
        <v>24971</v>
      </c>
      <c r="AD21">
        <v>22918</v>
      </c>
      <c r="AE21">
        <v>5693</v>
      </c>
      <c r="AF21">
        <v>31356</v>
      </c>
      <c r="AG21">
        <v>18237</v>
      </c>
      <c r="AH21">
        <v>1573</v>
      </c>
      <c r="AI21">
        <v>161</v>
      </c>
      <c r="AJ21">
        <v>1518</v>
      </c>
      <c r="AK21" s="1">
        <v>1.468</v>
      </c>
      <c r="AL21">
        <v>3447</v>
      </c>
    </row>
    <row r="22" spans="1:38" x14ac:dyDescent="0.25">
      <c r="A22">
        <v>1999</v>
      </c>
      <c r="B22">
        <v>4856</v>
      </c>
      <c r="C22">
        <v>24691</v>
      </c>
      <c r="D22">
        <v>45327</v>
      </c>
      <c r="E22">
        <v>8740</v>
      </c>
      <c r="F22">
        <v>931</v>
      </c>
      <c r="G22">
        <v>5528</v>
      </c>
      <c r="H22">
        <v>23461</v>
      </c>
      <c r="I22">
        <v>31119</v>
      </c>
      <c r="J22">
        <v>0.27100000000000002</v>
      </c>
      <c r="K22">
        <v>0.34499999999999997</v>
      </c>
      <c r="L22">
        <v>0.434</v>
      </c>
      <c r="M22">
        <v>0.77800000000000002</v>
      </c>
      <c r="W22" s="20">
        <v>4.71</v>
      </c>
      <c r="X22">
        <v>4856</v>
      </c>
      <c r="Y22">
        <v>64</v>
      </c>
      <c r="Z22">
        <v>193</v>
      </c>
      <c r="AA22" s="3">
        <v>43211.1</v>
      </c>
      <c r="AB22">
        <v>45327</v>
      </c>
      <c r="AC22">
        <v>24691</v>
      </c>
      <c r="AD22">
        <v>22607</v>
      </c>
      <c r="AE22">
        <v>5528</v>
      </c>
      <c r="AF22">
        <v>31119</v>
      </c>
      <c r="AG22">
        <v>17891</v>
      </c>
      <c r="AH22">
        <v>1579</v>
      </c>
      <c r="AI22">
        <v>177</v>
      </c>
      <c r="AJ22">
        <v>1632</v>
      </c>
      <c r="AK22" s="1">
        <v>1.4630000000000001</v>
      </c>
      <c r="AL22">
        <v>3508</v>
      </c>
    </row>
    <row r="23" spans="1:38" x14ac:dyDescent="0.25">
      <c r="A23">
        <v>1998</v>
      </c>
      <c r="B23">
        <v>4864</v>
      </c>
      <c r="C23">
        <v>23297</v>
      </c>
      <c r="D23">
        <v>44489</v>
      </c>
      <c r="E23">
        <v>8741</v>
      </c>
      <c r="F23">
        <v>899</v>
      </c>
      <c r="G23">
        <v>5064</v>
      </c>
      <c r="H23">
        <v>22080</v>
      </c>
      <c r="I23">
        <v>31893</v>
      </c>
      <c r="J23">
        <v>0.26600000000000001</v>
      </c>
      <c r="K23">
        <v>0.33500000000000002</v>
      </c>
      <c r="L23">
        <v>0.42</v>
      </c>
      <c r="M23">
        <v>0.755</v>
      </c>
      <c r="W23" s="20">
        <v>4.43</v>
      </c>
      <c r="X23">
        <v>4864</v>
      </c>
      <c r="Y23">
        <v>101</v>
      </c>
      <c r="Z23">
        <v>244</v>
      </c>
      <c r="AA23" s="3">
        <v>43434.2</v>
      </c>
      <c r="AB23">
        <v>44489</v>
      </c>
      <c r="AC23">
        <v>23297</v>
      </c>
      <c r="AD23">
        <v>21387</v>
      </c>
      <c r="AE23">
        <v>5064</v>
      </c>
      <c r="AF23">
        <v>31893</v>
      </c>
      <c r="AG23">
        <v>16447</v>
      </c>
      <c r="AH23">
        <v>1587</v>
      </c>
      <c r="AI23">
        <v>205</v>
      </c>
      <c r="AJ23">
        <v>1603</v>
      </c>
      <c r="AK23" s="1">
        <v>1.403</v>
      </c>
      <c r="AL23">
        <v>3444</v>
      </c>
    </row>
    <row r="24" spans="1:38" x14ac:dyDescent="0.25">
      <c r="A24">
        <v>1997</v>
      </c>
      <c r="B24">
        <v>4532</v>
      </c>
      <c r="C24">
        <v>21604</v>
      </c>
      <c r="D24">
        <v>41471</v>
      </c>
      <c r="E24">
        <v>8004</v>
      </c>
      <c r="F24">
        <v>883</v>
      </c>
      <c r="G24">
        <v>4640</v>
      </c>
      <c r="H24">
        <v>20468</v>
      </c>
      <c r="I24">
        <v>29937</v>
      </c>
      <c r="J24">
        <v>0.26700000000000002</v>
      </c>
      <c r="K24">
        <v>0.33700000000000002</v>
      </c>
      <c r="L24">
        <v>0.41899999999999998</v>
      </c>
      <c r="M24">
        <v>0.75600000000000001</v>
      </c>
      <c r="W24" s="20">
        <v>4.3899999999999997</v>
      </c>
      <c r="X24">
        <v>4532</v>
      </c>
      <c r="Y24">
        <v>89</v>
      </c>
      <c r="Z24">
        <v>211</v>
      </c>
      <c r="AA24" s="3">
        <v>40454</v>
      </c>
      <c r="AB24">
        <v>41471</v>
      </c>
      <c r="AC24">
        <v>21604</v>
      </c>
      <c r="AD24">
        <v>19729</v>
      </c>
      <c r="AE24">
        <v>4640</v>
      </c>
      <c r="AF24">
        <v>29937</v>
      </c>
      <c r="AG24">
        <v>15666</v>
      </c>
      <c r="AH24">
        <v>1449</v>
      </c>
      <c r="AI24">
        <v>188</v>
      </c>
      <c r="AJ24">
        <v>1482</v>
      </c>
      <c r="AK24" s="1">
        <v>1.4119999999999999</v>
      </c>
      <c r="AL24">
        <v>3237</v>
      </c>
    </row>
    <row r="25" spans="1:38" x14ac:dyDescent="0.25">
      <c r="A25">
        <v>1996</v>
      </c>
      <c r="B25">
        <v>4534</v>
      </c>
      <c r="C25">
        <v>22831</v>
      </c>
      <c r="D25">
        <v>42320</v>
      </c>
      <c r="E25">
        <v>7987</v>
      </c>
      <c r="F25">
        <v>855</v>
      </c>
      <c r="G25">
        <v>4962</v>
      </c>
      <c r="H25">
        <v>21570</v>
      </c>
      <c r="I25">
        <v>29308</v>
      </c>
      <c r="J25">
        <v>0.27</v>
      </c>
      <c r="K25">
        <v>0.34</v>
      </c>
      <c r="L25">
        <v>0.42699999999999999</v>
      </c>
      <c r="M25">
        <v>0.76700000000000002</v>
      </c>
      <c r="W25" s="20">
        <v>4.6100000000000003</v>
      </c>
      <c r="X25">
        <v>4534</v>
      </c>
      <c r="Y25">
        <v>84</v>
      </c>
      <c r="Z25">
        <v>196</v>
      </c>
      <c r="AA25" s="3">
        <v>40560.199999999997</v>
      </c>
      <c r="AB25">
        <v>42320</v>
      </c>
      <c r="AC25">
        <v>22831</v>
      </c>
      <c r="AD25">
        <v>20780</v>
      </c>
      <c r="AE25">
        <v>4962</v>
      </c>
      <c r="AF25">
        <v>29308</v>
      </c>
      <c r="AG25">
        <v>16093</v>
      </c>
      <c r="AH25">
        <v>1404</v>
      </c>
      <c r="AI25">
        <v>197</v>
      </c>
      <c r="AJ25">
        <v>1553</v>
      </c>
      <c r="AK25" s="1">
        <v>1.44</v>
      </c>
      <c r="AL25">
        <v>3356</v>
      </c>
    </row>
    <row r="26" spans="1:38" x14ac:dyDescent="0.25">
      <c r="A26">
        <v>1995</v>
      </c>
      <c r="B26">
        <v>4034</v>
      </c>
      <c r="C26">
        <v>19554</v>
      </c>
      <c r="D26">
        <v>36975</v>
      </c>
      <c r="E26">
        <v>6958</v>
      </c>
      <c r="F26">
        <v>824</v>
      </c>
      <c r="G26">
        <v>4081</v>
      </c>
      <c r="H26">
        <v>18436</v>
      </c>
      <c r="I26">
        <v>25425</v>
      </c>
      <c r="J26">
        <v>0.26700000000000002</v>
      </c>
      <c r="K26">
        <v>0.33800000000000002</v>
      </c>
      <c r="L26">
        <v>0.41699999999999998</v>
      </c>
      <c r="M26">
        <v>0.755</v>
      </c>
      <c r="N26" s="17"/>
      <c r="O26" s="17"/>
      <c r="P26" s="17"/>
      <c r="Q26" s="17"/>
      <c r="R26" s="17"/>
      <c r="S26" s="17"/>
      <c r="T26" s="17"/>
      <c r="W26" s="20">
        <v>4.45</v>
      </c>
      <c r="X26">
        <v>4034</v>
      </c>
      <c r="Y26">
        <v>88</v>
      </c>
      <c r="Z26">
        <v>204</v>
      </c>
      <c r="AA26" s="3">
        <v>36032</v>
      </c>
      <c r="AB26">
        <v>36975</v>
      </c>
      <c r="AC26">
        <v>19554</v>
      </c>
      <c r="AD26">
        <v>17822</v>
      </c>
      <c r="AE26">
        <v>4081</v>
      </c>
      <c r="AF26">
        <v>25425</v>
      </c>
      <c r="AG26">
        <v>14240</v>
      </c>
      <c r="AH26">
        <v>1219</v>
      </c>
      <c r="AI26">
        <v>199</v>
      </c>
      <c r="AJ26">
        <v>1414</v>
      </c>
      <c r="AK26" s="1">
        <v>1.421</v>
      </c>
      <c r="AL26">
        <v>2911</v>
      </c>
    </row>
    <row r="27" spans="1:38" x14ac:dyDescent="0.25">
      <c r="A27">
        <v>1994</v>
      </c>
      <c r="B27">
        <v>3200</v>
      </c>
      <c r="C27">
        <v>15752</v>
      </c>
      <c r="D27">
        <v>29743</v>
      </c>
      <c r="E27">
        <v>5723</v>
      </c>
      <c r="F27">
        <v>702</v>
      </c>
      <c r="G27">
        <v>3306</v>
      </c>
      <c r="H27">
        <v>14858</v>
      </c>
      <c r="I27">
        <v>19766</v>
      </c>
      <c r="J27">
        <v>0.27</v>
      </c>
      <c r="K27">
        <v>0.33900000000000002</v>
      </c>
      <c r="L27">
        <v>0.42399999999999999</v>
      </c>
      <c r="M27">
        <v>0.76300000000000001</v>
      </c>
      <c r="N27" s="17"/>
      <c r="O27" s="17"/>
      <c r="P27" s="17"/>
      <c r="Q27" s="17"/>
      <c r="R27" s="17"/>
      <c r="S27" s="17"/>
      <c r="T27" s="17"/>
      <c r="W27" s="20">
        <v>4.51</v>
      </c>
      <c r="X27">
        <v>3200</v>
      </c>
      <c r="Y27">
        <v>69</v>
      </c>
      <c r="Z27">
        <v>143</v>
      </c>
      <c r="AA27" s="3">
        <v>28586.1</v>
      </c>
      <c r="AB27">
        <v>29743</v>
      </c>
      <c r="AC27">
        <v>15752</v>
      </c>
      <c r="AD27">
        <v>14330</v>
      </c>
      <c r="AE27">
        <v>3306</v>
      </c>
      <c r="AF27">
        <v>19766</v>
      </c>
      <c r="AG27">
        <v>11131</v>
      </c>
      <c r="AH27">
        <v>876</v>
      </c>
      <c r="AI27">
        <v>174</v>
      </c>
      <c r="AJ27">
        <v>1162</v>
      </c>
      <c r="AK27" s="1">
        <v>1.43</v>
      </c>
      <c r="AL27">
        <v>2360</v>
      </c>
    </row>
    <row r="28" spans="1:38" x14ac:dyDescent="0.25">
      <c r="A28">
        <v>1993</v>
      </c>
      <c r="B28">
        <v>4538</v>
      </c>
      <c r="C28">
        <v>20864</v>
      </c>
      <c r="D28">
        <v>41088</v>
      </c>
      <c r="E28">
        <v>7449</v>
      </c>
      <c r="F28">
        <v>940</v>
      </c>
      <c r="G28">
        <v>4030</v>
      </c>
      <c r="H28">
        <v>19596</v>
      </c>
      <c r="I28">
        <v>26310</v>
      </c>
      <c r="J28">
        <v>0.26500000000000001</v>
      </c>
      <c r="K28">
        <v>0.33200000000000002</v>
      </c>
      <c r="L28">
        <v>0.40300000000000002</v>
      </c>
      <c r="M28">
        <v>0.73599999999999999</v>
      </c>
      <c r="N28" s="17"/>
      <c r="O28" s="17"/>
      <c r="P28" s="17"/>
      <c r="Q28" s="17"/>
      <c r="R28" s="17"/>
      <c r="S28" s="17"/>
      <c r="T28" s="17"/>
      <c r="W28" s="20">
        <v>4.1900000000000004</v>
      </c>
      <c r="X28">
        <v>4538</v>
      </c>
      <c r="Y28">
        <v>99</v>
      </c>
      <c r="Z28">
        <v>220</v>
      </c>
      <c r="AA28" s="3">
        <v>40507</v>
      </c>
      <c r="AB28">
        <v>41088</v>
      </c>
      <c r="AC28">
        <v>20864</v>
      </c>
      <c r="AD28">
        <v>18861</v>
      </c>
      <c r="AE28">
        <v>4030</v>
      </c>
      <c r="AF28">
        <v>26310</v>
      </c>
      <c r="AG28">
        <v>15110</v>
      </c>
      <c r="AH28">
        <v>1200</v>
      </c>
      <c r="AI28">
        <v>298</v>
      </c>
      <c r="AJ28">
        <v>1473</v>
      </c>
      <c r="AK28" s="1">
        <v>1.387</v>
      </c>
      <c r="AL28">
        <v>3483</v>
      </c>
    </row>
    <row r="29" spans="1:38" x14ac:dyDescent="0.25">
      <c r="A29">
        <v>1992</v>
      </c>
      <c r="B29">
        <v>4212</v>
      </c>
      <c r="C29">
        <v>17341</v>
      </c>
      <c r="D29">
        <v>36544</v>
      </c>
      <c r="E29">
        <v>6563</v>
      </c>
      <c r="F29">
        <v>845</v>
      </c>
      <c r="G29">
        <v>3038</v>
      </c>
      <c r="H29">
        <v>16282</v>
      </c>
      <c r="I29">
        <v>23538</v>
      </c>
      <c r="J29">
        <v>0.25600000000000001</v>
      </c>
      <c r="K29">
        <v>0.32200000000000001</v>
      </c>
      <c r="L29">
        <v>0.377</v>
      </c>
      <c r="M29">
        <v>0.7</v>
      </c>
      <c r="N29" s="17"/>
      <c r="O29" s="17"/>
      <c r="P29" s="17"/>
      <c r="Q29" s="17"/>
      <c r="R29" s="17"/>
      <c r="S29" s="17"/>
      <c r="T29" s="17"/>
      <c r="W29" s="20">
        <v>3.75</v>
      </c>
      <c r="X29">
        <v>4212</v>
      </c>
      <c r="Y29">
        <v>146</v>
      </c>
      <c r="Z29">
        <v>298</v>
      </c>
      <c r="AA29" s="3">
        <v>37829.199999999997</v>
      </c>
      <c r="AB29">
        <v>36544</v>
      </c>
      <c r="AC29">
        <v>17341</v>
      </c>
      <c r="AD29">
        <v>15744</v>
      </c>
      <c r="AE29">
        <v>3038</v>
      </c>
      <c r="AF29">
        <v>23538</v>
      </c>
      <c r="AG29">
        <v>13682</v>
      </c>
      <c r="AH29">
        <v>980</v>
      </c>
      <c r="AI29">
        <v>219</v>
      </c>
      <c r="AJ29">
        <v>1296</v>
      </c>
      <c r="AK29" s="1">
        <v>1.3280000000000001</v>
      </c>
      <c r="AL29">
        <v>3057</v>
      </c>
    </row>
    <row r="30" spans="1:38" x14ac:dyDescent="0.25">
      <c r="A30">
        <v>1991</v>
      </c>
      <c r="B30">
        <v>4208</v>
      </c>
      <c r="C30">
        <v>18127</v>
      </c>
      <c r="D30">
        <v>36558</v>
      </c>
      <c r="E30">
        <v>6499</v>
      </c>
      <c r="F30">
        <v>894</v>
      </c>
      <c r="G30">
        <v>3383</v>
      </c>
      <c r="H30">
        <v>17048</v>
      </c>
      <c r="I30">
        <v>24390</v>
      </c>
      <c r="J30">
        <v>0.25600000000000001</v>
      </c>
      <c r="K30">
        <v>0.32300000000000001</v>
      </c>
      <c r="L30">
        <v>0.38500000000000001</v>
      </c>
      <c r="M30">
        <v>0.70799999999999996</v>
      </c>
      <c r="N30" s="17"/>
      <c r="O30" s="17"/>
      <c r="P30" s="17"/>
      <c r="Q30" s="17"/>
      <c r="R30" s="17"/>
      <c r="S30" s="17"/>
      <c r="T30" s="17"/>
      <c r="W30" s="20">
        <v>3.91</v>
      </c>
      <c r="X30">
        <v>4208</v>
      </c>
      <c r="Y30">
        <v>107</v>
      </c>
      <c r="Z30">
        <v>272</v>
      </c>
      <c r="AA30" s="3">
        <v>37769.199999999997</v>
      </c>
      <c r="AB30">
        <v>36558</v>
      </c>
      <c r="AC30">
        <v>18127</v>
      </c>
      <c r="AD30">
        <v>16414</v>
      </c>
      <c r="AE30">
        <v>3383</v>
      </c>
      <c r="AF30">
        <v>24390</v>
      </c>
      <c r="AG30">
        <v>13984</v>
      </c>
      <c r="AH30">
        <v>905</v>
      </c>
      <c r="AI30">
        <v>241</v>
      </c>
      <c r="AJ30">
        <v>1391</v>
      </c>
      <c r="AK30" s="1">
        <v>1.3380000000000001</v>
      </c>
      <c r="AL30">
        <v>3131</v>
      </c>
    </row>
    <row r="31" spans="1:38" x14ac:dyDescent="0.25">
      <c r="A31">
        <v>1990</v>
      </c>
      <c r="B31">
        <v>4210</v>
      </c>
      <c r="C31">
        <v>17919</v>
      </c>
      <c r="D31">
        <v>36817</v>
      </c>
      <c r="E31">
        <v>6526</v>
      </c>
      <c r="F31">
        <v>865</v>
      </c>
      <c r="G31">
        <v>3317</v>
      </c>
      <c r="H31">
        <v>16804</v>
      </c>
      <c r="I31">
        <v>23853</v>
      </c>
      <c r="J31">
        <v>0.25800000000000001</v>
      </c>
      <c r="K31">
        <v>0.32500000000000001</v>
      </c>
      <c r="L31">
        <v>0.38500000000000001</v>
      </c>
      <c r="M31">
        <v>0.71</v>
      </c>
      <c r="W31" s="20">
        <v>3.86</v>
      </c>
      <c r="X31">
        <v>4210</v>
      </c>
      <c r="Y31">
        <v>140</v>
      </c>
      <c r="Z31">
        <v>260</v>
      </c>
      <c r="AA31" s="3">
        <v>37563.199999999997</v>
      </c>
      <c r="AB31">
        <v>36817</v>
      </c>
      <c r="AC31">
        <v>17919</v>
      </c>
      <c r="AD31">
        <v>16116</v>
      </c>
      <c r="AE31">
        <v>3317</v>
      </c>
      <c r="AF31">
        <v>23853</v>
      </c>
      <c r="AG31">
        <v>13852</v>
      </c>
      <c r="AH31">
        <v>861</v>
      </c>
      <c r="AI31">
        <v>288</v>
      </c>
      <c r="AJ31">
        <v>1355</v>
      </c>
      <c r="AK31" s="1">
        <v>1.349</v>
      </c>
      <c r="AL31">
        <v>3180</v>
      </c>
    </row>
    <row r="32" spans="1:38" x14ac:dyDescent="0.25">
      <c r="A32">
        <v>1989</v>
      </c>
      <c r="B32">
        <v>4212</v>
      </c>
      <c r="C32">
        <v>17405</v>
      </c>
      <c r="D32">
        <v>36293</v>
      </c>
      <c r="E32">
        <v>6307</v>
      </c>
      <c r="F32">
        <v>868</v>
      </c>
      <c r="G32">
        <v>3083</v>
      </c>
      <c r="H32">
        <v>16229</v>
      </c>
      <c r="I32">
        <v>23650</v>
      </c>
      <c r="J32">
        <v>0.254</v>
      </c>
      <c r="K32">
        <v>0.32</v>
      </c>
      <c r="L32">
        <v>0.375</v>
      </c>
      <c r="M32">
        <v>0.69499999999999995</v>
      </c>
      <c r="N32" s="16"/>
      <c r="O32" s="16"/>
      <c r="P32" s="16"/>
      <c r="Q32" s="16"/>
      <c r="R32" s="16"/>
      <c r="S32" s="16"/>
      <c r="T32" s="16"/>
      <c r="W32" s="20">
        <v>3.71</v>
      </c>
      <c r="X32">
        <v>4212</v>
      </c>
      <c r="Y32">
        <v>152</v>
      </c>
      <c r="Z32">
        <v>292</v>
      </c>
      <c r="AA32" s="3">
        <v>37715</v>
      </c>
      <c r="AB32">
        <v>36293</v>
      </c>
      <c r="AC32">
        <v>17405</v>
      </c>
      <c r="AD32">
        <v>15551</v>
      </c>
      <c r="AE32">
        <v>3083</v>
      </c>
      <c r="AF32">
        <v>23650</v>
      </c>
      <c r="AG32">
        <v>13528</v>
      </c>
      <c r="AH32">
        <v>801</v>
      </c>
      <c r="AI32">
        <v>407</v>
      </c>
      <c r="AJ32">
        <v>1286</v>
      </c>
      <c r="AK32" s="1">
        <v>1.321</v>
      </c>
      <c r="AL32">
        <v>3352</v>
      </c>
    </row>
    <row r="33" spans="1:45" x14ac:dyDescent="0.25">
      <c r="A33">
        <v>1988</v>
      </c>
      <c r="B33">
        <v>4200</v>
      </c>
      <c r="C33">
        <v>17380</v>
      </c>
      <c r="D33">
        <v>36244</v>
      </c>
      <c r="E33">
        <v>6386</v>
      </c>
      <c r="F33">
        <v>840</v>
      </c>
      <c r="G33">
        <v>3180</v>
      </c>
      <c r="H33">
        <v>16219</v>
      </c>
      <c r="I33">
        <v>23355</v>
      </c>
      <c r="J33">
        <v>0.254</v>
      </c>
      <c r="K33">
        <v>0.318</v>
      </c>
      <c r="L33">
        <v>0.378</v>
      </c>
      <c r="M33">
        <v>0.69599999999999995</v>
      </c>
      <c r="N33" s="17"/>
      <c r="O33" s="17"/>
      <c r="P33" s="17"/>
      <c r="Q33" s="17"/>
      <c r="R33" s="17"/>
      <c r="S33" s="17"/>
      <c r="T33" s="17"/>
      <c r="W33" s="20">
        <v>3.73</v>
      </c>
      <c r="X33">
        <v>4200</v>
      </c>
      <c r="Y33">
        <v>182</v>
      </c>
      <c r="Z33">
        <v>292</v>
      </c>
      <c r="AA33" s="3">
        <v>37667.199999999997</v>
      </c>
      <c r="AB33">
        <v>36244</v>
      </c>
      <c r="AC33">
        <v>17380</v>
      </c>
      <c r="AD33">
        <v>15626</v>
      </c>
      <c r="AE33">
        <v>3180</v>
      </c>
      <c r="AF33">
        <v>23355</v>
      </c>
      <c r="AG33">
        <v>12984</v>
      </c>
      <c r="AH33">
        <v>918</v>
      </c>
      <c r="AI33">
        <v>924</v>
      </c>
      <c r="AJ33">
        <v>1262</v>
      </c>
      <c r="AK33" s="1">
        <v>1.3069999999999999</v>
      </c>
      <c r="AL33">
        <v>3243</v>
      </c>
    </row>
    <row r="34" spans="1:45" x14ac:dyDescent="0.25">
      <c r="A34">
        <v>1987</v>
      </c>
      <c r="B34">
        <v>4210</v>
      </c>
      <c r="C34">
        <v>19883</v>
      </c>
      <c r="D34">
        <v>37895</v>
      </c>
      <c r="E34">
        <v>6793</v>
      </c>
      <c r="F34">
        <v>896</v>
      </c>
      <c r="G34">
        <v>4458</v>
      </c>
      <c r="H34">
        <v>18713</v>
      </c>
      <c r="I34">
        <v>25099</v>
      </c>
      <c r="J34">
        <v>0.26300000000000001</v>
      </c>
      <c r="K34">
        <v>0.33100000000000002</v>
      </c>
      <c r="L34">
        <v>0.41499999999999998</v>
      </c>
      <c r="M34">
        <v>0.747</v>
      </c>
      <c r="N34" s="17"/>
      <c r="O34" s="17"/>
      <c r="P34" s="17"/>
      <c r="Q34" s="17"/>
      <c r="R34" s="17"/>
      <c r="S34" s="17"/>
      <c r="T34" s="17"/>
      <c r="W34" s="20">
        <v>4.29</v>
      </c>
      <c r="X34">
        <v>4210</v>
      </c>
      <c r="Y34">
        <v>138</v>
      </c>
      <c r="Z34">
        <v>212</v>
      </c>
      <c r="AA34" s="3">
        <v>37574.199999999997</v>
      </c>
      <c r="AB34">
        <v>37895</v>
      </c>
      <c r="AC34">
        <v>19883</v>
      </c>
      <c r="AD34">
        <v>17925</v>
      </c>
      <c r="AE34">
        <v>4458</v>
      </c>
      <c r="AF34">
        <v>25099</v>
      </c>
      <c r="AG34">
        <v>14389</v>
      </c>
      <c r="AH34">
        <v>842</v>
      </c>
      <c r="AI34">
        <v>356</v>
      </c>
      <c r="AJ34">
        <v>1333</v>
      </c>
      <c r="AK34" s="1">
        <v>1.391</v>
      </c>
      <c r="AL34">
        <v>3298</v>
      </c>
    </row>
    <row r="35" spans="1:45" x14ac:dyDescent="0.25">
      <c r="A35">
        <v>1986</v>
      </c>
      <c r="B35">
        <v>4206</v>
      </c>
      <c r="C35">
        <v>18545</v>
      </c>
      <c r="D35">
        <v>36880</v>
      </c>
      <c r="E35">
        <v>6511</v>
      </c>
      <c r="F35">
        <v>855</v>
      </c>
      <c r="G35">
        <v>3813</v>
      </c>
      <c r="H35">
        <v>17396</v>
      </c>
      <c r="I35">
        <v>24706</v>
      </c>
      <c r="J35">
        <v>0.25800000000000001</v>
      </c>
      <c r="K35">
        <v>0.32600000000000001</v>
      </c>
      <c r="L35">
        <v>0.39500000000000002</v>
      </c>
      <c r="M35">
        <v>0.72099999999999997</v>
      </c>
      <c r="N35" s="17"/>
      <c r="O35" s="17"/>
      <c r="P35" s="17"/>
      <c r="Q35" s="17"/>
      <c r="R35" s="17"/>
      <c r="S35" s="17"/>
      <c r="T35" s="17"/>
      <c r="W35" s="20">
        <v>3.97</v>
      </c>
      <c r="X35">
        <v>4206</v>
      </c>
      <c r="Y35">
        <v>139</v>
      </c>
      <c r="Z35">
        <v>236</v>
      </c>
      <c r="AA35" s="3">
        <v>37674.1</v>
      </c>
      <c r="AB35">
        <v>36880</v>
      </c>
      <c r="AC35">
        <v>18545</v>
      </c>
      <c r="AD35">
        <v>16629</v>
      </c>
      <c r="AE35">
        <v>3813</v>
      </c>
      <c r="AF35">
        <v>24706</v>
      </c>
      <c r="AG35">
        <v>14227</v>
      </c>
      <c r="AH35">
        <v>812</v>
      </c>
      <c r="AI35">
        <v>289</v>
      </c>
      <c r="AJ35">
        <v>1323</v>
      </c>
      <c r="AK35" s="1">
        <v>1.357</v>
      </c>
      <c r="AL35">
        <v>3450</v>
      </c>
    </row>
    <row r="36" spans="1:45" x14ac:dyDescent="0.25">
      <c r="A36">
        <v>1985</v>
      </c>
      <c r="B36">
        <v>4206</v>
      </c>
      <c r="C36">
        <v>18216</v>
      </c>
      <c r="D36">
        <v>36778</v>
      </c>
      <c r="E36">
        <v>6423</v>
      </c>
      <c r="F36">
        <v>965</v>
      </c>
      <c r="G36">
        <v>3602</v>
      </c>
      <c r="H36">
        <v>17129</v>
      </c>
      <c r="I36">
        <v>22451</v>
      </c>
      <c r="J36">
        <v>0.25700000000000001</v>
      </c>
      <c r="K36">
        <v>0.32300000000000001</v>
      </c>
      <c r="L36">
        <v>0.39100000000000001</v>
      </c>
      <c r="M36">
        <v>0.71399999999999997</v>
      </c>
      <c r="N36" s="17"/>
      <c r="O36" s="17"/>
      <c r="P36" s="17"/>
      <c r="Q36" s="17"/>
      <c r="R36" s="17"/>
      <c r="S36" s="17"/>
      <c r="T36" s="17"/>
      <c r="W36" s="20">
        <v>3.89</v>
      </c>
      <c r="X36">
        <v>4206</v>
      </c>
      <c r="Y36">
        <v>163</v>
      </c>
      <c r="Z36">
        <v>257</v>
      </c>
      <c r="AA36" s="3">
        <v>37658.199999999997</v>
      </c>
      <c r="AB36">
        <v>36778</v>
      </c>
      <c r="AC36">
        <v>18216</v>
      </c>
      <c r="AD36">
        <v>16292</v>
      </c>
      <c r="AE36">
        <v>3602</v>
      </c>
      <c r="AF36">
        <v>22451</v>
      </c>
      <c r="AG36">
        <v>13838</v>
      </c>
      <c r="AH36">
        <v>699</v>
      </c>
      <c r="AI36">
        <v>227</v>
      </c>
      <c r="AJ36">
        <v>1140</v>
      </c>
      <c r="AK36" s="1">
        <v>1.3440000000000001</v>
      </c>
      <c r="AL36">
        <v>3424</v>
      </c>
    </row>
    <row r="37" spans="1:45" x14ac:dyDescent="0.25">
      <c r="A37">
        <v>1984</v>
      </c>
      <c r="B37">
        <v>4210</v>
      </c>
      <c r="C37">
        <v>17921</v>
      </c>
      <c r="D37">
        <v>37381</v>
      </c>
      <c r="E37">
        <v>6213</v>
      </c>
      <c r="F37">
        <v>985</v>
      </c>
      <c r="G37">
        <v>3258</v>
      </c>
      <c r="H37">
        <v>16778</v>
      </c>
      <c r="I37">
        <v>22500</v>
      </c>
      <c r="J37">
        <v>0.26</v>
      </c>
      <c r="K37">
        <v>0.32300000000000001</v>
      </c>
      <c r="L37">
        <v>0.38500000000000001</v>
      </c>
      <c r="M37">
        <v>0.70799999999999996</v>
      </c>
      <c r="N37" s="17"/>
      <c r="O37" s="17"/>
      <c r="P37" s="17"/>
      <c r="Q37" s="17"/>
      <c r="R37" s="17"/>
      <c r="S37" s="17"/>
      <c r="T37" s="17"/>
      <c r="W37" s="20">
        <v>3.81</v>
      </c>
      <c r="X37">
        <v>4210</v>
      </c>
      <c r="Y37">
        <v>151</v>
      </c>
      <c r="Z37">
        <v>254</v>
      </c>
      <c r="AA37" s="3">
        <v>37704.199999999997</v>
      </c>
      <c r="AB37">
        <v>37381</v>
      </c>
      <c r="AC37">
        <v>17921</v>
      </c>
      <c r="AD37">
        <v>15965</v>
      </c>
      <c r="AE37">
        <v>3258</v>
      </c>
      <c r="AF37">
        <v>22500</v>
      </c>
      <c r="AG37">
        <v>13320</v>
      </c>
      <c r="AH37">
        <v>668</v>
      </c>
      <c r="AI37">
        <v>283</v>
      </c>
      <c r="AJ37">
        <v>1129</v>
      </c>
      <c r="AK37" s="1">
        <v>1.345</v>
      </c>
      <c r="AL37">
        <v>3527</v>
      </c>
    </row>
    <row r="38" spans="1:45" x14ac:dyDescent="0.25">
      <c r="A38">
        <v>1983</v>
      </c>
      <c r="B38">
        <v>4218</v>
      </c>
      <c r="C38">
        <v>18170</v>
      </c>
      <c r="D38">
        <v>37443</v>
      </c>
      <c r="E38">
        <v>6463</v>
      </c>
      <c r="F38">
        <v>1033</v>
      </c>
      <c r="G38">
        <v>3301</v>
      </c>
      <c r="H38">
        <v>17067</v>
      </c>
      <c r="I38">
        <v>21716</v>
      </c>
      <c r="J38">
        <v>0.26100000000000001</v>
      </c>
      <c r="K38">
        <v>0.32500000000000001</v>
      </c>
      <c r="L38">
        <v>0.38900000000000001</v>
      </c>
      <c r="M38">
        <v>0.71399999999999997</v>
      </c>
      <c r="N38" s="17"/>
      <c r="O38" s="17"/>
      <c r="P38" s="17"/>
      <c r="Q38" s="17"/>
      <c r="R38" s="17"/>
      <c r="S38" s="17"/>
      <c r="T38" s="17"/>
      <c r="W38" s="20">
        <v>3.87</v>
      </c>
      <c r="X38">
        <v>4218</v>
      </c>
      <c r="Y38">
        <v>180</v>
      </c>
      <c r="Z38">
        <v>248</v>
      </c>
      <c r="AA38" s="3">
        <v>37742</v>
      </c>
      <c r="AB38">
        <v>37443</v>
      </c>
      <c r="AC38">
        <v>18170</v>
      </c>
      <c r="AD38">
        <v>16241</v>
      </c>
      <c r="AE38">
        <v>3301</v>
      </c>
      <c r="AF38">
        <v>21716</v>
      </c>
      <c r="AG38">
        <v>13518</v>
      </c>
      <c r="AH38">
        <v>717</v>
      </c>
      <c r="AI38">
        <v>266</v>
      </c>
      <c r="AJ38">
        <v>1076</v>
      </c>
      <c r="AK38" s="1">
        <v>1.35</v>
      </c>
      <c r="AL38">
        <v>3498</v>
      </c>
    </row>
    <row r="39" spans="1:45" x14ac:dyDescent="0.25">
      <c r="A39">
        <v>1982</v>
      </c>
      <c r="B39">
        <v>4214</v>
      </c>
      <c r="C39">
        <v>18110</v>
      </c>
      <c r="D39">
        <v>37651</v>
      </c>
      <c r="E39">
        <v>6316</v>
      </c>
      <c r="F39">
        <v>964</v>
      </c>
      <c r="G39">
        <v>3379</v>
      </c>
      <c r="H39">
        <v>17019</v>
      </c>
      <c r="I39">
        <v>21221</v>
      </c>
      <c r="J39">
        <v>0.26100000000000001</v>
      </c>
      <c r="K39">
        <v>0.32400000000000001</v>
      </c>
      <c r="L39">
        <v>0.38900000000000001</v>
      </c>
      <c r="M39">
        <v>0.71299999999999997</v>
      </c>
      <c r="N39" s="17"/>
      <c r="O39" s="17"/>
      <c r="P39" s="17"/>
      <c r="Q39" s="17"/>
      <c r="R39" s="17"/>
      <c r="S39" s="17"/>
      <c r="T39" s="17"/>
      <c r="W39" s="20">
        <v>3.86</v>
      </c>
      <c r="X39">
        <v>4214</v>
      </c>
      <c r="Y39">
        <v>161</v>
      </c>
      <c r="Z39">
        <v>238</v>
      </c>
      <c r="AA39" s="3">
        <v>37878.1</v>
      </c>
      <c r="AB39">
        <v>37651</v>
      </c>
      <c r="AC39">
        <v>18110</v>
      </c>
      <c r="AD39">
        <v>16258</v>
      </c>
      <c r="AE39">
        <v>3379</v>
      </c>
      <c r="AF39">
        <v>21221</v>
      </c>
      <c r="AG39">
        <v>13302</v>
      </c>
      <c r="AH39">
        <v>677</v>
      </c>
      <c r="AI39">
        <v>256</v>
      </c>
      <c r="AJ39">
        <v>1091</v>
      </c>
      <c r="AK39" s="1">
        <v>1.345</v>
      </c>
      <c r="AL39">
        <v>3452</v>
      </c>
    </row>
    <row r="40" spans="1:45" x14ac:dyDescent="0.25">
      <c r="A40">
        <v>1981</v>
      </c>
      <c r="B40">
        <v>2788</v>
      </c>
      <c r="C40">
        <v>11147</v>
      </c>
      <c r="D40">
        <v>24157</v>
      </c>
      <c r="E40">
        <v>4000</v>
      </c>
      <c r="F40">
        <v>659</v>
      </c>
      <c r="G40">
        <v>1781</v>
      </c>
      <c r="H40">
        <v>10451</v>
      </c>
      <c r="I40">
        <v>13237</v>
      </c>
      <c r="J40">
        <v>0.25600000000000001</v>
      </c>
      <c r="K40">
        <v>0.32</v>
      </c>
      <c r="L40">
        <v>0.36899999999999999</v>
      </c>
      <c r="M40">
        <v>0.68899999999999995</v>
      </c>
      <c r="N40" s="17"/>
      <c r="O40" s="17"/>
      <c r="P40" s="17"/>
      <c r="Q40" s="17"/>
      <c r="R40" s="17"/>
      <c r="S40" s="17"/>
      <c r="T40" s="17"/>
      <c r="W40" s="20">
        <v>3.58</v>
      </c>
      <c r="X40">
        <v>2788</v>
      </c>
      <c r="Y40">
        <v>135</v>
      </c>
      <c r="Z40">
        <v>220</v>
      </c>
      <c r="AA40" s="3">
        <v>25095</v>
      </c>
      <c r="AB40">
        <v>24157</v>
      </c>
      <c r="AC40">
        <v>11147</v>
      </c>
      <c r="AD40">
        <v>9992</v>
      </c>
      <c r="AE40">
        <v>1781</v>
      </c>
      <c r="AF40">
        <v>13237</v>
      </c>
      <c r="AG40">
        <v>8868</v>
      </c>
      <c r="AH40">
        <v>464</v>
      </c>
      <c r="AI40">
        <v>181</v>
      </c>
      <c r="AJ40">
        <v>715</v>
      </c>
      <c r="AK40" s="1">
        <v>1.3160000000000001</v>
      </c>
      <c r="AL40">
        <v>2304</v>
      </c>
      <c r="AN40" s="26"/>
      <c r="AO40" s="25"/>
      <c r="AP40" s="25"/>
      <c r="AQ40" s="24"/>
      <c r="AR40" s="25"/>
      <c r="AS40" s="16"/>
    </row>
    <row r="41" spans="1:45" x14ac:dyDescent="0.25">
      <c r="A41">
        <v>1980</v>
      </c>
      <c r="B41">
        <v>4210</v>
      </c>
      <c r="C41">
        <v>18053</v>
      </c>
      <c r="D41">
        <v>38144</v>
      </c>
      <c r="E41">
        <v>6345</v>
      </c>
      <c r="F41">
        <v>1076</v>
      </c>
      <c r="G41">
        <v>3087</v>
      </c>
      <c r="H41">
        <v>16928</v>
      </c>
      <c r="I41">
        <v>20212</v>
      </c>
      <c r="J41">
        <v>0.26500000000000001</v>
      </c>
      <c r="K41">
        <v>0.32600000000000001</v>
      </c>
      <c r="L41">
        <v>0.38800000000000001</v>
      </c>
      <c r="M41">
        <v>0.71399999999999997</v>
      </c>
      <c r="W41" s="20">
        <v>3.84</v>
      </c>
      <c r="X41">
        <v>4210</v>
      </c>
      <c r="Y41">
        <v>189</v>
      </c>
      <c r="Z41">
        <v>264</v>
      </c>
      <c r="AA41" s="3">
        <v>37861.1</v>
      </c>
      <c r="AB41">
        <v>38144</v>
      </c>
      <c r="AC41">
        <v>18053</v>
      </c>
      <c r="AD41">
        <v>16162</v>
      </c>
      <c r="AE41">
        <v>3087</v>
      </c>
      <c r="AF41">
        <v>20212</v>
      </c>
      <c r="AG41">
        <v>13190</v>
      </c>
      <c r="AH41">
        <v>657</v>
      </c>
      <c r="AI41">
        <v>257</v>
      </c>
      <c r="AJ41">
        <v>1031</v>
      </c>
      <c r="AK41" s="1">
        <v>1.3560000000000001</v>
      </c>
      <c r="AL41">
        <v>3609</v>
      </c>
      <c r="AN41" s="27"/>
      <c r="AO41" s="18"/>
      <c r="AP41" s="18"/>
      <c r="AQ41" s="23"/>
      <c r="AR41" s="18"/>
      <c r="AS41" s="17"/>
    </row>
    <row r="42" spans="1:45" x14ac:dyDescent="0.25">
      <c r="A42">
        <v>1979</v>
      </c>
      <c r="B42">
        <v>4198</v>
      </c>
      <c r="C42">
        <v>18713</v>
      </c>
      <c r="D42">
        <v>37911</v>
      </c>
      <c r="E42">
        <v>6415</v>
      </c>
      <c r="F42">
        <v>1066</v>
      </c>
      <c r="G42">
        <v>3433</v>
      </c>
      <c r="H42">
        <v>17558</v>
      </c>
      <c r="I42">
        <v>20035</v>
      </c>
      <c r="J42">
        <v>0.26500000000000001</v>
      </c>
      <c r="K42">
        <v>0.33</v>
      </c>
      <c r="L42">
        <v>0.39700000000000002</v>
      </c>
      <c r="M42">
        <v>0.72699999999999998</v>
      </c>
      <c r="N42" s="16"/>
      <c r="O42" s="16"/>
      <c r="P42" s="16"/>
      <c r="Q42" s="16"/>
      <c r="R42" s="16"/>
      <c r="S42" s="16"/>
      <c r="T42" s="16"/>
      <c r="W42" s="20">
        <v>4</v>
      </c>
      <c r="X42">
        <v>4198</v>
      </c>
      <c r="Y42">
        <v>175</v>
      </c>
      <c r="Z42">
        <v>237</v>
      </c>
      <c r="AA42" s="3">
        <v>37478.1</v>
      </c>
      <c r="AB42">
        <v>37911</v>
      </c>
      <c r="AC42">
        <v>18713</v>
      </c>
      <c r="AD42">
        <v>16669</v>
      </c>
      <c r="AE42">
        <v>3433</v>
      </c>
      <c r="AF42">
        <v>20035</v>
      </c>
      <c r="AG42">
        <v>13601</v>
      </c>
      <c r="AH42">
        <v>754</v>
      </c>
      <c r="AI42">
        <v>166</v>
      </c>
      <c r="AJ42">
        <v>1146</v>
      </c>
      <c r="AK42" s="1">
        <v>1.3740000000000001</v>
      </c>
      <c r="AL42">
        <v>3631</v>
      </c>
      <c r="AN42" s="27"/>
      <c r="AO42" s="18"/>
      <c r="AP42" s="18"/>
      <c r="AQ42" s="23"/>
      <c r="AR42" s="18"/>
      <c r="AS42" s="17"/>
    </row>
    <row r="43" spans="1:45" x14ac:dyDescent="0.25">
      <c r="A43">
        <v>1978</v>
      </c>
      <c r="B43">
        <v>4204</v>
      </c>
      <c r="C43">
        <v>17251</v>
      </c>
      <c r="D43">
        <v>36508</v>
      </c>
      <c r="E43">
        <v>6186</v>
      </c>
      <c r="F43">
        <v>1020</v>
      </c>
      <c r="G43">
        <v>2956</v>
      </c>
      <c r="H43">
        <v>16098</v>
      </c>
      <c r="I43">
        <v>20058</v>
      </c>
      <c r="J43">
        <v>0.25800000000000001</v>
      </c>
      <c r="K43">
        <v>0.32300000000000001</v>
      </c>
      <c r="L43">
        <v>0.379</v>
      </c>
      <c r="M43">
        <v>0.70199999999999996</v>
      </c>
      <c r="N43" s="17"/>
      <c r="O43" s="17"/>
      <c r="P43" s="17"/>
      <c r="Q43" s="17"/>
      <c r="R43" s="17"/>
      <c r="S43" s="17"/>
      <c r="T43" s="17"/>
      <c r="W43" s="20">
        <v>3.69</v>
      </c>
      <c r="X43">
        <v>4204</v>
      </c>
      <c r="Y43">
        <v>238</v>
      </c>
      <c r="Z43">
        <v>305</v>
      </c>
      <c r="AA43" s="3">
        <v>37496.199999999997</v>
      </c>
      <c r="AB43">
        <v>36508</v>
      </c>
      <c r="AC43">
        <v>17251</v>
      </c>
      <c r="AD43">
        <v>15361</v>
      </c>
      <c r="AE43">
        <v>2956</v>
      </c>
      <c r="AF43">
        <v>20058</v>
      </c>
      <c r="AG43">
        <v>13566</v>
      </c>
      <c r="AH43">
        <v>772</v>
      </c>
      <c r="AI43">
        <v>273</v>
      </c>
      <c r="AJ43">
        <v>1054</v>
      </c>
      <c r="AK43" s="1">
        <v>1.335</v>
      </c>
      <c r="AL43">
        <v>3618</v>
      </c>
      <c r="AN43" s="27"/>
      <c r="AO43" s="18"/>
      <c r="AP43" s="18"/>
      <c r="AQ43" s="23"/>
      <c r="AR43" s="18"/>
      <c r="AS43" s="17"/>
    </row>
    <row r="44" spans="1:45" x14ac:dyDescent="0.25">
      <c r="A44">
        <v>1977</v>
      </c>
      <c r="B44">
        <v>4206</v>
      </c>
      <c r="C44">
        <v>18803</v>
      </c>
      <c r="D44">
        <v>38037</v>
      </c>
      <c r="E44">
        <v>6441</v>
      </c>
      <c r="F44">
        <v>1170</v>
      </c>
      <c r="G44">
        <v>3644</v>
      </c>
      <c r="H44">
        <v>17596</v>
      </c>
      <c r="I44">
        <v>21722</v>
      </c>
      <c r="J44">
        <v>0.26400000000000001</v>
      </c>
      <c r="K44">
        <v>0.32900000000000001</v>
      </c>
      <c r="L44">
        <v>0.40100000000000002</v>
      </c>
      <c r="M44">
        <v>0.73</v>
      </c>
      <c r="N44" s="17"/>
      <c r="O44" s="17"/>
      <c r="P44" s="17"/>
      <c r="Q44" s="17"/>
      <c r="R44" s="17"/>
      <c r="S44" s="17"/>
      <c r="T44" s="17"/>
      <c r="W44" s="20">
        <v>4</v>
      </c>
      <c r="X44">
        <v>4206</v>
      </c>
      <c r="Y44">
        <v>176</v>
      </c>
      <c r="Z44">
        <v>238</v>
      </c>
      <c r="AA44" s="3">
        <v>37739</v>
      </c>
      <c r="AB44">
        <v>38037</v>
      </c>
      <c r="AC44">
        <v>18803</v>
      </c>
      <c r="AD44">
        <v>16770</v>
      </c>
      <c r="AE44">
        <v>3644</v>
      </c>
      <c r="AF44">
        <v>21722</v>
      </c>
      <c r="AG44">
        <v>13757</v>
      </c>
      <c r="AH44">
        <v>791</v>
      </c>
      <c r="AI44">
        <v>235</v>
      </c>
      <c r="AJ44">
        <v>1166</v>
      </c>
      <c r="AK44" s="1">
        <v>1.3720000000000001</v>
      </c>
      <c r="AL44">
        <v>3710</v>
      </c>
      <c r="AN44" s="27"/>
      <c r="AO44" s="18"/>
      <c r="AP44" s="18"/>
      <c r="AQ44" s="23"/>
      <c r="AR44" s="18"/>
      <c r="AS44" s="17"/>
    </row>
    <row r="45" spans="1:45" x14ac:dyDescent="0.25">
      <c r="A45">
        <v>1976</v>
      </c>
      <c r="B45">
        <v>3878</v>
      </c>
      <c r="C45">
        <v>15492</v>
      </c>
      <c r="D45">
        <v>33598</v>
      </c>
      <c r="E45">
        <v>5240</v>
      </c>
      <c r="F45">
        <v>966</v>
      </c>
      <c r="G45">
        <v>2235</v>
      </c>
      <c r="H45">
        <v>14363</v>
      </c>
      <c r="I45">
        <v>18745</v>
      </c>
      <c r="J45">
        <v>0.255</v>
      </c>
      <c r="K45">
        <v>0.32</v>
      </c>
      <c r="L45">
        <v>0.36099999999999999</v>
      </c>
      <c r="M45">
        <v>0.68100000000000005</v>
      </c>
      <c r="N45" s="17"/>
      <c r="O45" s="17"/>
      <c r="P45" s="17"/>
      <c r="Q45" s="17"/>
      <c r="R45" s="17"/>
      <c r="S45" s="17"/>
      <c r="T45" s="17"/>
      <c r="W45" s="20">
        <v>3.51</v>
      </c>
      <c r="X45">
        <v>3878</v>
      </c>
      <c r="Y45">
        <v>261</v>
      </c>
      <c r="Z45">
        <v>325</v>
      </c>
      <c r="AA45" s="3">
        <v>34925.199999999997</v>
      </c>
      <c r="AB45">
        <v>33598</v>
      </c>
      <c r="AC45">
        <v>15492</v>
      </c>
      <c r="AD45">
        <v>13637</v>
      </c>
      <c r="AE45">
        <v>2235</v>
      </c>
      <c r="AF45">
        <v>18745</v>
      </c>
      <c r="AG45">
        <v>12391</v>
      </c>
      <c r="AH45">
        <v>684</v>
      </c>
      <c r="AI45">
        <v>176</v>
      </c>
      <c r="AJ45">
        <v>1047</v>
      </c>
      <c r="AK45" s="1">
        <v>1.3169999999999999</v>
      </c>
      <c r="AL45">
        <v>3459</v>
      </c>
      <c r="AN45" s="27"/>
      <c r="AO45" s="18"/>
      <c r="AP45" s="18"/>
      <c r="AQ45" s="23"/>
      <c r="AR45" s="18"/>
      <c r="AS45" s="17"/>
    </row>
    <row r="46" spans="1:45" x14ac:dyDescent="0.25">
      <c r="A46">
        <v>1975</v>
      </c>
      <c r="B46">
        <v>3868</v>
      </c>
      <c r="C46">
        <v>16295</v>
      </c>
      <c r="D46">
        <v>33863</v>
      </c>
      <c r="E46">
        <v>5443</v>
      </c>
      <c r="F46">
        <v>887</v>
      </c>
      <c r="G46">
        <v>2698</v>
      </c>
      <c r="H46">
        <v>15153</v>
      </c>
      <c r="I46">
        <v>19280</v>
      </c>
      <c r="J46">
        <v>0.25800000000000001</v>
      </c>
      <c r="K46">
        <v>0.32700000000000001</v>
      </c>
      <c r="L46">
        <v>0.374</v>
      </c>
      <c r="M46">
        <v>0.70099999999999996</v>
      </c>
      <c r="N46" s="17"/>
      <c r="O46" s="17"/>
      <c r="P46" s="17"/>
      <c r="Q46" s="17"/>
      <c r="R46" s="17"/>
      <c r="S46" s="17"/>
      <c r="T46" s="17"/>
      <c r="W46" s="20">
        <v>3.71</v>
      </c>
      <c r="X46">
        <v>3868</v>
      </c>
      <c r="Y46">
        <v>223</v>
      </c>
      <c r="Z46">
        <v>266</v>
      </c>
      <c r="AA46" s="3">
        <v>34724</v>
      </c>
      <c r="AB46">
        <v>33863</v>
      </c>
      <c r="AC46">
        <v>16295</v>
      </c>
      <c r="AD46">
        <v>14316</v>
      </c>
      <c r="AE46">
        <v>2699</v>
      </c>
      <c r="AF46">
        <v>19280</v>
      </c>
      <c r="AG46">
        <v>13402</v>
      </c>
      <c r="AH46">
        <v>761</v>
      </c>
      <c r="AI46">
        <v>204</v>
      </c>
      <c r="AJ46">
        <v>1158</v>
      </c>
      <c r="AK46" s="1">
        <v>1.361</v>
      </c>
      <c r="AL46">
        <v>3710</v>
      </c>
      <c r="AN46" s="27"/>
      <c r="AO46" s="18"/>
      <c r="AP46" s="18"/>
      <c r="AQ46" s="23"/>
      <c r="AR46" s="18"/>
      <c r="AS46" s="17"/>
    </row>
    <row r="47" spans="1:45" x14ac:dyDescent="0.25">
      <c r="A47">
        <v>1974</v>
      </c>
      <c r="B47">
        <v>3890</v>
      </c>
      <c r="C47">
        <v>16046</v>
      </c>
      <c r="D47">
        <v>33969</v>
      </c>
      <c r="E47">
        <v>5206</v>
      </c>
      <c r="F47">
        <v>847</v>
      </c>
      <c r="G47">
        <v>2649</v>
      </c>
      <c r="H47">
        <v>14858</v>
      </c>
      <c r="I47">
        <v>19495</v>
      </c>
      <c r="J47">
        <v>0.25700000000000001</v>
      </c>
      <c r="K47">
        <v>0.32400000000000001</v>
      </c>
      <c r="L47">
        <v>0.36899999999999999</v>
      </c>
      <c r="M47">
        <v>0.69299999999999995</v>
      </c>
      <c r="N47" s="17"/>
      <c r="O47" s="17"/>
      <c r="P47" s="17"/>
      <c r="Q47" s="17"/>
      <c r="R47" s="17"/>
      <c r="S47" s="17"/>
      <c r="T47" s="17"/>
      <c r="W47" s="20">
        <v>3.63</v>
      </c>
      <c r="X47">
        <v>3890</v>
      </c>
      <c r="Y47">
        <v>227</v>
      </c>
      <c r="Z47">
        <v>286</v>
      </c>
      <c r="AA47" s="3">
        <v>34942.1</v>
      </c>
      <c r="AB47">
        <v>33969</v>
      </c>
      <c r="AC47">
        <v>16046</v>
      </c>
      <c r="AD47">
        <v>14083</v>
      </c>
      <c r="AE47">
        <v>2649</v>
      </c>
      <c r="AF47">
        <v>19495</v>
      </c>
      <c r="AG47">
        <v>12963</v>
      </c>
      <c r="AH47">
        <v>774</v>
      </c>
      <c r="AI47">
        <v>186</v>
      </c>
      <c r="AJ47">
        <v>1086</v>
      </c>
      <c r="AK47" s="1">
        <v>1.343</v>
      </c>
      <c r="AL47">
        <v>3595</v>
      </c>
      <c r="AN47" s="27"/>
      <c r="AO47" s="18"/>
      <c r="AP47" s="18"/>
      <c r="AQ47" s="23"/>
      <c r="AR47" s="18"/>
      <c r="AS47" s="17"/>
    </row>
    <row r="48" spans="1:45" x14ac:dyDescent="0.25">
      <c r="A48">
        <v>1973</v>
      </c>
      <c r="B48">
        <v>3886</v>
      </c>
      <c r="C48">
        <v>16376</v>
      </c>
      <c r="D48">
        <v>34010</v>
      </c>
      <c r="E48">
        <v>5224</v>
      </c>
      <c r="F48">
        <v>790</v>
      </c>
      <c r="G48">
        <v>3102</v>
      </c>
      <c r="H48">
        <v>15254</v>
      </c>
      <c r="I48">
        <v>20358</v>
      </c>
      <c r="J48">
        <v>0.25700000000000001</v>
      </c>
      <c r="K48">
        <v>0.32500000000000001</v>
      </c>
      <c r="L48">
        <v>0.379</v>
      </c>
      <c r="M48">
        <v>0.70399999999999996</v>
      </c>
      <c r="N48" s="17"/>
      <c r="O48" s="17"/>
      <c r="P48" s="17"/>
      <c r="Q48" s="17"/>
      <c r="R48" s="17"/>
      <c r="S48" s="17"/>
      <c r="T48" s="17"/>
      <c r="W48" s="20">
        <v>3.75</v>
      </c>
      <c r="X48">
        <v>3886</v>
      </c>
      <c r="Y48">
        <v>236</v>
      </c>
      <c r="Z48">
        <v>293</v>
      </c>
      <c r="AA48" s="3">
        <v>34878.199999999997</v>
      </c>
      <c r="AB48">
        <v>34010</v>
      </c>
      <c r="AC48">
        <v>16376</v>
      </c>
      <c r="AD48">
        <v>14518</v>
      </c>
      <c r="AE48">
        <v>3102</v>
      </c>
      <c r="AF48">
        <v>20358</v>
      </c>
      <c r="AG48">
        <v>13100</v>
      </c>
      <c r="AH48">
        <v>755</v>
      </c>
      <c r="AI48">
        <v>95</v>
      </c>
      <c r="AJ48">
        <v>1199</v>
      </c>
      <c r="AK48" s="1">
        <v>1.351</v>
      </c>
      <c r="AL48">
        <v>3447</v>
      </c>
      <c r="AN48" s="27"/>
      <c r="AO48" s="18"/>
      <c r="AP48" s="18"/>
      <c r="AQ48" s="23"/>
      <c r="AR48" s="18"/>
      <c r="AS48" s="17"/>
    </row>
    <row r="49" spans="1:38" x14ac:dyDescent="0.25">
      <c r="A49">
        <v>1972</v>
      </c>
      <c r="B49">
        <v>3718</v>
      </c>
      <c r="C49">
        <v>13706</v>
      </c>
      <c r="D49">
        <v>30434</v>
      </c>
      <c r="E49">
        <v>4652</v>
      </c>
      <c r="F49">
        <v>746</v>
      </c>
      <c r="G49">
        <v>2534</v>
      </c>
      <c r="H49">
        <v>12750</v>
      </c>
      <c r="I49">
        <v>20718</v>
      </c>
      <c r="J49">
        <v>0.24399999999999999</v>
      </c>
      <c r="K49">
        <v>0.311</v>
      </c>
      <c r="L49">
        <v>0.35399999999999998</v>
      </c>
      <c r="M49">
        <v>0.66400000000000003</v>
      </c>
      <c r="N49" s="17"/>
      <c r="O49" s="17"/>
      <c r="P49" s="17"/>
      <c r="Q49" s="17"/>
      <c r="R49" s="17"/>
      <c r="S49" s="17"/>
      <c r="T49" s="17"/>
      <c r="W49" s="20">
        <v>3.26</v>
      </c>
      <c r="X49">
        <v>3718</v>
      </c>
      <c r="Y49">
        <v>295</v>
      </c>
      <c r="Z49">
        <v>357</v>
      </c>
      <c r="AA49" s="3">
        <v>33450.1</v>
      </c>
      <c r="AB49">
        <v>30434</v>
      </c>
      <c r="AC49">
        <v>13706</v>
      </c>
      <c r="AD49">
        <v>12133</v>
      </c>
      <c r="AE49">
        <v>2534</v>
      </c>
      <c r="AF49">
        <v>20718</v>
      </c>
      <c r="AG49">
        <v>11727</v>
      </c>
      <c r="AH49">
        <v>751</v>
      </c>
      <c r="AI49">
        <v>92</v>
      </c>
      <c r="AJ49">
        <v>1069</v>
      </c>
      <c r="AK49" s="1">
        <v>1.26</v>
      </c>
      <c r="AL49">
        <v>3154</v>
      </c>
    </row>
    <row r="50" spans="1:38" x14ac:dyDescent="0.25">
      <c r="A50">
        <v>1971</v>
      </c>
      <c r="B50">
        <v>3876</v>
      </c>
      <c r="C50">
        <v>15073</v>
      </c>
      <c r="D50">
        <v>32547</v>
      </c>
      <c r="E50">
        <v>4931</v>
      </c>
      <c r="F50">
        <v>808</v>
      </c>
      <c r="G50">
        <v>2863</v>
      </c>
      <c r="H50">
        <v>14077</v>
      </c>
      <c r="I50">
        <v>20956</v>
      </c>
      <c r="J50">
        <v>0.249</v>
      </c>
      <c r="K50">
        <v>0.317</v>
      </c>
      <c r="L50">
        <v>0.36499999999999999</v>
      </c>
      <c r="M50">
        <v>0.68200000000000005</v>
      </c>
      <c r="N50" s="17"/>
      <c r="O50" s="17"/>
      <c r="P50" s="17"/>
      <c r="Q50" s="17"/>
      <c r="R50" s="17"/>
      <c r="S50" s="17"/>
      <c r="T50" s="17"/>
      <c r="W50" s="20">
        <v>3.47</v>
      </c>
      <c r="X50">
        <v>3876</v>
      </c>
      <c r="Y50">
        <v>265</v>
      </c>
      <c r="Z50">
        <v>315</v>
      </c>
      <c r="AA50" s="3">
        <v>34767</v>
      </c>
      <c r="AB50">
        <v>32547</v>
      </c>
      <c r="AC50">
        <v>15073</v>
      </c>
      <c r="AD50">
        <v>13400</v>
      </c>
      <c r="AE50">
        <v>2863</v>
      </c>
      <c r="AF50">
        <v>20956</v>
      </c>
      <c r="AG50">
        <v>12536</v>
      </c>
      <c r="AH50">
        <v>821</v>
      </c>
      <c r="AI50">
        <v>97</v>
      </c>
      <c r="AJ50">
        <v>1115</v>
      </c>
      <c r="AK50" s="1">
        <v>1.2969999999999999</v>
      </c>
      <c r="AL50">
        <v>3125</v>
      </c>
    </row>
    <row r="51" spans="1:38" x14ac:dyDescent="0.25">
      <c r="A51">
        <v>1970</v>
      </c>
      <c r="B51">
        <v>3888</v>
      </c>
      <c r="C51">
        <v>16880</v>
      </c>
      <c r="D51">
        <v>33555</v>
      </c>
      <c r="E51">
        <v>5235</v>
      </c>
      <c r="F51">
        <v>927</v>
      </c>
      <c r="G51">
        <v>3429</v>
      </c>
      <c r="H51">
        <v>15762</v>
      </c>
      <c r="I51">
        <v>22374</v>
      </c>
      <c r="J51">
        <v>0.254</v>
      </c>
      <c r="K51">
        <v>0.32600000000000001</v>
      </c>
      <c r="L51">
        <v>0.38500000000000001</v>
      </c>
      <c r="M51">
        <v>0.71099999999999997</v>
      </c>
      <c r="W51" s="20">
        <v>3.89</v>
      </c>
      <c r="X51">
        <v>3888</v>
      </c>
      <c r="Y51">
        <v>188</v>
      </c>
      <c r="Z51">
        <v>234</v>
      </c>
      <c r="AA51" s="3">
        <v>34858.199999999997</v>
      </c>
      <c r="AB51">
        <v>33555</v>
      </c>
      <c r="AC51">
        <v>16880</v>
      </c>
      <c r="AD51">
        <v>15051</v>
      </c>
      <c r="AE51">
        <v>3429</v>
      </c>
      <c r="AF51">
        <v>22374</v>
      </c>
      <c r="AG51">
        <v>13727</v>
      </c>
      <c r="AH51">
        <v>825</v>
      </c>
      <c r="AI51">
        <v>128</v>
      </c>
      <c r="AJ51">
        <v>1249</v>
      </c>
      <c r="AK51" s="1">
        <v>1.3560000000000001</v>
      </c>
      <c r="AL51">
        <v>3327</v>
      </c>
    </row>
    <row r="52" spans="1:38" x14ac:dyDescent="0.25">
      <c r="A52">
        <v>1969</v>
      </c>
      <c r="B52">
        <v>3892</v>
      </c>
      <c r="C52">
        <v>15850</v>
      </c>
      <c r="D52">
        <v>32581</v>
      </c>
      <c r="E52">
        <v>4840</v>
      </c>
      <c r="F52">
        <v>849</v>
      </c>
      <c r="G52">
        <v>3119</v>
      </c>
      <c r="H52">
        <v>14662</v>
      </c>
      <c r="I52">
        <v>22473</v>
      </c>
      <c r="J52">
        <v>0.248</v>
      </c>
      <c r="K52">
        <v>0.32</v>
      </c>
      <c r="L52">
        <v>0.36899999999999999</v>
      </c>
      <c r="M52">
        <v>0.68899999999999995</v>
      </c>
      <c r="N52" s="16"/>
      <c r="O52" s="16"/>
      <c r="P52" s="16"/>
      <c r="Q52" s="16"/>
      <c r="R52" s="16"/>
      <c r="S52" s="16"/>
      <c r="T52" s="16"/>
      <c r="W52" s="20">
        <v>3.61</v>
      </c>
      <c r="X52">
        <v>3892</v>
      </c>
      <c r="Y52">
        <v>242</v>
      </c>
      <c r="Z52">
        <v>300</v>
      </c>
      <c r="AA52" s="3">
        <v>34890.199999999997</v>
      </c>
      <c r="AB52">
        <v>32581</v>
      </c>
      <c r="AC52">
        <v>15850</v>
      </c>
      <c r="AD52">
        <v>14007</v>
      </c>
      <c r="AE52">
        <v>3119</v>
      </c>
      <c r="AF52">
        <v>22473</v>
      </c>
      <c r="AG52">
        <v>13429</v>
      </c>
      <c r="AH52">
        <v>882</v>
      </c>
      <c r="AI52">
        <v>131</v>
      </c>
      <c r="AJ52">
        <v>1284</v>
      </c>
      <c r="AK52" s="1">
        <v>1.319</v>
      </c>
      <c r="AL52">
        <v>3430</v>
      </c>
    </row>
    <row r="53" spans="1:38" x14ac:dyDescent="0.25">
      <c r="A53">
        <v>1968</v>
      </c>
      <c r="B53">
        <v>3250</v>
      </c>
      <c r="C53">
        <v>11109</v>
      </c>
      <c r="D53">
        <v>25710</v>
      </c>
      <c r="E53">
        <v>3869</v>
      </c>
      <c r="F53">
        <v>697</v>
      </c>
      <c r="G53">
        <v>1995</v>
      </c>
      <c r="H53">
        <v>10308</v>
      </c>
      <c r="I53">
        <v>19143</v>
      </c>
      <c r="J53">
        <v>0.23699999999999999</v>
      </c>
      <c r="K53">
        <v>0.29899999999999999</v>
      </c>
      <c r="L53">
        <v>0.34</v>
      </c>
      <c r="M53">
        <v>0.63900000000000001</v>
      </c>
      <c r="N53" s="17"/>
      <c r="O53" s="17"/>
      <c r="P53" s="17"/>
      <c r="Q53" s="17"/>
      <c r="R53" s="17"/>
      <c r="S53" s="17"/>
      <c r="T53" s="17"/>
      <c r="W53" s="20">
        <v>2.98</v>
      </c>
      <c r="X53">
        <v>3250</v>
      </c>
      <c r="Y53">
        <v>279</v>
      </c>
      <c r="Z53">
        <v>339</v>
      </c>
      <c r="AA53" s="3">
        <v>29233.200000000001</v>
      </c>
      <c r="AB53">
        <v>25710</v>
      </c>
      <c r="AC53">
        <v>11109</v>
      </c>
      <c r="AD53">
        <v>9687</v>
      </c>
      <c r="AE53">
        <v>1995</v>
      </c>
      <c r="AF53">
        <v>19143</v>
      </c>
      <c r="AG53">
        <v>9156</v>
      </c>
      <c r="AH53">
        <v>778</v>
      </c>
      <c r="AI53">
        <v>83</v>
      </c>
      <c r="AJ53">
        <v>1007</v>
      </c>
      <c r="AK53" s="1">
        <v>1.1930000000000001</v>
      </c>
      <c r="AL53">
        <v>2762</v>
      </c>
    </row>
    <row r="54" spans="1:38" x14ac:dyDescent="0.25">
      <c r="A54">
        <v>1967</v>
      </c>
      <c r="B54">
        <v>3240</v>
      </c>
      <c r="C54">
        <v>12210</v>
      </c>
      <c r="D54">
        <v>26464</v>
      </c>
      <c r="E54">
        <v>4082</v>
      </c>
      <c r="F54">
        <v>792</v>
      </c>
      <c r="G54">
        <v>2299</v>
      </c>
      <c r="H54">
        <v>11264</v>
      </c>
      <c r="I54">
        <v>19413</v>
      </c>
      <c r="J54">
        <v>0.24199999999999999</v>
      </c>
      <c r="K54">
        <v>0.30599999999999999</v>
      </c>
      <c r="L54">
        <v>0.35699999999999998</v>
      </c>
      <c r="M54">
        <v>0.66400000000000003</v>
      </c>
      <c r="N54" s="17"/>
      <c r="O54" s="17"/>
      <c r="P54" s="17"/>
      <c r="Q54" s="17"/>
      <c r="R54" s="17"/>
      <c r="S54" s="17"/>
      <c r="T54" s="17"/>
      <c r="W54" s="20">
        <v>3.3</v>
      </c>
      <c r="X54">
        <v>3240</v>
      </c>
      <c r="Y54">
        <v>226</v>
      </c>
      <c r="Z54">
        <v>274</v>
      </c>
      <c r="AA54" s="3">
        <v>29184.1</v>
      </c>
      <c r="AB54">
        <v>26464</v>
      </c>
      <c r="AC54">
        <v>12210</v>
      </c>
      <c r="AD54">
        <v>10711</v>
      </c>
      <c r="AE54">
        <v>2299</v>
      </c>
      <c r="AF54">
        <v>19413</v>
      </c>
      <c r="AG54">
        <v>9665</v>
      </c>
      <c r="AH54">
        <v>751</v>
      </c>
      <c r="AI54">
        <v>101</v>
      </c>
      <c r="AJ54">
        <v>985</v>
      </c>
      <c r="AK54" s="1">
        <v>1.238</v>
      </c>
      <c r="AL54">
        <v>2733</v>
      </c>
    </row>
    <row r="55" spans="1:38" x14ac:dyDescent="0.25">
      <c r="A55">
        <v>1966</v>
      </c>
      <c r="B55">
        <v>3230</v>
      </c>
      <c r="C55">
        <v>12900</v>
      </c>
      <c r="D55">
        <v>27207</v>
      </c>
      <c r="E55">
        <v>4120</v>
      </c>
      <c r="F55">
        <v>820</v>
      </c>
      <c r="G55">
        <v>2743</v>
      </c>
      <c r="H55">
        <v>11998</v>
      </c>
      <c r="I55">
        <v>18805</v>
      </c>
      <c r="J55">
        <v>0.249</v>
      </c>
      <c r="K55">
        <v>0.31</v>
      </c>
      <c r="L55">
        <v>0.376</v>
      </c>
      <c r="M55">
        <v>0.68600000000000005</v>
      </c>
      <c r="N55" s="17"/>
      <c r="O55" s="17"/>
      <c r="P55" s="17"/>
      <c r="Q55" s="17"/>
      <c r="R55" s="17"/>
      <c r="S55" s="17"/>
      <c r="T55" s="17"/>
      <c r="W55" s="20">
        <v>3.52</v>
      </c>
      <c r="X55">
        <v>3230</v>
      </c>
      <c r="Y55">
        <v>194</v>
      </c>
      <c r="Z55">
        <v>246</v>
      </c>
      <c r="AA55" s="3">
        <v>29044</v>
      </c>
      <c r="AB55">
        <v>27207</v>
      </c>
      <c r="AC55">
        <v>12900</v>
      </c>
      <c r="AD55">
        <v>11363</v>
      </c>
      <c r="AE55">
        <v>2743</v>
      </c>
      <c r="AF55">
        <v>18805</v>
      </c>
      <c r="AG55">
        <v>9331</v>
      </c>
      <c r="AH55">
        <v>682</v>
      </c>
      <c r="AI55">
        <v>96</v>
      </c>
      <c r="AJ55">
        <v>1039</v>
      </c>
      <c r="AK55" s="1">
        <v>1.258</v>
      </c>
      <c r="AL55">
        <v>2860</v>
      </c>
    </row>
    <row r="56" spans="1:38" x14ac:dyDescent="0.25">
      <c r="A56">
        <v>1965</v>
      </c>
      <c r="B56">
        <v>3246</v>
      </c>
      <c r="C56">
        <v>12946</v>
      </c>
      <c r="D56">
        <v>26952</v>
      </c>
      <c r="E56">
        <v>4199</v>
      </c>
      <c r="F56">
        <v>787</v>
      </c>
      <c r="G56">
        <v>2688</v>
      </c>
      <c r="H56">
        <v>12011</v>
      </c>
      <c r="I56">
        <v>19283</v>
      </c>
      <c r="J56">
        <v>0.246</v>
      </c>
      <c r="K56">
        <v>0.311</v>
      </c>
      <c r="L56">
        <v>0.372</v>
      </c>
      <c r="M56">
        <v>0.68300000000000005</v>
      </c>
      <c r="N56" s="17"/>
      <c r="O56" s="17"/>
      <c r="P56" s="17"/>
      <c r="Q56" s="17"/>
      <c r="R56" s="17"/>
      <c r="S56" s="17"/>
      <c r="T56" s="17"/>
      <c r="W56" s="20">
        <v>3.5</v>
      </c>
      <c r="X56">
        <v>3246</v>
      </c>
      <c r="Y56">
        <v>191</v>
      </c>
      <c r="Z56">
        <v>243</v>
      </c>
      <c r="AA56" s="3">
        <v>29182.1</v>
      </c>
      <c r="AB56">
        <v>26952</v>
      </c>
      <c r="AC56">
        <v>12946</v>
      </c>
      <c r="AD56">
        <v>11345</v>
      </c>
      <c r="AE56">
        <v>2688</v>
      </c>
      <c r="AF56">
        <v>19283</v>
      </c>
      <c r="AG56">
        <v>10036</v>
      </c>
      <c r="AH56">
        <v>720</v>
      </c>
      <c r="AI56">
        <v>72</v>
      </c>
      <c r="AJ56">
        <v>1046</v>
      </c>
      <c r="AK56" s="1">
        <v>1.2669999999999999</v>
      </c>
      <c r="AL56">
        <v>2845</v>
      </c>
    </row>
    <row r="57" spans="1:38" x14ac:dyDescent="0.25">
      <c r="A57">
        <v>1964</v>
      </c>
      <c r="B57">
        <v>3252</v>
      </c>
      <c r="C57">
        <v>13124</v>
      </c>
      <c r="D57">
        <v>27669</v>
      </c>
      <c r="E57">
        <v>4270</v>
      </c>
      <c r="F57">
        <v>760</v>
      </c>
      <c r="G57">
        <v>2762</v>
      </c>
      <c r="H57">
        <v>12233</v>
      </c>
      <c r="I57">
        <v>19212</v>
      </c>
      <c r="J57">
        <v>0.25</v>
      </c>
      <c r="K57">
        <v>0.313</v>
      </c>
      <c r="L57">
        <v>0.378</v>
      </c>
      <c r="M57">
        <v>0.69</v>
      </c>
      <c r="N57" s="17"/>
      <c r="O57" s="17"/>
      <c r="P57" s="17"/>
      <c r="Q57" s="17"/>
      <c r="R57" s="17"/>
      <c r="S57" s="17"/>
      <c r="T57" s="17"/>
      <c r="W57" s="20">
        <v>3.58</v>
      </c>
      <c r="X57">
        <v>3252</v>
      </c>
      <c r="Y57">
        <v>221</v>
      </c>
      <c r="Z57">
        <v>269</v>
      </c>
      <c r="AA57" s="3">
        <v>29138.1</v>
      </c>
      <c r="AB57">
        <v>27669</v>
      </c>
      <c r="AC57">
        <v>13124</v>
      </c>
      <c r="AD57">
        <v>11592</v>
      </c>
      <c r="AE57">
        <v>2762</v>
      </c>
      <c r="AF57">
        <v>19212</v>
      </c>
      <c r="AG57">
        <v>9621</v>
      </c>
      <c r="AH57">
        <v>694</v>
      </c>
      <c r="AI57">
        <v>65</v>
      </c>
      <c r="AJ57">
        <v>979</v>
      </c>
      <c r="AK57" s="1">
        <v>1.28</v>
      </c>
      <c r="AL57">
        <v>2847</v>
      </c>
    </row>
    <row r="58" spans="1:38" x14ac:dyDescent="0.25">
      <c r="A58">
        <v>1963</v>
      </c>
      <c r="B58">
        <v>3238</v>
      </c>
      <c r="C58">
        <v>12780</v>
      </c>
      <c r="D58">
        <v>27043</v>
      </c>
      <c r="E58">
        <v>4098</v>
      </c>
      <c r="F58">
        <v>791</v>
      </c>
      <c r="G58">
        <v>2704</v>
      </c>
      <c r="H58">
        <v>11903</v>
      </c>
      <c r="I58">
        <v>18773</v>
      </c>
      <c r="J58">
        <v>0.246</v>
      </c>
      <c r="K58">
        <v>0.309</v>
      </c>
      <c r="L58">
        <v>0.372</v>
      </c>
      <c r="M58">
        <v>0.68100000000000005</v>
      </c>
      <c r="N58" s="17"/>
      <c r="O58" s="17"/>
      <c r="P58" s="17"/>
      <c r="Q58" s="17"/>
      <c r="R58" s="17"/>
      <c r="S58" s="17"/>
      <c r="T58" s="17"/>
      <c r="W58" s="20">
        <v>3.46</v>
      </c>
      <c r="X58">
        <v>3238</v>
      </c>
      <c r="Y58">
        <v>234</v>
      </c>
      <c r="Z58">
        <v>275</v>
      </c>
      <c r="AA58" s="3">
        <v>29105.1</v>
      </c>
      <c r="AB58">
        <v>27043</v>
      </c>
      <c r="AC58">
        <v>12780</v>
      </c>
      <c r="AD58">
        <v>11186</v>
      </c>
      <c r="AE58">
        <v>2704</v>
      </c>
      <c r="AF58">
        <v>18773</v>
      </c>
      <c r="AG58">
        <v>9591</v>
      </c>
      <c r="AH58">
        <v>714</v>
      </c>
      <c r="AI58">
        <v>194</v>
      </c>
      <c r="AJ58">
        <v>914</v>
      </c>
      <c r="AK58" s="1">
        <v>1.2589999999999999</v>
      </c>
      <c r="AL58">
        <v>2924</v>
      </c>
    </row>
    <row r="59" spans="1:38" x14ac:dyDescent="0.25">
      <c r="A59">
        <v>1962</v>
      </c>
      <c r="B59">
        <v>3242</v>
      </c>
      <c r="C59">
        <v>14461</v>
      </c>
      <c r="D59">
        <v>28521</v>
      </c>
      <c r="E59">
        <v>4313</v>
      </c>
      <c r="F59">
        <v>853</v>
      </c>
      <c r="G59">
        <v>3001</v>
      </c>
      <c r="H59">
        <v>13546</v>
      </c>
      <c r="I59">
        <v>17567</v>
      </c>
      <c r="J59">
        <v>0.25800000000000001</v>
      </c>
      <c r="K59">
        <v>0.32600000000000001</v>
      </c>
      <c r="L59">
        <v>0.39300000000000002</v>
      </c>
      <c r="M59">
        <v>0.71899999999999997</v>
      </c>
      <c r="N59" s="17"/>
      <c r="O59" s="17"/>
      <c r="P59" s="17"/>
      <c r="Q59" s="17"/>
      <c r="R59" s="17"/>
      <c r="S59" s="17"/>
      <c r="T59" s="17"/>
      <c r="W59" s="20">
        <v>3.96</v>
      </c>
      <c r="X59">
        <v>3242</v>
      </c>
      <c r="Y59">
        <v>168</v>
      </c>
      <c r="Z59">
        <v>199</v>
      </c>
      <c r="AA59" s="3">
        <v>29005</v>
      </c>
      <c r="AB59">
        <v>28521</v>
      </c>
      <c r="AC59">
        <v>14461</v>
      </c>
      <c r="AD59">
        <v>12748</v>
      </c>
      <c r="AE59">
        <v>3001</v>
      </c>
      <c r="AF59">
        <v>17567</v>
      </c>
      <c r="AG59">
        <v>10936</v>
      </c>
      <c r="AH59">
        <v>709</v>
      </c>
      <c r="AI59">
        <v>92</v>
      </c>
      <c r="AJ59">
        <v>949</v>
      </c>
      <c r="AK59" s="1">
        <v>1.36</v>
      </c>
      <c r="AL59">
        <v>2919</v>
      </c>
    </row>
    <row r="60" spans="1:38" x14ac:dyDescent="0.25">
      <c r="A60">
        <v>1961</v>
      </c>
      <c r="B60">
        <v>2860</v>
      </c>
      <c r="C60">
        <v>12942</v>
      </c>
      <c r="D60">
        <v>25066</v>
      </c>
      <c r="E60">
        <v>3975</v>
      </c>
      <c r="F60">
        <v>754</v>
      </c>
      <c r="G60">
        <v>2730</v>
      </c>
      <c r="H60">
        <v>12061</v>
      </c>
      <c r="I60">
        <v>14947</v>
      </c>
      <c r="J60">
        <v>0.25800000000000001</v>
      </c>
      <c r="K60">
        <v>0.32800000000000001</v>
      </c>
      <c r="L60">
        <v>0.39900000000000002</v>
      </c>
      <c r="M60">
        <v>0.72699999999999998</v>
      </c>
      <c r="N60" s="17"/>
      <c r="O60" s="17"/>
      <c r="P60" s="17"/>
      <c r="Q60" s="17"/>
      <c r="R60" s="17"/>
      <c r="S60" s="17"/>
      <c r="T60" s="17"/>
      <c r="W60" s="20">
        <v>4.03</v>
      </c>
      <c r="X60">
        <v>2860</v>
      </c>
      <c r="Y60">
        <v>154</v>
      </c>
      <c r="Z60">
        <v>173</v>
      </c>
      <c r="AA60" s="3">
        <v>25453.1</v>
      </c>
      <c r="AB60">
        <v>25066</v>
      </c>
      <c r="AC60">
        <v>12942</v>
      </c>
      <c r="AD60">
        <v>11390</v>
      </c>
      <c r="AE60">
        <v>2730</v>
      </c>
      <c r="AF60">
        <v>14952</v>
      </c>
      <c r="AG60">
        <v>9897</v>
      </c>
      <c r="AH60">
        <v>573</v>
      </c>
      <c r="AI60">
        <v>63</v>
      </c>
      <c r="AJ60">
        <v>780</v>
      </c>
      <c r="AK60" s="1">
        <v>1.3740000000000001</v>
      </c>
      <c r="AL60">
        <v>2673</v>
      </c>
    </row>
    <row r="61" spans="1:38" x14ac:dyDescent="0.25">
      <c r="A61">
        <v>1960</v>
      </c>
      <c r="B61">
        <v>2472</v>
      </c>
      <c r="C61">
        <v>10664</v>
      </c>
      <c r="D61">
        <v>21434</v>
      </c>
      <c r="E61">
        <v>3442</v>
      </c>
      <c r="F61">
        <v>658</v>
      </c>
      <c r="G61">
        <v>2128</v>
      </c>
      <c r="H61">
        <v>9968</v>
      </c>
      <c r="I61">
        <v>12815</v>
      </c>
      <c r="J61">
        <v>0.255</v>
      </c>
      <c r="K61">
        <v>0.32400000000000001</v>
      </c>
      <c r="L61">
        <v>0.38800000000000001</v>
      </c>
      <c r="M61">
        <v>0.71199999999999997</v>
      </c>
      <c r="W61" s="20">
        <v>3.82</v>
      </c>
      <c r="X61">
        <v>2472</v>
      </c>
      <c r="Y61">
        <v>140</v>
      </c>
      <c r="Z61">
        <v>159</v>
      </c>
      <c r="AA61" s="3">
        <v>22203.1</v>
      </c>
      <c r="AB61">
        <v>21434</v>
      </c>
      <c r="AC61">
        <v>10664</v>
      </c>
      <c r="AD61">
        <v>9417</v>
      </c>
      <c r="AE61">
        <v>2128</v>
      </c>
      <c r="AF61">
        <v>12817</v>
      </c>
      <c r="AG61">
        <v>8384</v>
      </c>
      <c r="AH61">
        <v>488</v>
      </c>
      <c r="AI61">
        <v>55</v>
      </c>
      <c r="AJ61">
        <v>604</v>
      </c>
      <c r="AK61" s="1">
        <v>1.343</v>
      </c>
      <c r="AL61">
        <v>2169</v>
      </c>
    </row>
    <row r="62" spans="1:38" x14ac:dyDescent="0.25">
      <c r="A62">
        <v>1959</v>
      </c>
      <c r="B62">
        <v>2476</v>
      </c>
      <c r="C62">
        <v>10853</v>
      </c>
      <c r="D62">
        <v>21636</v>
      </c>
      <c r="E62">
        <v>3478</v>
      </c>
      <c r="F62">
        <v>591</v>
      </c>
      <c r="G62">
        <v>2250</v>
      </c>
      <c r="H62">
        <v>10175</v>
      </c>
      <c r="I62">
        <v>12604</v>
      </c>
      <c r="J62">
        <v>0.25700000000000001</v>
      </c>
      <c r="K62">
        <v>0.32400000000000001</v>
      </c>
      <c r="L62">
        <v>0.39200000000000002</v>
      </c>
      <c r="M62">
        <v>0.71599999999999997</v>
      </c>
      <c r="N62" s="16"/>
      <c r="O62" s="16"/>
      <c r="P62" s="16"/>
      <c r="Q62" s="16"/>
      <c r="R62" s="16"/>
      <c r="S62" s="16"/>
      <c r="T62" s="16"/>
      <c r="W62" s="20">
        <v>3.9</v>
      </c>
      <c r="X62">
        <v>2476</v>
      </c>
      <c r="Y62">
        <v>158</v>
      </c>
      <c r="Z62">
        <v>171</v>
      </c>
      <c r="AA62" s="3">
        <v>22100.1</v>
      </c>
      <c r="AB62">
        <v>21636</v>
      </c>
      <c r="AC62">
        <v>10853</v>
      </c>
      <c r="AD62">
        <v>9587</v>
      </c>
      <c r="AE62">
        <v>2250</v>
      </c>
      <c r="AF62">
        <v>12606</v>
      </c>
      <c r="AG62">
        <v>8184</v>
      </c>
      <c r="AH62">
        <v>496</v>
      </c>
      <c r="AI62">
        <v>60</v>
      </c>
      <c r="AJ62">
        <v>557</v>
      </c>
      <c r="AK62" s="1">
        <v>1.349</v>
      </c>
      <c r="AL62">
        <v>2224</v>
      </c>
    </row>
    <row r="63" spans="1:38" x14ac:dyDescent="0.25">
      <c r="A63">
        <v>1958</v>
      </c>
      <c r="B63">
        <v>2470</v>
      </c>
      <c r="C63">
        <v>10578</v>
      </c>
      <c r="D63">
        <v>21621</v>
      </c>
      <c r="E63">
        <v>3392</v>
      </c>
      <c r="F63">
        <v>655</v>
      </c>
      <c r="G63">
        <v>2240</v>
      </c>
      <c r="H63">
        <v>9955</v>
      </c>
      <c r="I63">
        <v>12225</v>
      </c>
      <c r="J63">
        <v>0.25800000000000001</v>
      </c>
      <c r="K63">
        <v>0.32500000000000001</v>
      </c>
      <c r="L63">
        <v>0.39400000000000002</v>
      </c>
      <c r="M63">
        <v>0.71899999999999997</v>
      </c>
      <c r="N63" s="17"/>
      <c r="O63" s="17"/>
      <c r="P63" s="17"/>
      <c r="Q63" s="17"/>
      <c r="R63" s="17"/>
      <c r="S63" s="17"/>
      <c r="T63" s="17"/>
      <c r="W63" s="20">
        <v>3.86</v>
      </c>
      <c r="X63">
        <v>2470</v>
      </c>
      <c r="Y63">
        <v>132</v>
      </c>
      <c r="Z63">
        <v>145</v>
      </c>
      <c r="AA63" s="3">
        <v>22049.200000000001</v>
      </c>
      <c r="AB63">
        <v>21621</v>
      </c>
      <c r="AC63">
        <v>10578</v>
      </c>
      <c r="AD63">
        <v>9458</v>
      </c>
      <c r="AE63">
        <v>2241</v>
      </c>
      <c r="AF63">
        <v>12228</v>
      </c>
      <c r="AG63">
        <v>8127</v>
      </c>
      <c r="AH63">
        <v>499</v>
      </c>
      <c r="AI63">
        <v>70</v>
      </c>
      <c r="AJ63">
        <v>526</v>
      </c>
      <c r="AK63" s="1">
        <v>1.349</v>
      </c>
      <c r="AL63">
        <v>2085</v>
      </c>
    </row>
    <row r="64" spans="1:38" x14ac:dyDescent="0.25">
      <c r="A64">
        <v>1957</v>
      </c>
      <c r="B64">
        <v>2470</v>
      </c>
      <c r="C64">
        <v>10636</v>
      </c>
      <c r="D64">
        <v>21865</v>
      </c>
      <c r="E64">
        <v>3396</v>
      </c>
      <c r="F64">
        <v>672</v>
      </c>
      <c r="G64">
        <v>2202</v>
      </c>
      <c r="H64">
        <v>10023</v>
      </c>
      <c r="I64">
        <v>11949</v>
      </c>
      <c r="J64">
        <v>0.25800000000000001</v>
      </c>
      <c r="K64">
        <v>0.32400000000000001</v>
      </c>
      <c r="L64">
        <v>0.39100000000000001</v>
      </c>
      <c r="M64">
        <v>0.71499999999999997</v>
      </c>
      <c r="N64" s="17"/>
      <c r="O64" s="17"/>
      <c r="P64" s="17"/>
      <c r="Q64" s="17"/>
      <c r="R64" s="17"/>
      <c r="S64" s="17"/>
      <c r="T64" s="17"/>
      <c r="W64" s="20">
        <v>3.83</v>
      </c>
      <c r="X64">
        <v>2470</v>
      </c>
      <c r="Y64">
        <v>139</v>
      </c>
      <c r="Z64">
        <v>153</v>
      </c>
      <c r="AA64" s="3">
        <v>22344.1</v>
      </c>
      <c r="AB64">
        <v>21865</v>
      </c>
      <c r="AC64">
        <v>10636</v>
      </c>
      <c r="AD64">
        <v>9516</v>
      </c>
      <c r="AE64">
        <v>2202</v>
      </c>
      <c r="AF64">
        <v>11964</v>
      </c>
      <c r="AG64">
        <v>8175</v>
      </c>
      <c r="AH64">
        <v>511</v>
      </c>
      <c r="AI64">
        <v>46</v>
      </c>
      <c r="AJ64">
        <v>480</v>
      </c>
      <c r="AK64" s="1">
        <v>1.3440000000000001</v>
      </c>
      <c r="AL64">
        <v>2119</v>
      </c>
    </row>
    <row r="65" spans="1:45" x14ac:dyDescent="0.25">
      <c r="A65">
        <v>1956</v>
      </c>
      <c r="B65">
        <v>2478</v>
      </c>
      <c r="C65">
        <v>11031</v>
      </c>
      <c r="D65">
        <v>21653</v>
      </c>
      <c r="E65">
        <v>3339</v>
      </c>
      <c r="F65">
        <v>725</v>
      </c>
      <c r="G65">
        <v>2294</v>
      </c>
      <c r="H65">
        <v>10330</v>
      </c>
      <c r="I65">
        <v>11505</v>
      </c>
      <c r="J65">
        <v>0.25800000000000001</v>
      </c>
      <c r="K65">
        <v>0.33100000000000002</v>
      </c>
      <c r="L65">
        <v>0.39700000000000002</v>
      </c>
      <c r="M65">
        <v>0.72899999999999998</v>
      </c>
      <c r="N65" s="17"/>
      <c r="O65" s="17"/>
      <c r="P65" s="17"/>
      <c r="Q65" s="17"/>
      <c r="R65" s="17"/>
      <c r="S65" s="17"/>
      <c r="T65" s="17"/>
      <c r="W65" s="20">
        <v>3.96</v>
      </c>
      <c r="X65">
        <v>2478</v>
      </c>
      <c r="Y65">
        <v>127</v>
      </c>
      <c r="Z65">
        <v>137</v>
      </c>
      <c r="AA65" s="3">
        <v>22095</v>
      </c>
      <c r="AB65">
        <v>21653</v>
      </c>
      <c r="AC65">
        <v>11031</v>
      </c>
      <c r="AD65">
        <v>9734</v>
      </c>
      <c r="AE65">
        <v>2294</v>
      </c>
      <c r="AF65">
        <v>11507</v>
      </c>
      <c r="AG65">
        <v>9000</v>
      </c>
      <c r="AH65">
        <v>481</v>
      </c>
      <c r="AI65">
        <v>43</v>
      </c>
      <c r="AJ65">
        <v>492</v>
      </c>
      <c r="AK65" s="1">
        <v>1.387</v>
      </c>
      <c r="AL65">
        <v>2252</v>
      </c>
    </row>
    <row r="66" spans="1:45" x14ac:dyDescent="0.25">
      <c r="A66">
        <v>1955</v>
      </c>
      <c r="B66">
        <v>2468</v>
      </c>
      <c r="C66">
        <v>11068</v>
      </c>
      <c r="D66">
        <v>21610</v>
      </c>
      <c r="E66">
        <v>3251</v>
      </c>
      <c r="F66">
        <v>700</v>
      </c>
      <c r="G66">
        <v>2224</v>
      </c>
      <c r="H66">
        <v>10381</v>
      </c>
      <c r="I66">
        <v>10804</v>
      </c>
      <c r="J66">
        <v>0.25900000000000001</v>
      </c>
      <c r="K66">
        <v>0.33200000000000002</v>
      </c>
      <c r="L66">
        <v>0.39400000000000002</v>
      </c>
      <c r="M66">
        <v>0.72599999999999998</v>
      </c>
      <c r="N66" s="17"/>
      <c r="O66" s="17"/>
      <c r="P66" s="17"/>
      <c r="Q66" s="17"/>
      <c r="R66" s="17"/>
      <c r="S66" s="17"/>
      <c r="T66" s="17"/>
      <c r="W66" s="20">
        <v>4</v>
      </c>
      <c r="X66">
        <v>2468</v>
      </c>
      <c r="Y66">
        <v>159</v>
      </c>
      <c r="Z66">
        <v>178</v>
      </c>
      <c r="AA66" s="3">
        <v>22011</v>
      </c>
      <c r="AB66">
        <v>21610</v>
      </c>
      <c r="AC66">
        <v>11069</v>
      </c>
      <c r="AD66">
        <v>9781</v>
      </c>
      <c r="AE66">
        <v>2225</v>
      </c>
      <c r="AF66">
        <v>10825</v>
      </c>
      <c r="AG66">
        <v>9048</v>
      </c>
      <c r="AH66">
        <v>506</v>
      </c>
      <c r="AI66">
        <v>36</v>
      </c>
      <c r="AJ66">
        <v>477</v>
      </c>
      <c r="AK66" s="1">
        <v>1.393</v>
      </c>
      <c r="AL66">
        <v>2224</v>
      </c>
    </row>
    <row r="67" spans="1:45" x14ac:dyDescent="0.25">
      <c r="A67">
        <v>1954</v>
      </c>
      <c r="B67">
        <v>2474</v>
      </c>
      <c r="C67">
        <v>10827</v>
      </c>
      <c r="D67">
        <v>21908</v>
      </c>
      <c r="E67">
        <v>3455</v>
      </c>
      <c r="F67">
        <v>789</v>
      </c>
      <c r="G67">
        <v>1937</v>
      </c>
      <c r="H67">
        <v>10168</v>
      </c>
      <c r="I67">
        <v>10215</v>
      </c>
      <c r="J67">
        <v>0.26100000000000001</v>
      </c>
      <c r="K67">
        <v>0.33300000000000002</v>
      </c>
      <c r="L67">
        <v>0.39</v>
      </c>
      <c r="M67">
        <v>0.72299999999999998</v>
      </c>
      <c r="N67" s="17"/>
      <c r="O67" s="17"/>
      <c r="P67" s="17"/>
      <c r="Q67" s="17"/>
      <c r="R67" s="17"/>
      <c r="S67" s="17"/>
      <c r="T67" s="17"/>
      <c r="W67" s="20">
        <v>3.9</v>
      </c>
      <c r="X67">
        <v>2474</v>
      </c>
      <c r="Y67">
        <v>166</v>
      </c>
      <c r="Z67">
        <v>176</v>
      </c>
      <c r="AA67" s="3">
        <v>22126.2</v>
      </c>
      <c r="AB67">
        <v>21908</v>
      </c>
      <c r="AC67">
        <v>10827</v>
      </c>
      <c r="AD67">
        <v>9581</v>
      </c>
      <c r="AE67">
        <v>1937</v>
      </c>
      <c r="AF67">
        <v>10215</v>
      </c>
      <c r="AG67">
        <v>9033</v>
      </c>
      <c r="AH67">
        <v>441</v>
      </c>
      <c r="AI67">
        <v>45</v>
      </c>
      <c r="AJ67">
        <v>402</v>
      </c>
      <c r="AK67" s="1">
        <v>1.3979999999999999</v>
      </c>
      <c r="AL67">
        <v>2274</v>
      </c>
    </row>
    <row r="68" spans="1:45" x14ac:dyDescent="0.25">
      <c r="A68">
        <v>1953</v>
      </c>
      <c r="B68">
        <v>2480</v>
      </c>
      <c r="C68">
        <v>11426</v>
      </c>
      <c r="D68">
        <v>22459</v>
      </c>
      <c r="E68">
        <v>3593</v>
      </c>
      <c r="F68">
        <v>745</v>
      </c>
      <c r="G68">
        <v>2076</v>
      </c>
      <c r="H68">
        <v>10713</v>
      </c>
      <c r="I68">
        <v>10213</v>
      </c>
      <c r="J68">
        <v>0.26400000000000001</v>
      </c>
      <c r="K68">
        <v>0.33600000000000002</v>
      </c>
      <c r="L68">
        <v>0.39700000000000002</v>
      </c>
      <c r="M68">
        <v>0.73299999999999998</v>
      </c>
      <c r="N68" s="17"/>
      <c r="O68" s="17"/>
      <c r="P68" s="17"/>
      <c r="Q68" s="17"/>
      <c r="R68" s="17"/>
      <c r="S68" s="17"/>
      <c r="T68" s="17"/>
      <c r="W68" s="20">
        <v>4.1399999999999997</v>
      </c>
      <c r="X68">
        <v>2480</v>
      </c>
      <c r="Y68">
        <v>156</v>
      </c>
      <c r="Z68">
        <v>169</v>
      </c>
      <c r="AA68" s="3">
        <v>22032</v>
      </c>
      <c r="AB68">
        <v>22459</v>
      </c>
      <c r="AC68">
        <v>11426</v>
      </c>
      <c r="AD68">
        <v>10135</v>
      </c>
      <c r="AE68">
        <v>2076</v>
      </c>
      <c r="AF68">
        <v>10218</v>
      </c>
      <c r="AG68">
        <v>8689</v>
      </c>
      <c r="AH68">
        <v>487</v>
      </c>
      <c r="AI68">
        <v>50</v>
      </c>
      <c r="AJ68">
        <v>464</v>
      </c>
      <c r="AK68" s="1">
        <v>1.4139999999999999</v>
      </c>
      <c r="AL68">
        <v>2252</v>
      </c>
    </row>
    <row r="69" spans="1:45" x14ac:dyDescent="0.25">
      <c r="A69">
        <v>1952</v>
      </c>
      <c r="B69">
        <v>2478</v>
      </c>
      <c r="C69">
        <v>10349</v>
      </c>
      <c r="D69">
        <v>21272</v>
      </c>
      <c r="E69">
        <v>3388</v>
      </c>
      <c r="F69">
        <v>677</v>
      </c>
      <c r="G69">
        <v>1701</v>
      </c>
      <c r="H69">
        <v>9671</v>
      </c>
      <c r="I69">
        <v>10380</v>
      </c>
      <c r="J69">
        <v>0.253</v>
      </c>
      <c r="K69">
        <v>0.32700000000000001</v>
      </c>
      <c r="L69">
        <v>0.37</v>
      </c>
      <c r="M69">
        <v>0.69599999999999995</v>
      </c>
      <c r="N69" s="17"/>
      <c r="O69" s="17"/>
      <c r="P69" s="17"/>
      <c r="Q69" s="17"/>
      <c r="R69" s="17"/>
      <c r="S69" s="17"/>
      <c r="T69" s="17"/>
      <c r="W69" s="20">
        <v>3.7</v>
      </c>
      <c r="X69">
        <v>2478</v>
      </c>
      <c r="Y69">
        <v>179</v>
      </c>
      <c r="Z69">
        <v>193</v>
      </c>
      <c r="AA69" s="3">
        <v>22206</v>
      </c>
      <c r="AB69">
        <v>21267</v>
      </c>
      <c r="AC69">
        <v>10349</v>
      </c>
      <c r="AD69">
        <v>9136</v>
      </c>
      <c r="AE69">
        <v>1701</v>
      </c>
      <c r="AF69">
        <v>10394</v>
      </c>
      <c r="AG69">
        <v>8787</v>
      </c>
      <c r="AH69">
        <v>483</v>
      </c>
      <c r="AI69">
        <v>40</v>
      </c>
      <c r="AJ69">
        <v>405</v>
      </c>
      <c r="AK69" s="1">
        <v>1.353</v>
      </c>
      <c r="AL69">
        <v>2273</v>
      </c>
    </row>
    <row r="70" spans="1:45" x14ac:dyDescent="0.25">
      <c r="A70">
        <v>1951</v>
      </c>
      <c r="B70">
        <v>2478</v>
      </c>
      <c r="C70">
        <v>11268</v>
      </c>
      <c r="D70">
        <v>22191</v>
      </c>
      <c r="E70">
        <v>3582</v>
      </c>
      <c r="F70">
        <v>716</v>
      </c>
      <c r="G70">
        <v>1863</v>
      </c>
      <c r="H70">
        <v>10524</v>
      </c>
      <c r="I70">
        <v>9335</v>
      </c>
      <c r="J70">
        <v>0.26100000000000001</v>
      </c>
      <c r="K70">
        <v>0.33600000000000002</v>
      </c>
      <c r="L70">
        <v>0.38600000000000001</v>
      </c>
      <c r="M70">
        <v>0.72199999999999998</v>
      </c>
      <c r="N70" s="17"/>
      <c r="O70" s="17"/>
      <c r="P70" s="17"/>
      <c r="Q70" s="17"/>
      <c r="R70" s="17"/>
      <c r="S70" s="17"/>
      <c r="T70" s="17"/>
      <c r="W70" s="20">
        <v>4.04</v>
      </c>
      <c r="X70">
        <v>2478</v>
      </c>
      <c r="Y70">
        <v>165</v>
      </c>
      <c r="Z70">
        <v>174</v>
      </c>
      <c r="AA70" s="3">
        <v>22208.1</v>
      </c>
      <c r="AB70">
        <v>22191</v>
      </c>
      <c r="AC70">
        <v>11268</v>
      </c>
      <c r="AD70">
        <v>9967</v>
      </c>
      <c r="AE70">
        <v>1863</v>
      </c>
      <c r="AF70">
        <v>9341</v>
      </c>
      <c r="AG70">
        <v>9258</v>
      </c>
      <c r="AH70">
        <v>449</v>
      </c>
      <c r="AI70">
        <v>65</v>
      </c>
      <c r="AJ70">
        <v>442</v>
      </c>
      <c r="AK70" s="1">
        <v>1.4159999999999999</v>
      </c>
      <c r="AL70">
        <v>2400</v>
      </c>
    </row>
    <row r="71" spans="1:45" x14ac:dyDescent="0.25">
      <c r="A71">
        <v>1950</v>
      </c>
      <c r="B71">
        <v>2476</v>
      </c>
      <c r="C71">
        <v>12013</v>
      </c>
      <c r="D71">
        <v>22559</v>
      </c>
      <c r="E71">
        <v>3714</v>
      </c>
      <c r="F71">
        <v>793</v>
      </c>
      <c r="G71">
        <v>2073</v>
      </c>
      <c r="H71">
        <v>11269</v>
      </c>
      <c r="I71">
        <v>9554</v>
      </c>
      <c r="J71">
        <v>0.26600000000000001</v>
      </c>
      <c r="K71">
        <v>0.34599999999999997</v>
      </c>
      <c r="L71">
        <v>0.40200000000000002</v>
      </c>
      <c r="M71">
        <v>0.748</v>
      </c>
      <c r="W71" s="20">
        <v>4.3600000000000003</v>
      </c>
      <c r="X71">
        <v>2476</v>
      </c>
      <c r="Y71">
        <v>138</v>
      </c>
      <c r="Z71">
        <v>143</v>
      </c>
      <c r="AA71" s="3">
        <v>21972.2</v>
      </c>
      <c r="AB71">
        <v>22559</v>
      </c>
      <c r="AC71">
        <v>12013</v>
      </c>
      <c r="AD71">
        <v>10641</v>
      </c>
      <c r="AE71">
        <v>2073</v>
      </c>
      <c r="AF71">
        <v>9565</v>
      </c>
      <c r="AG71">
        <v>9955</v>
      </c>
      <c r="AH71">
        <v>436</v>
      </c>
      <c r="AI71">
        <v>123</v>
      </c>
      <c r="AJ71">
        <v>433</v>
      </c>
      <c r="AK71" s="1">
        <v>1.48</v>
      </c>
      <c r="AL71">
        <v>2341</v>
      </c>
    </row>
    <row r="72" spans="1:45" x14ac:dyDescent="0.25">
      <c r="A72">
        <v>1949</v>
      </c>
      <c r="B72">
        <v>2480</v>
      </c>
      <c r="C72">
        <v>11425</v>
      </c>
      <c r="D72">
        <v>22168</v>
      </c>
      <c r="E72">
        <v>3602</v>
      </c>
      <c r="F72">
        <v>761</v>
      </c>
      <c r="G72">
        <v>1704</v>
      </c>
      <c r="H72">
        <v>10642</v>
      </c>
      <c r="I72">
        <v>8951</v>
      </c>
      <c r="J72">
        <v>0.26300000000000001</v>
      </c>
      <c r="K72">
        <v>0.34399999999999997</v>
      </c>
      <c r="L72">
        <v>0.38400000000000001</v>
      </c>
      <c r="M72">
        <v>0.72799999999999998</v>
      </c>
      <c r="W72" s="20">
        <v>4.12</v>
      </c>
      <c r="X72">
        <v>2480</v>
      </c>
      <c r="Y72">
        <v>171</v>
      </c>
      <c r="Z72">
        <v>177</v>
      </c>
      <c r="AA72" s="3">
        <v>22038.2</v>
      </c>
      <c r="AB72">
        <v>22144</v>
      </c>
      <c r="AC72">
        <v>11422</v>
      </c>
      <c r="AD72">
        <v>10085</v>
      </c>
      <c r="AE72">
        <v>1704</v>
      </c>
      <c r="AF72">
        <v>8946</v>
      </c>
      <c r="AG72">
        <v>10020</v>
      </c>
      <c r="AH72">
        <v>370</v>
      </c>
      <c r="AI72">
        <v>56</v>
      </c>
      <c r="AJ72">
        <v>449</v>
      </c>
      <c r="AK72" s="1">
        <v>1.4590000000000001</v>
      </c>
      <c r="AL72">
        <v>2289</v>
      </c>
      <c r="AN72" s="26"/>
      <c r="AO72" s="25"/>
      <c r="AP72" s="25"/>
      <c r="AQ72" s="24"/>
      <c r="AR72" s="25"/>
      <c r="AS72" s="16"/>
    </row>
    <row r="73" spans="1:45" x14ac:dyDescent="0.25">
      <c r="A73">
        <v>1948</v>
      </c>
      <c r="B73">
        <v>2474</v>
      </c>
      <c r="C73">
        <v>11327</v>
      </c>
      <c r="D73">
        <v>22234</v>
      </c>
      <c r="E73">
        <v>3686</v>
      </c>
      <c r="F73">
        <v>834</v>
      </c>
      <c r="G73">
        <v>1555</v>
      </c>
      <c r="H73">
        <v>10589</v>
      </c>
      <c r="I73">
        <v>9016</v>
      </c>
      <c r="J73">
        <v>0.26300000000000001</v>
      </c>
      <c r="K73">
        <v>0.34100000000000003</v>
      </c>
      <c r="L73">
        <v>0.38200000000000001</v>
      </c>
      <c r="M73">
        <v>0.72299999999999998</v>
      </c>
      <c r="W73" s="20">
        <v>4.12</v>
      </c>
      <c r="X73">
        <v>2474</v>
      </c>
      <c r="Y73">
        <v>141</v>
      </c>
      <c r="Z73">
        <v>148</v>
      </c>
      <c r="AA73" s="3">
        <v>21932</v>
      </c>
      <c r="AB73">
        <v>22219</v>
      </c>
      <c r="AC73">
        <v>11312</v>
      </c>
      <c r="AD73">
        <v>10037</v>
      </c>
      <c r="AE73">
        <v>1555</v>
      </c>
      <c r="AF73">
        <v>9021</v>
      </c>
      <c r="AG73">
        <v>9625</v>
      </c>
      <c r="AH73">
        <v>337</v>
      </c>
      <c r="AI73">
        <v>47</v>
      </c>
      <c r="AJ73">
        <v>433</v>
      </c>
      <c r="AK73" s="1">
        <v>1.452</v>
      </c>
      <c r="AL73">
        <v>2356</v>
      </c>
      <c r="AN73" s="27"/>
      <c r="AO73" s="18"/>
      <c r="AP73" s="18"/>
      <c r="AQ73" s="23"/>
      <c r="AR73" s="18"/>
      <c r="AS73" s="17"/>
    </row>
    <row r="74" spans="1:45" x14ac:dyDescent="0.25">
      <c r="A74">
        <v>1947</v>
      </c>
      <c r="B74">
        <v>2486</v>
      </c>
      <c r="C74">
        <v>10827</v>
      </c>
      <c r="D74">
        <v>22003</v>
      </c>
      <c r="E74">
        <v>3568</v>
      </c>
      <c r="F74">
        <v>804</v>
      </c>
      <c r="G74">
        <v>1565</v>
      </c>
      <c r="H74">
        <v>10110</v>
      </c>
      <c r="I74">
        <v>9157</v>
      </c>
      <c r="J74">
        <v>0.26100000000000001</v>
      </c>
      <c r="K74">
        <v>0.33600000000000002</v>
      </c>
      <c r="L74">
        <v>0.377</v>
      </c>
      <c r="M74">
        <v>0.71299999999999997</v>
      </c>
      <c r="W74" s="20">
        <v>3.89</v>
      </c>
      <c r="X74">
        <v>2486</v>
      </c>
      <c r="Y74">
        <v>175</v>
      </c>
      <c r="Z74">
        <v>184</v>
      </c>
      <c r="AA74" s="3">
        <v>22043.1</v>
      </c>
      <c r="AB74">
        <v>21993</v>
      </c>
      <c r="AC74">
        <v>10826</v>
      </c>
      <c r="AD74">
        <v>9516</v>
      </c>
      <c r="AE74">
        <v>1565</v>
      </c>
      <c r="AF74">
        <v>9133</v>
      </c>
      <c r="AG74">
        <v>9209</v>
      </c>
      <c r="AH74">
        <v>306</v>
      </c>
      <c r="AI74">
        <v>51</v>
      </c>
      <c r="AJ74">
        <v>395</v>
      </c>
      <c r="AK74" s="1">
        <v>1.415</v>
      </c>
      <c r="AL74">
        <v>2234</v>
      </c>
      <c r="AN74" s="27"/>
      <c r="AO74" s="18"/>
      <c r="AP74" s="18"/>
      <c r="AQ74" s="23"/>
      <c r="AR74" s="18"/>
      <c r="AS74" s="17"/>
    </row>
    <row r="75" spans="1:45" x14ac:dyDescent="0.25">
      <c r="A75">
        <v>1946</v>
      </c>
      <c r="B75">
        <v>2484</v>
      </c>
      <c r="C75">
        <v>9953</v>
      </c>
      <c r="D75">
        <v>21555</v>
      </c>
      <c r="E75">
        <v>3579</v>
      </c>
      <c r="F75">
        <v>783</v>
      </c>
      <c r="G75">
        <v>1215</v>
      </c>
      <c r="H75">
        <v>9205</v>
      </c>
      <c r="I75">
        <v>9698</v>
      </c>
      <c r="J75">
        <v>0.25600000000000001</v>
      </c>
      <c r="K75">
        <v>0.32800000000000001</v>
      </c>
      <c r="L75">
        <v>0.36</v>
      </c>
      <c r="M75">
        <v>0.68799999999999994</v>
      </c>
      <c r="W75" s="20">
        <v>3.46</v>
      </c>
      <c r="X75">
        <v>2484</v>
      </c>
      <c r="Y75">
        <v>196</v>
      </c>
      <c r="Z75">
        <v>209</v>
      </c>
      <c r="AA75" s="3">
        <v>22147.1</v>
      </c>
      <c r="AB75">
        <v>21541</v>
      </c>
      <c r="AC75">
        <v>9955</v>
      </c>
      <c r="AD75">
        <v>8514</v>
      </c>
      <c r="AE75">
        <v>1215</v>
      </c>
      <c r="AF75">
        <v>9657</v>
      </c>
      <c r="AG75">
        <v>8783</v>
      </c>
      <c r="AH75">
        <v>314</v>
      </c>
      <c r="AI75">
        <v>36</v>
      </c>
      <c r="AJ75">
        <v>347</v>
      </c>
      <c r="AK75" s="1">
        <v>1.369</v>
      </c>
      <c r="AL75">
        <v>2562</v>
      </c>
      <c r="AN75" s="27"/>
      <c r="AO75" s="18"/>
      <c r="AP75" s="18"/>
      <c r="AQ75" s="23"/>
      <c r="AR75" s="18"/>
      <c r="AS75" s="17"/>
    </row>
    <row r="76" spans="1:45" x14ac:dyDescent="0.25">
      <c r="A76">
        <v>1945</v>
      </c>
      <c r="B76">
        <v>2460</v>
      </c>
      <c r="C76">
        <v>10286</v>
      </c>
      <c r="D76">
        <v>21977</v>
      </c>
      <c r="E76">
        <v>3497</v>
      </c>
      <c r="F76">
        <v>728</v>
      </c>
      <c r="G76">
        <v>1007</v>
      </c>
      <c r="H76">
        <v>9500</v>
      </c>
      <c r="I76">
        <v>8045</v>
      </c>
      <c r="J76">
        <v>0.26</v>
      </c>
      <c r="K76">
        <v>0.32900000000000001</v>
      </c>
      <c r="L76">
        <v>0.35499999999999998</v>
      </c>
      <c r="M76">
        <v>0.68400000000000005</v>
      </c>
      <c r="W76" s="20">
        <v>3.58</v>
      </c>
      <c r="X76">
        <v>2460</v>
      </c>
      <c r="Y76">
        <v>186</v>
      </c>
      <c r="Z76">
        <v>193</v>
      </c>
      <c r="AA76" s="3">
        <v>21988</v>
      </c>
      <c r="AB76">
        <v>21981</v>
      </c>
      <c r="AC76">
        <v>10275</v>
      </c>
      <c r="AD76">
        <v>8752</v>
      </c>
      <c r="AE76">
        <v>1007</v>
      </c>
      <c r="AF76">
        <v>8051</v>
      </c>
      <c r="AG76">
        <v>8296</v>
      </c>
      <c r="AH76">
        <v>355</v>
      </c>
      <c r="AI76">
        <v>53</v>
      </c>
      <c r="AJ76">
        <v>359</v>
      </c>
      <c r="AK76" s="1">
        <v>1.377</v>
      </c>
      <c r="AL76">
        <v>2707</v>
      </c>
      <c r="AN76" s="27"/>
      <c r="AO76" s="18"/>
      <c r="AP76" s="18"/>
      <c r="AQ76" s="23"/>
      <c r="AR76" s="18"/>
      <c r="AS76" s="17"/>
    </row>
    <row r="77" spans="1:45" x14ac:dyDescent="0.25">
      <c r="A77">
        <v>1944</v>
      </c>
      <c r="B77">
        <v>2484</v>
      </c>
      <c r="C77">
        <v>10351</v>
      </c>
      <c r="D77">
        <v>22307</v>
      </c>
      <c r="E77">
        <v>3653</v>
      </c>
      <c r="F77">
        <v>808</v>
      </c>
      <c r="G77">
        <v>1034</v>
      </c>
      <c r="H77">
        <v>9579</v>
      </c>
      <c r="I77">
        <v>8186</v>
      </c>
      <c r="J77">
        <v>0.26</v>
      </c>
      <c r="K77">
        <v>0.32600000000000001</v>
      </c>
      <c r="L77">
        <v>0.35799999999999998</v>
      </c>
      <c r="M77">
        <v>0.68400000000000005</v>
      </c>
      <c r="W77" s="20">
        <v>3.52</v>
      </c>
      <c r="X77">
        <v>2484</v>
      </c>
      <c r="Y77">
        <v>177</v>
      </c>
      <c r="Z77">
        <v>183</v>
      </c>
      <c r="AA77" s="3">
        <v>22325.200000000001</v>
      </c>
      <c r="AB77">
        <v>22302</v>
      </c>
      <c r="AC77">
        <v>10366</v>
      </c>
      <c r="AD77">
        <v>8733</v>
      </c>
      <c r="AE77">
        <v>1034</v>
      </c>
      <c r="AF77">
        <v>8163</v>
      </c>
      <c r="AG77">
        <v>7923</v>
      </c>
      <c r="AH77">
        <v>342</v>
      </c>
      <c r="AI77">
        <v>44</v>
      </c>
      <c r="AJ77">
        <v>388</v>
      </c>
      <c r="AK77" s="1">
        <v>1.3540000000000001</v>
      </c>
      <c r="AL77">
        <v>2791</v>
      </c>
      <c r="AN77" s="27"/>
      <c r="AO77" s="18"/>
      <c r="AP77" s="18"/>
      <c r="AQ77" s="23"/>
      <c r="AR77" s="18"/>
      <c r="AS77" s="17"/>
    </row>
    <row r="78" spans="1:45" x14ac:dyDescent="0.25">
      <c r="A78">
        <v>1943</v>
      </c>
      <c r="B78">
        <v>2476</v>
      </c>
      <c r="C78">
        <v>9687</v>
      </c>
      <c r="D78">
        <v>21467</v>
      </c>
      <c r="E78">
        <v>3467</v>
      </c>
      <c r="F78">
        <v>757</v>
      </c>
      <c r="G78">
        <v>905</v>
      </c>
      <c r="H78">
        <v>8957</v>
      </c>
      <c r="I78">
        <v>8544</v>
      </c>
      <c r="J78">
        <v>0.253</v>
      </c>
      <c r="K78">
        <v>0.32300000000000001</v>
      </c>
      <c r="L78">
        <v>0.34399999999999997</v>
      </c>
      <c r="M78">
        <v>0.66700000000000004</v>
      </c>
      <c r="W78" s="20">
        <v>3.33</v>
      </c>
      <c r="X78">
        <v>2476</v>
      </c>
      <c r="Y78">
        <v>196</v>
      </c>
      <c r="Z78">
        <v>207</v>
      </c>
      <c r="AA78" s="3">
        <v>22402.2</v>
      </c>
      <c r="AB78">
        <v>21466</v>
      </c>
      <c r="AC78">
        <v>9669</v>
      </c>
      <c r="AD78">
        <v>8297</v>
      </c>
      <c r="AE78">
        <v>905</v>
      </c>
      <c r="AF78">
        <v>8562</v>
      </c>
      <c r="AG78">
        <v>8351</v>
      </c>
      <c r="AH78">
        <v>328</v>
      </c>
      <c r="AI78">
        <v>56</v>
      </c>
      <c r="AJ78">
        <v>354</v>
      </c>
      <c r="AK78" s="1">
        <v>1.331</v>
      </c>
      <c r="AL78">
        <v>2619</v>
      </c>
      <c r="AN78" s="27"/>
      <c r="AO78" s="18"/>
      <c r="AP78" s="18"/>
      <c r="AQ78" s="23"/>
      <c r="AR78" s="18"/>
      <c r="AS78" s="17"/>
    </row>
    <row r="79" spans="1:45" x14ac:dyDescent="0.25">
      <c r="A79">
        <v>1942</v>
      </c>
      <c r="B79">
        <v>2448</v>
      </c>
      <c r="C79">
        <v>9995</v>
      </c>
      <c r="D79">
        <v>21176</v>
      </c>
      <c r="E79">
        <v>3477</v>
      </c>
      <c r="F79">
        <v>723</v>
      </c>
      <c r="G79">
        <v>1071</v>
      </c>
      <c r="H79">
        <v>9187</v>
      </c>
      <c r="I79">
        <v>8325</v>
      </c>
      <c r="J79">
        <v>0.253</v>
      </c>
      <c r="K79">
        <v>0.32300000000000001</v>
      </c>
      <c r="L79">
        <v>0.35</v>
      </c>
      <c r="M79">
        <v>0.67400000000000004</v>
      </c>
      <c r="W79" s="20">
        <v>3.48</v>
      </c>
      <c r="X79">
        <v>2448</v>
      </c>
      <c r="Y79">
        <v>177</v>
      </c>
      <c r="Z79">
        <v>182</v>
      </c>
      <c r="AA79" s="3">
        <v>21952</v>
      </c>
      <c r="AB79">
        <v>21170</v>
      </c>
      <c r="AC79">
        <v>9996</v>
      </c>
      <c r="AD79">
        <v>8499</v>
      </c>
      <c r="AE79">
        <v>1071</v>
      </c>
      <c r="AF79">
        <v>8334</v>
      </c>
      <c r="AG79">
        <v>8385</v>
      </c>
      <c r="AH79">
        <v>337</v>
      </c>
      <c r="AI79">
        <v>44</v>
      </c>
      <c r="AJ79">
        <v>388</v>
      </c>
      <c r="AK79" s="1">
        <v>1.3460000000000001</v>
      </c>
      <c r="AL79">
        <v>2718</v>
      </c>
      <c r="AN79" s="27"/>
      <c r="AO79" s="18"/>
      <c r="AP79" s="18"/>
      <c r="AQ79" s="23"/>
      <c r="AR79" s="18"/>
      <c r="AS79" s="17"/>
    </row>
    <row r="80" spans="1:45" x14ac:dyDescent="0.25">
      <c r="A80">
        <v>1941</v>
      </c>
      <c r="B80">
        <v>2488</v>
      </c>
      <c r="C80">
        <v>11168</v>
      </c>
      <c r="D80">
        <v>22531</v>
      </c>
      <c r="E80">
        <v>3958</v>
      </c>
      <c r="F80">
        <v>867</v>
      </c>
      <c r="G80">
        <v>1331</v>
      </c>
      <c r="H80">
        <v>10327</v>
      </c>
      <c r="I80">
        <v>8828</v>
      </c>
      <c r="J80">
        <v>0.26200000000000001</v>
      </c>
      <c r="K80">
        <v>0.33400000000000002</v>
      </c>
      <c r="L80">
        <v>0.375</v>
      </c>
      <c r="M80">
        <v>0.70899999999999996</v>
      </c>
      <c r="N80" s="17"/>
      <c r="O80" s="17"/>
      <c r="P80" s="17"/>
      <c r="Q80" s="17"/>
      <c r="R80" s="17"/>
      <c r="S80" s="17"/>
      <c r="T80" s="17"/>
      <c r="W80" s="20">
        <v>3.89</v>
      </c>
      <c r="X80">
        <v>2488</v>
      </c>
      <c r="Y80">
        <v>162</v>
      </c>
      <c r="Z80">
        <v>164</v>
      </c>
      <c r="AA80" s="3">
        <v>22199.1</v>
      </c>
      <c r="AB80">
        <v>22534</v>
      </c>
      <c r="AC80">
        <v>11171</v>
      </c>
      <c r="AD80">
        <v>9595</v>
      </c>
      <c r="AE80">
        <v>1331</v>
      </c>
      <c r="AF80">
        <v>8836</v>
      </c>
      <c r="AG80">
        <v>8891</v>
      </c>
      <c r="AH80">
        <v>311</v>
      </c>
      <c r="AI80">
        <v>33</v>
      </c>
      <c r="AJ80">
        <v>481</v>
      </c>
      <c r="AK80" s="1">
        <v>1.4159999999999999</v>
      </c>
      <c r="AL80">
        <v>2783</v>
      </c>
      <c r="AN80" s="27"/>
      <c r="AO80" s="18"/>
      <c r="AP80" s="18"/>
      <c r="AQ80" s="23"/>
      <c r="AR80" s="18"/>
      <c r="AS80" s="17"/>
    </row>
    <row r="81" spans="1:38" x14ac:dyDescent="0.25">
      <c r="A81">
        <v>1940</v>
      </c>
      <c r="B81">
        <v>2472</v>
      </c>
      <c r="C81">
        <v>11568</v>
      </c>
      <c r="D81">
        <v>23002</v>
      </c>
      <c r="E81">
        <v>4101</v>
      </c>
      <c r="F81">
        <v>929</v>
      </c>
      <c r="G81">
        <v>1571</v>
      </c>
      <c r="H81">
        <v>10702</v>
      </c>
      <c r="I81">
        <v>9049</v>
      </c>
      <c r="J81">
        <v>0.26700000000000002</v>
      </c>
      <c r="K81">
        <v>0.33400000000000002</v>
      </c>
      <c r="L81">
        <v>0.39200000000000002</v>
      </c>
      <c r="M81">
        <v>0.72599999999999998</v>
      </c>
      <c r="W81" s="20">
        <v>4.1100000000000003</v>
      </c>
      <c r="X81">
        <v>2472</v>
      </c>
      <c r="Y81">
        <v>138</v>
      </c>
      <c r="Z81">
        <v>143</v>
      </c>
      <c r="AA81" s="3">
        <v>22051.200000000001</v>
      </c>
      <c r="AB81">
        <v>23003</v>
      </c>
      <c r="AC81">
        <v>11570</v>
      </c>
      <c r="AD81">
        <v>10080</v>
      </c>
      <c r="AE81">
        <v>1571</v>
      </c>
      <c r="AF81">
        <v>9056</v>
      </c>
      <c r="AG81">
        <v>8265</v>
      </c>
      <c r="AH81">
        <v>351</v>
      </c>
      <c r="AI81">
        <v>51</v>
      </c>
      <c r="AJ81">
        <v>457</v>
      </c>
      <c r="AK81" s="1">
        <v>1.4179999999999999</v>
      </c>
      <c r="AL81">
        <v>2837</v>
      </c>
    </row>
    <row r="82" spans="1:38" x14ac:dyDescent="0.25">
      <c r="A82">
        <v>1939</v>
      </c>
      <c r="B82">
        <v>2462</v>
      </c>
      <c r="C82">
        <v>11876</v>
      </c>
      <c r="D82">
        <v>23371</v>
      </c>
      <c r="E82">
        <v>4139</v>
      </c>
      <c r="F82">
        <v>916</v>
      </c>
      <c r="G82">
        <v>1445</v>
      </c>
      <c r="H82">
        <v>11041</v>
      </c>
      <c r="I82">
        <v>8501</v>
      </c>
      <c r="J82">
        <v>0.27500000000000002</v>
      </c>
      <c r="K82">
        <v>0.34399999999999997</v>
      </c>
      <c r="L82">
        <v>0.39700000000000002</v>
      </c>
      <c r="M82">
        <v>0.74</v>
      </c>
      <c r="W82" s="20">
        <v>4.2699999999999996</v>
      </c>
      <c r="X82">
        <v>2462</v>
      </c>
      <c r="Y82">
        <v>128</v>
      </c>
      <c r="Z82">
        <v>133</v>
      </c>
      <c r="AA82" s="3">
        <v>21826</v>
      </c>
      <c r="AB82">
        <v>23369</v>
      </c>
      <c r="AC82">
        <v>11870</v>
      </c>
      <c r="AD82">
        <v>10347</v>
      </c>
      <c r="AE82">
        <v>1445</v>
      </c>
      <c r="AF82">
        <v>8518</v>
      </c>
      <c r="AG82">
        <v>8478</v>
      </c>
      <c r="AH82">
        <v>354</v>
      </c>
      <c r="AI82">
        <v>49</v>
      </c>
      <c r="AJ82">
        <v>444</v>
      </c>
      <c r="AK82" s="1">
        <v>1.4590000000000001</v>
      </c>
      <c r="AL82">
        <v>2839</v>
      </c>
    </row>
    <row r="83" spans="1:38" x14ac:dyDescent="0.25">
      <c r="A83">
        <v>1938</v>
      </c>
      <c r="B83">
        <v>2446</v>
      </c>
      <c r="C83">
        <v>11969</v>
      </c>
      <c r="D83">
        <v>23293</v>
      </c>
      <c r="E83">
        <v>4046</v>
      </c>
      <c r="F83">
        <v>935</v>
      </c>
      <c r="G83">
        <v>1475</v>
      </c>
      <c r="H83">
        <v>11237</v>
      </c>
      <c r="I83">
        <v>8335</v>
      </c>
      <c r="J83">
        <v>0.27400000000000002</v>
      </c>
      <c r="K83">
        <v>0.34300000000000003</v>
      </c>
      <c r="L83">
        <v>0.39600000000000002</v>
      </c>
      <c r="M83">
        <v>0.73899999999999999</v>
      </c>
      <c r="W83" s="20">
        <v>4.28</v>
      </c>
      <c r="X83">
        <v>2446</v>
      </c>
      <c r="Y83">
        <v>125</v>
      </c>
      <c r="Z83">
        <v>130</v>
      </c>
      <c r="AA83" s="3">
        <v>21658.1</v>
      </c>
      <c r="AB83">
        <v>23290</v>
      </c>
      <c r="AC83">
        <v>11966</v>
      </c>
      <c r="AD83">
        <v>10306</v>
      </c>
      <c r="AE83">
        <v>1475</v>
      </c>
      <c r="AF83">
        <v>8342</v>
      </c>
      <c r="AG83">
        <v>8629</v>
      </c>
      <c r="AH83">
        <v>347</v>
      </c>
      <c r="AI83">
        <v>45</v>
      </c>
      <c r="AJ83">
        <v>410</v>
      </c>
      <c r="AK83" s="1">
        <v>1.474</v>
      </c>
      <c r="AL83">
        <v>2752</v>
      </c>
    </row>
    <row r="84" spans="1:38" x14ac:dyDescent="0.25">
      <c r="A84">
        <v>1937</v>
      </c>
      <c r="B84">
        <v>2478</v>
      </c>
      <c r="C84">
        <v>12070</v>
      </c>
      <c r="D84">
        <v>23769</v>
      </c>
      <c r="E84">
        <v>4216</v>
      </c>
      <c r="F84">
        <v>997</v>
      </c>
      <c r="G84">
        <v>1430</v>
      </c>
      <c r="H84">
        <v>11206</v>
      </c>
      <c r="I84">
        <v>9001</v>
      </c>
      <c r="J84">
        <v>0.27700000000000002</v>
      </c>
      <c r="K84">
        <v>0.34300000000000003</v>
      </c>
      <c r="L84">
        <v>0.39900000000000002</v>
      </c>
      <c r="M84">
        <v>0.74199999999999999</v>
      </c>
      <c r="W84" s="20">
        <v>4.2699999999999996</v>
      </c>
      <c r="X84">
        <v>2478</v>
      </c>
      <c r="Y84">
        <v>137</v>
      </c>
      <c r="Z84">
        <v>140</v>
      </c>
      <c r="AA84" s="3">
        <v>21907.1</v>
      </c>
      <c r="AB84">
        <v>23768</v>
      </c>
      <c r="AC84">
        <v>12069</v>
      </c>
      <c r="AD84">
        <v>10386</v>
      </c>
      <c r="AE84">
        <v>1430</v>
      </c>
      <c r="AF84">
        <v>9006</v>
      </c>
      <c r="AG84">
        <v>8442</v>
      </c>
      <c r="AH84">
        <v>320</v>
      </c>
      <c r="AI84">
        <v>41</v>
      </c>
      <c r="AJ84">
        <v>397</v>
      </c>
      <c r="AK84" s="1">
        <v>1.47</v>
      </c>
      <c r="AL84">
        <v>2789</v>
      </c>
    </row>
    <row r="85" spans="1:38" x14ac:dyDescent="0.25">
      <c r="A85">
        <v>1936</v>
      </c>
      <c r="B85">
        <v>2476</v>
      </c>
      <c r="C85">
        <v>12846</v>
      </c>
      <c r="D85">
        <v>24863</v>
      </c>
      <c r="E85">
        <v>4471</v>
      </c>
      <c r="F85">
        <v>979</v>
      </c>
      <c r="G85">
        <v>1364</v>
      </c>
      <c r="H85">
        <v>11929</v>
      </c>
      <c r="I85">
        <v>8235</v>
      </c>
      <c r="J85">
        <v>0.28399999999999997</v>
      </c>
      <c r="K85">
        <v>0.34899999999999998</v>
      </c>
      <c r="L85">
        <v>0.40400000000000003</v>
      </c>
      <c r="M85">
        <v>0.753</v>
      </c>
      <c r="W85" s="20">
        <v>4.5199999999999996</v>
      </c>
      <c r="X85">
        <v>2476</v>
      </c>
      <c r="Y85">
        <v>118</v>
      </c>
      <c r="Z85">
        <v>122</v>
      </c>
      <c r="AA85" s="3">
        <v>22043.200000000001</v>
      </c>
      <c r="AB85">
        <v>24849</v>
      </c>
      <c r="AC85">
        <v>12863</v>
      </c>
      <c r="AD85">
        <v>11079</v>
      </c>
      <c r="AE85">
        <v>1364</v>
      </c>
      <c r="AF85">
        <v>8233</v>
      </c>
      <c r="AG85">
        <v>8415</v>
      </c>
      <c r="AH85">
        <v>413</v>
      </c>
      <c r="AI85">
        <v>41</v>
      </c>
      <c r="AJ85">
        <v>557</v>
      </c>
      <c r="AK85" s="1">
        <v>1.5089999999999999</v>
      </c>
      <c r="AL85">
        <v>2915</v>
      </c>
    </row>
    <row r="86" spans="1:38" x14ac:dyDescent="0.25">
      <c r="A86">
        <v>1935</v>
      </c>
      <c r="B86">
        <v>2456</v>
      </c>
      <c r="C86">
        <v>12025</v>
      </c>
      <c r="D86">
        <v>24074</v>
      </c>
      <c r="E86">
        <v>4265</v>
      </c>
      <c r="F86">
        <v>987</v>
      </c>
      <c r="G86">
        <v>1325</v>
      </c>
      <c r="H86">
        <v>11162</v>
      </c>
      <c r="I86">
        <v>8004</v>
      </c>
      <c r="J86">
        <v>0.27900000000000003</v>
      </c>
      <c r="K86">
        <v>0.34100000000000003</v>
      </c>
      <c r="L86">
        <v>0.39700000000000002</v>
      </c>
      <c r="M86">
        <v>0.73799999999999999</v>
      </c>
      <c r="W86" s="20">
        <v>4.24</v>
      </c>
      <c r="X86">
        <v>2456</v>
      </c>
      <c r="Y86">
        <v>149</v>
      </c>
      <c r="Z86">
        <v>151</v>
      </c>
      <c r="AA86" s="3">
        <v>21880</v>
      </c>
      <c r="AB86">
        <v>24060</v>
      </c>
      <c r="AC86">
        <v>12029</v>
      </c>
      <c r="AD86">
        <v>10299</v>
      </c>
      <c r="AE86">
        <v>1325</v>
      </c>
      <c r="AF86">
        <v>8016</v>
      </c>
      <c r="AG86">
        <v>7830</v>
      </c>
      <c r="AH86">
        <v>381</v>
      </c>
      <c r="AI86">
        <v>37</v>
      </c>
      <c r="AJ86">
        <v>419</v>
      </c>
      <c r="AK86" s="1">
        <v>1.4570000000000001</v>
      </c>
      <c r="AL86">
        <v>2875</v>
      </c>
    </row>
    <row r="87" spans="1:38" x14ac:dyDescent="0.25">
      <c r="A87">
        <v>1934</v>
      </c>
      <c r="B87">
        <v>2446</v>
      </c>
      <c r="C87">
        <v>12001</v>
      </c>
      <c r="D87">
        <v>23962</v>
      </c>
      <c r="E87">
        <v>4314</v>
      </c>
      <c r="F87">
        <v>882</v>
      </c>
      <c r="G87">
        <v>1344</v>
      </c>
      <c r="H87">
        <v>11219</v>
      </c>
      <c r="I87">
        <v>8432</v>
      </c>
      <c r="J87">
        <v>0.27900000000000003</v>
      </c>
      <c r="K87">
        <v>0.34200000000000003</v>
      </c>
      <c r="L87">
        <v>0.39700000000000002</v>
      </c>
      <c r="M87">
        <v>0.73799999999999999</v>
      </c>
      <c r="W87" s="20">
        <v>4.28</v>
      </c>
      <c r="X87">
        <v>2446</v>
      </c>
      <c r="Y87">
        <v>137</v>
      </c>
      <c r="Z87">
        <v>142</v>
      </c>
      <c r="AA87" s="3">
        <v>21711</v>
      </c>
      <c r="AB87">
        <v>23968</v>
      </c>
      <c r="AC87">
        <v>11993</v>
      </c>
      <c r="AD87">
        <v>10326</v>
      </c>
      <c r="AE87">
        <v>1344</v>
      </c>
      <c r="AF87">
        <v>8429</v>
      </c>
      <c r="AG87">
        <v>7850</v>
      </c>
      <c r="AH87">
        <v>341</v>
      </c>
      <c r="AI87">
        <v>41</v>
      </c>
      <c r="AJ87">
        <v>427</v>
      </c>
      <c r="AK87" s="1">
        <v>1.466</v>
      </c>
      <c r="AL87">
        <v>2782</v>
      </c>
    </row>
    <row r="88" spans="1:38" x14ac:dyDescent="0.25">
      <c r="A88">
        <v>1933</v>
      </c>
      <c r="B88">
        <v>2452</v>
      </c>
      <c r="C88">
        <v>10989</v>
      </c>
      <c r="D88">
        <v>22969</v>
      </c>
      <c r="E88">
        <v>3945</v>
      </c>
      <c r="F88">
        <v>967</v>
      </c>
      <c r="G88">
        <v>1067</v>
      </c>
      <c r="H88">
        <v>10213</v>
      </c>
      <c r="I88">
        <v>7444</v>
      </c>
      <c r="J88">
        <v>0.27</v>
      </c>
      <c r="K88">
        <v>0.33</v>
      </c>
      <c r="L88">
        <v>0.376</v>
      </c>
      <c r="M88">
        <v>0.70599999999999996</v>
      </c>
      <c r="W88" s="20">
        <v>3.81</v>
      </c>
      <c r="X88">
        <v>2452</v>
      </c>
      <c r="Y88">
        <v>166</v>
      </c>
      <c r="Z88">
        <v>168</v>
      </c>
      <c r="AA88" s="3">
        <v>21900.1</v>
      </c>
      <c r="AB88">
        <v>22966</v>
      </c>
      <c r="AC88">
        <v>10975</v>
      </c>
      <c r="AD88">
        <v>9263</v>
      </c>
      <c r="AE88">
        <v>1067</v>
      </c>
      <c r="AF88">
        <v>7443</v>
      </c>
      <c r="AG88">
        <v>7349</v>
      </c>
      <c r="AH88">
        <v>352</v>
      </c>
      <c r="AI88">
        <v>35</v>
      </c>
      <c r="AJ88">
        <v>392</v>
      </c>
      <c r="AK88" s="1">
        <v>1.3839999999999999</v>
      </c>
      <c r="AL88">
        <v>2721</v>
      </c>
    </row>
    <row r="89" spans="1:38" x14ac:dyDescent="0.25">
      <c r="A89">
        <v>1932</v>
      </c>
      <c r="B89">
        <v>2466</v>
      </c>
      <c r="C89">
        <v>12115</v>
      </c>
      <c r="D89">
        <v>24106</v>
      </c>
      <c r="E89">
        <v>4579</v>
      </c>
      <c r="F89">
        <v>1072</v>
      </c>
      <c r="G89">
        <v>1358</v>
      </c>
      <c r="H89">
        <v>11287</v>
      </c>
      <c r="I89">
        <v>7878</v>
      </c>
      <c r="J89">
        <v>0.27700000000000002</v>
      </c>
      <c r="K89">
        <v>0.33700000000000002</v>
      </c>
      <c r="L89">
        <v>0.4</v>
      </c>
      <c r="M89">
        <v>0.73699999999999999</v>
      </c>
      <c r="N89" s="17"/>
      <c r="O89" s="17"/>
      <c r="P89" s="17"/>
      <c r="Q89" s="17"/>
      <c r="R89" s="17"/>
      <c r="S89" s="17"/>
      <c r="T89" s="17"/>
      <c r="W89" s="20">
        <v>4.18</v>
      </c>
      <c r="X89">
        <v>2466</v>
      </c>
      <c r="Y89">
        <v>118</v>
      </c>
      <c r="Z89">
        <v>121</v>
      </c>
      <c r="AA89" s="3">
        <v>22126.1</v>
      </c>
      <c r="AB89">
        <v>24106</v>
      </c>
      <c r="AC89">
        <v>12108</v>
      </c>
      <c r="AD89">
        <v>10270</v>
      </c>
      <c r="AE89">
        <v>1358</v>
      </c>
      <c r="AF89">
        <v>7858</v>
      </c>
      <c r="AG89">
        <v>7540</v>
      </c>
      <c r="AH89">
        <v>367</v>
      </c>
      <c r="AI89">
        <v>41</v>
      </c>
      <c r="AJ89">
        <v>368</v>
      </c>
      <c r="AK89" s="1">
        <v>1.43</v>
      </c>
      <c r="AL89">
        <v>2931</v>
      </c>
    </row>
    <row r="90" spans="1:38" x14ac:dyDescent="0.25">
      <c r="A90">
        <v>1931</v>
      </c>
      <c r="B90">
        <v>2472</v>
      </c>
      <c r="C90">
        <v>11891</v>
      </c>
      <c r="D90">
        <v>24046</v>
      </c>
      <c r="E90">
        <v>4508</v>
      </c>
      <c r="F90">
        <v>1070</v>
      </c>
      <c r="G90">
        <v>1069</v>
      </c>
      <c r="H90">
        <v>11048</v>
      </c>
      <c r="I90">
        <v>7894</v>
      </c>
      <c r="J90">
        <v>0.27800000000000002</v>
      </c>
      <c r="K90">
        <v>0.33900000000000002</v>
      </c>
      <c r="L90">
        <v>0.39100000000000001</v>
      </c>
      <c r="M90">
        <v>0.73099999999999998</v>
      </c>
      <c r="N90" s="17"/>
      <c r="O90" s="17"/>
      <c r="P90" s="17"/>
      <c r="Q90" s="17"/>
      <c r="R90" s="17"/>
      <c r="S90" s="17"/>
      <c r="T90" s="17"/>
      <c r="W90" s="20">
        <v>4.12</v>
      </c>
      <c r="X90">
        <v>2472</v>
      </c>
      <c r="Y90">
        <v>132</v>
      </c>
      <c r="Z90">
        <v>134</v>
      </c>
      <c r="AA90" s="3">
        <v>21990.2</v>
      </c>
      <c r="AB90">
        <v>24039</v>
      </c>
      <c r="AC90">
        <v>11892</v>
      </c>
      <c r="AD90">
        <v>10073</v>
      </c>
      <c r="AE90">
        <v>1069</v>
      </c>
      <c r="AF90">
        <v>7908</v>
      </c>
      <c r="AG90">
        <v>7669</v>
      </c>
      <c r="AH90">
        <v>370</v>
      </c>
      <c r="AI90">
        <v>42</v>
      </c>
      <c r="AJ90">
        <v>347</v>
      </c>
      <c r="AK90" s="1">
        <v>1.4419999999999999</v>
      </c>
      <c r="AL90">
        <v>2983</v>
      </c>
    </row>
    <row r="91" spans="1:38" x14ac:dyDescent="0.25">
      <c r="A91">
        <v>1930</v>
      </c>
      <c r="B91">
        <v>2468</v>
      </c>
      <c r="C91">
        <v>13695</v>
      </c>
      <c r="D91">
        <v>25597</v>
      </c>
      <c r="E91">
        <v>4756</v>
      </c>
      <c r="F91">
        <v>1282</v>
      </c>
      <c r="G91">
        <v>1565</v>
      </c>
      <c r="H91">
        <v>12742</v>
      </c>
      <c r="I91">
        <v>7934</v>
      </c>
      <c r="J91">
        <v>0.29599999999999999</v>
      </c>
      <c r="K91">
        <v>0.35599999999999998</v>
      </c>
      <c r="L91">
        <v>0.434</v>
      </c>
      <c r="M91">
        <v>0.79</v>
      </c>
      <c r="W91" s="20">
        <v>4.8099999999999996</v>
      </c>
      <c r="X91">
        <v>2468</v>
      </c>
      <c r="Y91">
        <v>92</v>
      </c>
      <c r="Z91">
        <v>93</v>
      </c>
      <c r="AA91" s="3">
        <v>21862</v>
      </c>
      <c r="AB91">
        <v>25602</v>
      </c>
      <c r="AC91">
        <v>13689</v>
      </c>
      <c r="AD91">
        <v>11684</v>
      </c>
      <c r="AE91">
        <v>1565</v>
      </c>
      <c r="AF91">
        <v>7931</v>
      </c>
      <c r="AG91">
        <v>7645</v>
      </c>
      <c r="AH91">
        <v>402</v>
      </c>
      <c r="AI91">
        <v>36</v>
      </c>
      <c r="AJ91">
        <v>368</v>
      </c>
      <c r="AK91" s="1">
        <v>1.5209999999999999</v>
      </c>
      <c r="AL91">
        <v>3042</v>
      </c>
    </row>
    <row r="92" spans="1:38" x14ac:dyDescent="0.25">
      <c r="A92">
        <v>1929</v>
      </c>
      <c r="B92">
        <v>2458</v>
      </c>
      <c r="C92">
        <v>12748</v>
      </c>
      <c r="D92">
        <v>24642</v>
      </c>
      <c r="E92">
        <v>4482</v>
      </c>
      <c r="F92">
        <v>1166</v>
      </c>
      <c r="G92">
        <v>1349</v>
      </c>
      <c r="H92">
        <v>11793</v>
      </c>
      <c r="I92">
        <v>6982</v>
      </c>
      <c r="J92">
        <v>0.28899999999999998</v>
      </c>
      <c r="K92">
        <v>0.35299999999999998</v>
      </c>
      <c r="L92">
        <v>0.41699999999999998</v>
      </c>
      <c r="M92">
        <v>0.77</v>
      </c>
      <c r="W92" s="20">
        <v>4.4800000000000004</v>
      </c>
      <c r="X92">
        <v>2458</v>
      </c>
      <c r="Y92">
        <v>120</v>
      </c>
      <c r="Z92">
        <v>122</v>
      </c>
      <c r="AA92" s="3">
        <v>21853.1</v>
      </c>
      <c r="AB92">
        <v>24643</v>
      </c>
      <c r="AC92">
        <v>12754</v>
      </c>
      <c r="AD92">
        <v>10867</v>
      </c>
      <c r="AE92">
        <v>1349</v>
      </c>
      <c r="AF92">
        <v>7038</v>
      </c>
      <c r="AG92">
        <v>8010</v>
      </c>
      <c r="AH92">
        <v>403</v>
      </c>
      <c r="AI92">
        <v>44</v>
      </c>
      <c r="AJ92">
        <v>355</v>
      </c>
      <c r="AK92" s="1">
        <v>1.494</v>
      </c>
      <c r="AL92">
        <v>2937</v>
      </c>
    </row>
    <row r="93" spans="1:38" x14ac:dyDescent="0.25">
      <c r="A93">
        <v>1928</v>
      </c>
      <c r="B93">
        <v>2462</v>
      </c>
      <c r="C93">
        <v>11650</v>
      </c>
      <c r="D93">
        <v>23736</v>
      </c>
      <c r="E93">
        <v>4223</v>
      </c>
      <c r="F93">
        <v>1138</v>
      </c>
      <c r="G93">
        <v>1093</v>
      </c>
      <c r="H93">
        <v>10746</v>
      </c>
      <c r="I93">
        <v>7099</v>
      </c>
      <c r="J93">
        <v>0.28100000000000003</v>
      </c>
      <c r="K93">
        <v>0.34399999999999997</v>
      </c>
      <c r="L93">
        <v>0.39700000000000002</v>
      </c>
      <c r="M93">
        <v>0.74099999999999999</v>
      </c>
      <c r="W93" s="20">
        <v>4.01</v>
      </c>
      <c r="X93">
        <v>2462</v>
      </c>
      <c r="Y93">
        <v>132</v>
      </c>
      <c r="Z93">
        <v>132</v>
      </c>
      <c r="AA93" s="3">
        <v>21999.200000000001</v>
      </c>
      <c r="AB93">
        <v>23711</v>
      </c>
      <c r="AC93">
        <v>11617</v>
      </c>
      <c r="AD93">
        <v>9814</v>
      </c>
      <c r="AE93">
        <v>1093</v>
      </c>
      <c r="AF93">
        <v>7092</v>
      </c>
      <c r="AG93">
        <v>7662</v>
      </c>
      <c r="AH93">
        <v>462</v>
      </c>
      <c r="AI93">
        <v>26</v>
      </c>
      <c r="AJ93">
        <v>286</v>
      </c>
      <c r="AK93" s="1">
        <v>1.4259999999999999</v>
      </c>
      <c r="AL93">
        <v>2993</v>
      </c>
    </row>
    <row r="94" spans="1:38" x14ac:dyDescent="0.25">
      <c r="A94">
        <v>1927</v>
      </c>
      <c r="B94">
        <v>2472</v>
      </c>
      <c r="C94">
        <v>11746</v>
      </c>
      <c r="D94">
        <v>23960</v>
      </c>
      <c r="E94">
        <v>4148</v>
      </c>
      <c r="F94">
        <v>1150</v>
      </c>
      <c r="G94">
        <v>922</v>
      </c>
      <c r="H94">
        <v>10757</v>
      </c>
      <c r="I94">
        <v>6889</v>
      </c>
      <c r="J94">
        <v>0.28399999999999997</v>
      </c>
      <c r="K94">
        <v>0.34499999999999997</v>
      </c>
      <c r="L94">
        <v>0.39300000000000002</v>
      </c>
      <c r="M94">
        <v>0.73799999999999999</v>
      </c>
      <c r="W94" s="20">
        <v>4.0199999999999996</v>
      </c>
      <c r="X94">
        <v>2472</v>
      </c>
      <c r="Y94">
        <v>127</v>
      </c>
      <c r="Z94">
        <v>128</v>
      </c>
      <c r="AA94" s="3">
        <v>22011</v>
      </c>
      <c r="AB94">
        <v>23991</v>
      </c>
      <c r="AC94">
        <v>11751</v>
      </c>
      <c r="AD94">
        <v>9843</v>
      </c>
      <c r="AE94">
        <v>922</v>
      </c>
      <c r="AF94">
        <v>6895</v>
      </c>
      <c r="AG94">
        <v>7441</v>
      </c>
      <c r="AH94">
        <v>486</v>
      </c>
      <c r="AI94">
        <v>43</v>
      </c>
      <c r="AJ94">
        <v>337</v>
      </c>
      <c r="AK94" s="1">
        <v>1.4279999999999999</v>
      </c>
      <c r="AL94">
        <v>3211</v>
      </c>
    </row>
    <row r="95" spans="1:38" x14ac:dyDescent="0.25">
      <c r="A95">
        <v>1926</v>
      </c>
      <c r="B95">
        <v>2468</v>
      </c>
      <c r="C95">
        <v>11443</v>
      </c>
      <c r="D95">
        <v>23505</v>
      </c>
      <c r="E95">
        <v>4142</v>
      </c>
      <c r="F95">
        <v>1157</v>
      </c>
      <c r="G95">
        <v>863</v>
      </c>
      <c r="H95">
        <v>10464</v>
      </c>
      <c r="I95">
        <v>6777</v>
      </c>
      <c r="J95">
        <v>0.28100000000000003</v>
      </c>
      <c r="K95">
        <v>0.34499999999999997</v>
      </c>
      <c r="L95">
        <v>0.38900000000000001</v>
      </c>
      <c r="M95">
        <v>0.73299999999999998</v>
      </c>
      <c r="W95" s="20">
        <v>3.92</v>
      </c>
      <c r="X95">
        <v>2468</v>
      </c>
      <c r="Y95">
        <v>133</v>
      </c>
      <c r="Z95">
        <v>134</v>
      </c>
      <c r="AA95" s="3">
        <v>21913.1</v>
      </c>
      <c r="AB95">
        <v>23516</v>
      </c>
      <c r="AC95">
        <v>11432</v>
      </c>
      <c r="AD95">
        <v>9545</v>
      </c>
      <c r="AE95">
        <v>863</v>
      </c>
      <c r="AF95">
        <v>6815</v>
      </c>
      <c r="AG95">
        <v>7676</v>
      </c>
      <c r="AH95">
        <v>473</v>
      </c>
      <c r="AI95">
        <v>40</v>
      </c>
      <c r="AJ95">
        <v>312</v>
      </c>
      <c r="AK95" s="1">
        <v>1.423</v>
      </c>
      <c r="AL95">
        <v>3134</v>
      </c>
    </row>
    <row r="96" spans="1:38" x14ac:dyDescent="0.25">
      <c r="A96">
        <v>1925</v>
      </c>
      <c r="B96">
        <v>2456</v>
      </c>
      <c r="C96">
        <v>12595</v>
      </c>
      <c r="D96">
        <v>24914</v>
      </c>
      <c r="E96">
        <v>4337</v>
      </c>
      <c r="F96">
        <v>1171</v>
      </c>
      <c r="G96">
        <v>1169</v>
      </c>
      <c r="H96">
        <v>11424</v>
      </c>
      <c r="I96">
        <v>6665</v>
      </c>
      <c r="J96">
        <v>0.29199999999999998</v>
      </c>
      <c r="K96">
        <v>0.35399999999999998</v>
      </c>
      <c r="L96">
        <v>0.41099999999999998</v>
      </c>
      <c r="M96">
        <v>0.76500000000000001</v>
      </c>
      <c r="W96" s="20">
        <v>4.33</v>
      </c>
      <c r="X96">
        <v>2456</v>
      </c>
      <c r="Y96">
        <v>106</v>
      </c>
      <c r="Z96">
        <v>108</v>
      </c>
      <c r="AA96" s="3">
        <v>21832</v>
      </c>
      <c r="AB96">
        <v>24918</v>
      </c>
      <c r="AC96">
        <v>12596</v>
      </c>
      <c r="AD96">
        <v>10507</v>
      </c>
      <c r="AE96">
        <v>1169</v>
      </c>
      <c r="AF96">
        <v>6689</v>
      </c>
      <c r="AG96">
        <v>7768</v>
      </c>
      <c r="AH96">
        <v>501</v>
      </c>
      <c r="AI96">
        <v>35</v>
      </c>
      <c r="AJ96">
        <v>348</v>
      </c>
      <c r="AK96" s="1">
        <v>1.4970000000000001</v>
      </c>
      <c r="AL96">
        <v>3291</v>
      </c>
    </row>
    <row r="97" spans="1:38" x14ac:dyDescent="0.25">
      <c r="A97">
        <v>1924</v>
      </c>
      <c r="B97">
        <v>2462</v>
      </c>
      <c r="C97">
        <v>11718</v>
      </c>
      <c r="D97">
        <v>24271</v>
      </c>
      <c r="E97">
        <v>4081</v>
      </c>
      <c r="F97">
        <v>1175</v>
      </c>
      <c r="G97">
        <v>896</v>
      </c>
      <c r="H97">
        <v>10602</v>
      </c>
      <c r="I97">
        <v>6643</v>
      </c>
      <c r="J97">
        <v>0.28699999999999998</v>
      </c>
      <c r="K97">
        <v>0.34799999999999998</v>
      </c>
      <c r="L97">
        <v>0.39400000000000002</v>
      </c>
      <c r="M97">
        <v>0.74199999999999999</v>
      </c>
      <c r="W97" s="20">
        <v>4.05</v>
      </c>
      <c r="X97">
        <v>2462</v>
      </c>
      <c r="Y97">
        <v>137</v>
      </c>
      <c r="Z97">
        <v>137</v>
      </c>
      <c r="AA97" s="3">
        <v>21940</v>
      </c>
      <c r="AB97">
        <v>24213</v>
      </c>
      <c r="AC97">
        <v>11701</v>
      </c>
      <c r="AD97">
        <v>9866</v>
      </c>
      <c r="AE97">
        <v>896</v>
      </c>
      <c r="AF97">
        <v>6624</v>
      </c>
      <c r="AG97">
        <v>7352</v>
      </c>
      <c r="AH97">
        <v>548</v>
      </c>
      <c r="AI97">
        <v>53</v>
      </c>
      <c r="AJ97">
        <v>338</v>
      </c>
      <c r="AK97" s="1">
        <v>1.4390000000000001</v>
      </c>
      <c r="AL97">
        <v>3053</v>
      </c>
    </row>
    <row r="98" spans="1:38" x14ac:dyDescent="0.25">
      <c r="A98">
        <v>1923</v>
      </c>
      <c r="B98">
        <v>2466</v>
      </c>
      <c r="C98">
        <v>11871</v>
      </c>
      <c r="D98">
        <v>24218</v>
      </c>
      <c r="E98">
        <v>3922</v>
      </c>
      <c r="F98">
        <v>1142</v>
      </c>
      <c r="G98">
        <v>980</v>
      </c>
      <c r="H98">
        <v>10664</v>
      </c>
      <c r="I98">
        <v>7021</v>
      </c>
      <c r="J98">
        <v>0.28399999999999997</v>
      </c>
      <c r="K98">
        <v>0.34699999999999998</v>
      </c>
      <c r="L98">
        <v>0.39100000000000001</v>
      </c>
      <c r="M98">
        <v>0.73799999999999999</v>
      </c>
      <c r="N98" s="17"/>
      <c r="O98" s="17"/>
      <c r="P98" s="17"/>
      <c r="Q98" s="17"/>
      <c r="R98" s="17"/>
      <c r="S98" s="17"/>
      <c r="T98" s="17"/>
      <c r="W98" s="20">
        <v>3.99</v>
      </c>
      <c r="X98">
        <v>2466</v>
      </c>
      <c r="Y98">
        <v>123</v>
      </c>
      <c r="Z98">
        <v>128</v>
      </c>
      <c r="AA98" s="3">
        <v>22089</v>
      </c>
      <c r="AB98">
        <v>24194</v>
      </c>
      <c r="AC98">
        <v>11866</v>
      </c>
      <c r="AD98">
        <v>9788</v>
      </c>
      <c r="AE98">
        <v>980</v>
      </c>
      <c r="AF98">
        <v>7007</v>
      </c>
      <c r="AG98">
        <v>7596</v>
      </c>
      <c r="AH98">
        <v>605</v>
      </c>
      <c r="AI98">
        <v>40</v>
      </c>
      <c r="AJ98">
        <v>354</v>
      </c>
      <c r="AK98" s="1">
        <v>1.4390000000000001</v>
      </c>
      <c r="AL98">
        <v>3337</v>
      </c>
    </row>
    <row r="99" spans="1:38" x14ac:dyDescent="0.25">
      <c r="A99">
        <v>1922</v>
      </c>
      <c r="B99">
        <v>2476</v>
      </c>
      <c r="C99">
        <v>12057</v>
      </c>
      <c r="D99">
        <v>24613</v>
      </c>
      <c r="E99">
        <v>3944</v>
      </c>
      <c r="F99">
        <v>1248</v>
      </c>
      <c r="G99">
        <v>1055</v>
      </c>
      <c r="H99">
        <v>10808</v>
      </c>
      <c r="I99">
        <v>6950</v>
      </c>
      <c r="J99">
        <v>0.28799999999999998</v>
      </c>
      <c r="K99">
        <v>0.34799999999999998</v>
      </c>
      <c r="L99">
        <v>0.40100000000000002</v>
      </c>
      <c r="M99">
        <v>0.749</v>
      </c>
      <c r="N99" s="17"/>
      <c r="O99" s="17"/>
      <c r="P99" s="17"/>
      <c r="Q99" s="17"/>
      <c r="R99" s="17"/>
      <c r="S99" s="17"/>
      <c r="T99" s="17"/>
      <c r="W99" s="20">
        <v>4.0599999999999996</v>
      </c>
      <c r="X99">
        <v>2476</v>
      </c>
      <c r="Y99">
        <v>145</v>
      </c>
      <c r="Z99">
        <v>147</v>
      </c>
      <c r="AA99" s="3">
        <v>22097.1</v>
      </c>
      <c r="AB99">
        <v>24578</v>
      </c>
      <c r="AC99">
        <v>12043</v>
      </c>
      <c r="AD99">
        <v>9980</v>
      </c>
      <c r="AE99">
        <v>1055</v>
      </c>
      <c r="AF99">
        <v>6935</v>
      </c>
      <c r="AG99">
        <v>7218</v>
      </c>
      <c r="AH99">
        <v>609</v>
      </c>
      <c r="AI99">
        <v>55</v>
      </c>
      <c r="AJ99">
        <v>381</v>
      </c>
      <c r="AK99" s="1">
        <v>1.4390000000000001</v>
      </c>
      <c r="AL99">
        <v>3218</v>
      </c>
    </row>
    <row r="100" spans="1:38" x14ac:dyDescent="0.25">
      <c r="A100">
        <v>1921</v>
      </c>
      <c r="B100">
        <v>2458</v>
      </c>
      <c r="C100">
        <v>11928</v>
      </c>
      <c r="D100">
        <v>24782</v>
      </c>
      <c r="E100">
        <v>3981</v>
      </c>
      <c r="F100">
        <v>1364</v>
      </c>
      <c r="G100">
        <v>937</v>
      </c>
      <c r="H100">
        <v>10709</v>
      </c>
      <c r="I100">
        <v>6959</v>
      </c>
      <c r="J100">
        <v>0.29099999999999998</v>
      </c>
      <c r="K100">
        <v>0.34799999999999998</v>
      </c>
      <c r="L100">
        <v>0.40300000000000002</v>
      </c>
      <c r="M100">
        <v>0.75</v>
      </c>
      <c r="N100" s="17"/>
      <c r="O100" s="17"/>
      <c r="P100" s="17"/>
      <c r="Q100" s="17"/>
      <c r="R100" s="17"/>
      <c r="S100" s="17"/>
      <c r="T100" s="17"/>
      <c r="W100" s="20">
        <v>4.03</v>
      </c>
      <c r="X100">
        <v>2458</v>
      </c>
      <c r="Y100">
        <v>120</v>
      </c>
      <c r="Z100">
        <v>126</v>
      </c>
      <c r="AA100" s="3">
        <v>22002.2</v>
      </c>
      <c r="AB100">
        <v>24752</v>
      </c>
      <c r="AC100">
        <v>11920</v>
      </c>
      <c r="AD100">
        <v>9855</v>
      </c>
      <c r="AE100">
        <v>937</v>
      </c>
      <c r="AF100">
        <v>6962</v>
      </c>
      <c r="AG100">
        <v>6825</v>
      </c>
      <c r="AH100">
        <v>563</v>
      </c>
      <c r="AI100">
        <v>50</v>
      </c>
      <c r="AJ100">
        <v>360</v>
      </c>
      <c r="AK100" s="1">
        <v>1.4350000000000001</v>
      </c>
      <c r="AL100">
        <v>3411</v>
      </c>
    </row>
    <row r="101" spans="1:38" x14ac:dyDescent="0.25">
      <c r="A101">
        <v>1920</v>
      </c>
      <c r="B101">
        <v>2468</v>
      </c>
      <c r="C101">
        <v>10761</v>
      </c>
      <c r="D101">
        <v>23275</v>
      </c>
      <c r="E101">
        <v>3609</v>
      </c>
      <c r="F101">
        <v>1265</v>
      </c>
      <c r="G101">
        <v>630</v>
      </c>
      <c r="H101">
        <v>9345</v>
      </c>
      <c r="I101">
        <v>7247</v>
      </c>
      <c r="J101">
        <v>0.27600000000000002</v>
      </c>
      <c r="K101">
        <v>0.33500000000000002</v>
      </c>
      <c r="L101">
        <v>0.372</v>
      </c>
      <c r="M101">
        <v>0.70699999999999996</v>
      </c>
      <c r="W101" s="20">
        <v>3.46</v>
      </c>
      <c r="X101">
        <v>2468</v>
      </c>
      <c r="Y101">
        <v>183</v>
      </c>
      <c r="Z101">
        <v>188</v>
      </c>
      <c r="AA101" s="3">
        <v>22263</v>
      </c>
      <c r="AB101">
        <v>23278</v>
      </c>
      <c r="AC101">
        <v>10766</v>
      </c>
      <c r="AD101">
        <v>8552</v>
      </c>
      <c r="AE101">
        <v>630</v>
      </c>
      <c r="AF101">
        <v>7269</v>
      </c>
      <c r="AG101">
        <v>6824</v>
      </c>
      <c r="AH101">
        <v>551</v>
      </c>
      <c r="AI101">
        <v>50</v>
      </c>
      <c r="AJ101">
        <v>416</v>
      </c>
      <c r="AK101" s="1">
        <v>1.3520000000000001</v>
      </c>
      <c r="AL101">
        <v>3494</v>
      </c>
    </row>
    <row r="102" spans="1:38" x14ac:dyDescent="0.25">
      <c r="A102">
        <v>1919</v>
      </c>
      <c r="B102">
        <v>2236</v>
      </c>
      <c r="C102">
        <v>8665</v>
      </c>
      <c r="D102">
        <v>19624</v>
      </c>
      <c r="E102">
        <v>2922</v>
      </c>
      <c r="F102">
        <v>1048</v>
      </c>
      <c r="G102">
        <v>447</v>
      </c>
      <c r="H102">
        <v>7424</v>
      </c>
      <c r="I102">
        <v>6849</v>
      </c>
      <c r="J102">
        <v>0.26300000000000001</v>
      </c>
      <c r="K102">
        <v>0.32200000000000001</v>
      </c>
      <c r="L102">
        <v>0.34799999999999998</v>
      </c>
      <c r="M102">
        <v>0.67</v>
      </c>
      <c r="W102" s="20">
        <v>3.07</v>
      </c>
      <c r="X102">
        <v>2236</v>
      </c>
      <c r="Y102">
        <v>189</v>
      </c>
      <c r="Z102">
        <v>192</v>
      </c>
      <c r="AA102" s="3">
        <v>20109.099999999999</v>
      </c>
      <c r="AB102">
        <v>19599</v>
      </c>
      <c r="AC102">
        <v>8655</v>
      </c>
      <c r="AD102">
        <v>6849</v>
      </c>
      <c r="AE102">
        <v>447</v>
      </c>
      <c r="AF102">
        <v>6870</v>
      </c>
      <c r="AG102">
        <v>5981</v>
      </c>
      <c r="AH102">
        <v>533</v>
      </c>
      <c r="AI102">
        <v>43</v>
      </c>
      <c r="AJ102">
        <v>374</v>
      </c>
      <c r="AK102" s="1">
        <v>1.272</v>
      </c>
      <c r="AL102">
        <v>3186</v>
      </c>
    </row>
    <row r="103" spans="1:38" x14ac:dyDescent="0.25">
      <c r="A103">
        <v>1918</v>
      </c>
      <c r="B103">
        <v>2032</v>
      </c>
      <c r="C103">
        <v>7385</v>
      </c>
      <c r="D103">
        <v>17085</v>
      </c>
      <c r="E103">
        <v>2323</v>
      </c>
      <c r="F103">
        <v>885</v>
      </c>
      <c r="G103">
        <v>235</v>
      </c>
      <c r="H103">
        <v>6216</v>
      </c>
      <c r="I103">
        <v>5925</v>
      </c>
      <c r="J103">
        <v>0.254</v>
      </c>
      <c r="K103">
        <v>0.317</v>
      </c>
      <c r="L103">
        <v>0.32500000000000001</v>
      </c>
      <c r="M103">
        <v>0.64200000000000002</v>
      </c>
      <c r="W103" s="20">
        <v>2.77</v>
      </c>
      <c r="X103">
        <v>2032</v>
      </c>
      <c r="Y103">
        <v>196</v>
      </c>
      <c r="Z103">
        <v>204</v>
      </c>
      <c r="AA103" s="3">
        <v>18393</v>
      </c>
      <c r="AB103">
        <v>17064</v>
      </c>
      <c r="AC103">
        <v>7380</v>
      </c>
      <c r="AD103">
        <v>5656</v>
      </c>
      <c r="AE103">
        <v>235</v>
      </c>
      <c r="AF103">
        <v>5875</v>
      </c>
      <c r="AG103">
        <v>5728</v>
      </c>
      <c r="AH103">
        <v>458</v>
      </c>
      <c r="AI103">
        <v>23</v>
      </c>
      <c r="AJ103">
        <v>299</v>
      </c>
      <c r="AK103" s="1">
        <v>1.2390000000000001</v>
      </c>
      <c r="AL103">
        <v>3064</v>
      </c>
    </row>
    <row r="104" spans="1:38" x14ac:dyDescent="0.25">
      <c r="A104">
        <v>1917</v>
      </c>
      <c r="B104">
        <v>2494</v>
      </c>
      <c r="C104">
        <v>8949</v>
      </c>
      <c r="D104">
        <v>20391</v>
      </c>
      <c r="E104">
        <v>2909</v>
      </c>
      <c r="F104">
        <v>1138</v>
      </c>
      <c r="G104">
        <v>335</v>
      </c>
      <c r="H104">
        <v>7587</v>
      </c>
      <c r="I104">
        <v>8680</v>
      </c>
      <c r="J104">
        <v>0.249</v>
      </c>
      <c r="K104">
        <v>0.311</v>
      </c>
      <c r="L104">
        <v>0.32400000000000001</v>
      </c>
      <c r="M104">
        <v>0.63500000000000001</v>
      </c>
      <c r="W104" s="20">
        <v>2.68</v>
      </c>
      <c r="X104">
        <v>2494</v>
      </c>
      <c r="Y104">
        <v>248</v>
      </c>
      <c r="Z104">
        <v>258</v>
      </c>
      <c r="AA104" s="3">
        <v>22503.200000000001</v>
      </c>
      <c r="AB104">
        <v>20351</v>
      </c>
      <c r="AC104">
        <v>8932</v>
      </c>
      <c r="AD104">
        <v>6707</v>
      </c>
      <c r="AE104">
        <v>335</v>
      </c>
      <c r="AF104">
        <v>8641</v>
      </c>
      <c r="AG104">
        <v>6888</v>
      </c>
      <c r="AH104">
        <v>577</v>
      </c>
      <c r="AI104">
        <v>38</v>
      </c>
      <c r="AJ104">
        <v>415</v>
      </c>
      <c r="AK104" s="1">
        <v>1.21</v>
      </c>
      <c r="AL104">
        <v>3746</v>
      </c>
    </row>
    <row r="105" spans="1:38" x14ac:dyDescent="0.25">
      <c r="A105">
        <v>1916</v>
      </c>
      <c r="B105">
        <v>2494</v>
      </c>
      <c r="C105">
        <v>8889</v>
      </c>
      <c r="D105">
        <v>20285</v>
      </c>
      <c r="E105">
        <v>2995</v>
      </c>
      <c r="F105">
        <v>1141</v>
      </c>
      <c r="G105">
        <v>383</v>
      </c>
      <c r="H105">
        <v>7533</v>
      </c>
      <c r="I105">
        <v>9534</v>
      </c>
      <c r="J105">
        <v>0.248</v>
      </c>
      <c r="K105">
        <v>0.312</v>
      </c>
      <c r="L105">
        <v>0.32600000000000001</v>
      </c>
      <c r="M105">
        <v>0.63800000000000001</v>
      </c>
      <c r="W105" s="20">
        <v>2.72</v>
      </c>
      <c r="X105">
        <v>2494</v>
      </c>
      <c r="Y105">
        <v>233</v>
      </c>
      <c r="Z105">
        <v>244</v>
      </c>
      <c r="AA105" s="3">
        <v>22511.1</v>
      </c>
      <c r="AB105">
        <v>20311</v>
      </c>
      <c r="AC105">
        <v>8888</v>
      </c>
      <c r="AD105">
        <v>6800</v>
      </c>
      <c r="AE105">
        <v>383</v>
      </c>
      <c r="AF105">
        <v>9525</v>
      </c>
      <c r="AG105">
        <v>7088</v>
      </c>
      <c r="AH105">
        <v>625</v>
      </c>
      <c r="AI105">
        <v>50</v>
      </c>
      <c r="AJ105">
        <v>500</v>
      </c>
      <c r="AK105" s="1">
        <v>1.2170000000000001</v>
      </c>
      <c r="AL105">
        <v>3783</v>
      </c>
    </row>
    <row r="106" spans="1:38" x14ac:dyDescent="0.25">
      <c r="A106">
        <v>1915</v>
      </c>
      <c r="B106">
        <v>3728</v>
      </c>
      <c r="C106">
        <v>14213</v>
      </c>
      <c r="D106">
        <v>30460</v>
      </c>
      <c r="E106">
        <v>4532</v>
      </c>
      <c r="F106">
        <v>1769</v>
      </c>
      <c r="G106">
        <v>635</v>
      </c>
      <c r="H106">
        <v>11980</v>
      </c>
      <c r="I106">
        <v>14020</v>
      </c>
      <c r="J106">
        <v>0.25</v>
      </c>
      <c r="K106">
        <v>0.318</v>
      </c>
      <c r="L106">
        <v>0.33200000000000002</v>
      </c>
      <c r="M106">
        <v>0.65</v>
      </c>
      <c r="W106" s="20">
        <v>2.9</v>
      </c>
      <c r="X106">
        <v>3728</v>
      </c>
      <c r="Y106">
        <v>348</v>
      </c>
      <c r="Z106">
        <v>359</v>
      </c>
      <c r="AA106" s="3">
        <v>33325.1</v>
      </c>
      <c r="AB106">
        <v>30459</v>
      </c>
      <c r="AC106">
        <v>14215</v>
      </c>
      <c r="AD106">
        <v>10746</v>
      </c>
      <c r="AE106">
        <v>635</v>
      </c>
      <c r="AF106">
        <v>14115</v>
      </c>
      <c r="AG106">
        <v>11123</v>
      </c>
      <c r="AH106">
        <v>1010</v>
      </c>
      <c r="AI106">
        <v>69</v>
      </c>
      <c r="AJ106">
        <v>734</v>
      </c>
      <c r="AK106" s="1">
        <v>1.248</v>
      </c>
      <c r="AL106">
        <v>5876</v>
      </c>
    </row>
    <row r="107" spans="1:38" x14ac:dyDescent="0.25">
      <c r="A107">
        <v>1914</v>
      </c>
      <c r="B107">
        <v>3760</v>
      </c>
      <c r="C107">
        <v>14531</v>
      </c>
      <c r="D107">
        <v>31129</v>
      </c>
      <c r="E107">
        <v>4625</v>
      </c>
      <c r="F107">
        <v>1739</v>
      </c>
      <c r="G107">
        <v>710</v>
      </c>
      <c r="H107">
        <v>12222</v>
      </c>
      <c r="I107">
        <v>14764</v>
      </c>
      <c r="J107">
        <v>0.254</v>
      </c>
      <c r="K107">
        <v>0.32100000000000001</v>
      </c>
      <c r="L107">
        <v>0.33700000000000002</v>
      </c>
      <c r="M107">
        <v>0.65900000000000003</v>
      </c>
      <c r="N107" s="17"/>
      <c r="O107" s="17"/>
      <c r="P107" s="17"/>
      <c r="Q107" s="17"/>
      <c r="R107" s="17"/>
      <c r="S107" s="17"/>
      <c r="T107" s="17"/>
      <c r="W107" s="20">
        <v>2.91</v>
      </c>
      <c r="X107">
        <v>3760</v>
      </c>
      <c r="Y107">
        <v>341</v>
      </c>
      <c r="Z107">
        <v>357</v>
      </c>
      <c r="AA107" s="3">
        <v>33509</v>
      </c>
      <c r="AB107">
        <v>31108</v>
      </c>
      <c r="AC107">
        <v>14530</v>
      </c>
      <c r="AD107">
        <v>10823</v>
      </c>
      <c r="AE107">
        <v>710</v>
      </c>
      <c r="AF107">
        <v>14953</v>
      </c>
      <c r="AG107">
        <v>11145</v>
      </c>
      <c r="AH107">
        <v>1000</v>
      </c>
      <c r="AI107">
        <v>50</v>
      </c>
      <c r="AJ107">
        <v>799</v>
      </c>
      <c r="AK107" s="1">
        <v>1.2609999999999999</v>
      </c>
      <c r="AL107">
        <v>6438</v>
      </c>
    </row>
    <row r="108" spans="1:38" x14ac:dyDescent="0.25">
      <c r="A108">
        <v>1913</v>
      </c>
      <c r="B108">
        <v>2468</v>
      </c>
      <c r="C108">
        <v>9961</v>
      </c>
      <c r="D108">
        <v>21021</v>
      </c>
      <c r="E108">
        <v>3070</v>
      </c>
      <c r="F108">
        <v>1265</v>
      </c>
      <c r="G108">
        <v>470</v>
      </c>
      <c r="H108">
        <v>8350</v>
      </c>
      <c r="I108">
        <v>9283</v>
      </c>
      <c r="J108">
        <v>0.25900000000000001</v>
      </c>
      <c r="K108">
        <v>0.32500000000000001</v>
      </c>
      <c r="L108">
        <v>0.34499999999999997</v>
      </c>
      <c r="M108">
        <v>0.67</v>
      </c>
      <c r="N108" s="17"/>
      <c r="O108" s="17"/>
      <c r="P108" s="17"/>
      <c r="Q108" s="17"/>
      <c r="R108" s="17"/>
      <c r="S108" s="17"/>
      <c r="T108" s="17"/>
      <c r="W108" s="20">
        <v>3.07</v>
      </c>
      <c r="X108">
        <v>2468</v>
      </c>
      <c r="Y108">
        <v>196</v>
      </c>
      <c r="Z108">
        <v>204</v>
      </c>
      <c r="AA108" s="3">
        <v>22067.200000000001</v>
      </c>
      <c r="AB108">
        <v>21025</v>
      </c>
      <c r="AC108">
        <v>9965</v>
      </c>
      <c r="AD108">
        <v>7517</v>
      </c>
      <c r="AE108">
        <v>470</v>
      </c>
      <c r="AF108">
        <v>9459</v>
      </c>
      <c r="AG108">
        <v>7322</v>
      </c>
      <c r="AH108">
        <v>691</v>
      </c>
      <c r="AI108">
        <v>50</v>
      </c>
      <c r="AJ108">
        <v>516</v>
      </c>
      <c r="AK108" s="1">
        <v>1.2849999999999999</v>
      </c>
      <c r="AL108">
        <v>4045</v>
      </c>
    </row>
    <row r="109" spans="1:38" x14ac:dyDescent="0.25">
      <c r="A109">
        <v>1912</v>
      </c>
      <c r="B109">
        <v>2464</v>
      </c>
      <c r="C109">
        <v>11165</v>
      </c>
      <c r="D109">
        <v>22039</v>
      </c>
      <c r="E109">
        <v>3353</v>
      </c>
      <c r="F109">
        <v>1355</v>
      </c>
      <c r="G109">
        <v>442</v>
      </c>
      <c r="H109">
        <v>9389</v>
      </c>
      <c r="I109">
        <v>9684</v>
      </c>
      <c r="J109">
        <v>0.26900000000000002</v>
      </c>
      <c r="K109">
        <v>0.33700000000000002</v>
      </c>
      <c r="L109">
        <v>0.35899999999999999</v>
      </c>
      <c r="M109">
        <v>0.69499999999999995</v>
      </c>
      <c r="N109" s="17"/>
      <c r="O109" s="17"/>
      <c r="P109" s="17"/>
      <c r="Q109" s="17"/>
      <c r="R109" s="17"/>
      <c r="S109" s="17"/>
      <c r="T109" s="17"/>
      <c r="W109" s="20">
        <v>3.37</v>
      </c>
      <c r="X109">
        <v>2464</v>
      </c>
      <c r="Y109">
        <v>160</v>
      </c>
      <c r="Z109">
        <v>166</v>
      </c>
      <c r="AA109" s="3">
        <v>21880</v>
      </c>
      <c r="AB109">
        <v>21991</v>
      </c>
      <c r="AC109">
        <v>11148</v>
      </c>
      <c r="AD109">
        <v>8189</v>
      </c>
      <c r="AE109">
        <v>442</v>
      </c>
      <c r="AF109">
        <v>9786</v>
      </c>
      <c r="AG109">
        <v>7662</v>
      </c>
      <c r="AH109">
        <v>719</v>
      </c>
      <c r="AI109">
        <v>45</v>
      </c>
      <c r="AJ109">
        <v>560</v>
      </c>
      <c r="AK109" s="1">
        <v>1.355</v>
      </c>
      <c r="AL109">
        <v>4470</v>
      </c>
    </row>
    <row r="110" spans="1:38" x14ac:dyDescent="0.25">
      <c r="A110">
        <v>1911</v>
      </c>
      <c r="B110">
        <v>2474</v>
      </c>
      <c r="C110">
        <v>11160</v>
      </c>
      <c r="D110">
        <v>21914</v>
      </c>
      <c r="E110">
        <v>3265</v>
      </c>
      <c r="F110">
        <v>1323</v>
      </c>
      <c r="G110">
        <v>514</v>
      </c>
      <c r="H110">
        <v>9318</v>
      </c>
      <c r="I110">
        <v>9871</v>
      </c>
      <c r="J110">
        <v>0.26600000000000001</v>
      </c>
      <c r="K110">
        <v>0.33600000000000002</v>
      </c>
      <c r="L110">
        <v>0.35699999999999998</v>
      </c>
      <c r="M110">
        <v>0.69299999999999995</v>
      </c>
      <c r="N110" s="17"/>
      <c r="O110" s="17"/>
      <c r="P110" s="17"/>
      <c r="Q110" s="17"/>
      <c r="R110" s="17"/>
      <c r="S110" s="17"/>
      <c r="T110" s="17"/>
      <c r="W110" s="20">
        <v>3.36</v>
      </c>
      <c r="X110">
        <v>2474</v>
      </c>
      <c r="Y110">
        <v>167</v>
      </c>
      <c r="Z110">
        <v>172</v>
      </c>
      <c r="AA110" s="3">
        <v>22044</v>
      </c>
      <c r="AB110">
        <v>21894</v>
      </c>
      <c r="AC110">
        <v>11157</v>
      </c>
      <c r="AD110">
        <v>8242</v>
      </c>
      <c r="AE110">
        <v>514</v>
      </c>
      <c r="AF110">
        <v>9885</v>
      </c>
      <c r="AG110">
        <v>7917</v>
      </c>
      <c r="AH110">
        <v>837</v>
      </c>
      <c r="AI110">
        <v>49</v>
      </c>
      <c r="AJ110">
        <v>539</v>
      </c>
      <c r="AK110" s="1">
        <v>1.3520000000000001</v>
      </c>
      <c r="AL110">
        <v>4535</v>
      </c>
    </row>
    <row r="111" spans="1:38" x14ac:dyDescent="0.25">
      <c r="A111">
        <v>1910</v>
      </c>
      <c r="B111">
        <v>2498</v>
      </c>
      <c r="C111">
        <v>9577</v>
      </c>
      <c r="D111">
        <v>20332</v>
      </c>
      <c r="E111">
        <v>2815</v>
      </c>
      <c r="F111">
        <v>1160</v>
      </c>
      <c r="G111">
        <v>361</v>
      </c>
      <c r="H111">
        <v>7858</v>
      </c>
      <c r="I111">
        <v>9677</v>
      </c>
      <c r="J111">
        <v>0.249</v>
      </c>
      <c r="K111">
        <v>0.318</v>
      </c>
      <c r="L111">
        <v>0.32600000000000001</v>
      </c>
      <c r="M111">
        <v>0.64400000000000002</v>
      </c>
      <c r="W111" s="20">
        <v>2.77</v>
      </c>
      <c r="X111">
        <v>2498</v>
      </c>
      <c r="Y111">
        <v>233</v>
      </c>
      <c r="Z111">
        <v>242</v>
      </c>
      <c r="AA111" s="3">
        <v>22373.200000000001</v>
      </c>
      <c r="AB111">
        <v>20328</v>
      </c>
      <c r="AC111">
        <v>9589</v>
      </c>
      <c r="AD111">
        <v>6882</v>
      </c>
      <c r="AE111">
        <v>361</v>
      </c>
      <c r="AF111">
        <v>9698</v>
      </c>
      <c r="AG111">
        <v>7487</v>
      </c>
      <c r="AH111">
        <v>805</v>
      </c>
      <c r="AI111">
        <v>34</v>
      </c>
      <c r="AJ111">
        <v>540</v>
      </c>
      <c r="AK111" s="1">
        <v>1.2430000000000001</v>
      </c>
      <c r="AL111">
        <v>4440</v>
      </c>
    </row>
    <row r="112" spans="1:38" x14ac:dyDescent="0.25">
      <c r="A112">
        <v>1909</v>
      </c>
      <c r="B112">
        <v>2482</v>
      </c>
      <c r="C112">
        <v>8797</v>
      </c>
      <c r="D112">
        <v>19657</v>
      </c>
      <c r="E112">
        <v>2659</v>
      </c>
      <c r="F112">
        <v>1003</v>
      </c>
      <c r="G112">
        <v>259</v>
      </c>
      <c r="H112">
        <v>7125</v>
      </c>
      <c r="I112">
        <v>9377</v>
      </c>
      <c r="J112">
        <v>0.24399999999999999</v>
      </c>
      <c r="K112">
        <v>0.30599999999999999</v>
      </c>
      <c r="L112">
        <v>0.311</v>
      </c>
      <c r="M112">
        <v>0.61799999999999999</v>
      </c>
      <c r="W112" s="20">
        <v>2.5299999999999998</v>
      </c>
      <c r="X112">
        <v>2482</v>
      </c>
      <c r="Y112">
        <v>273</v>
      </c>
      <c r="Z112">
        <v>279</v>
      </c>
      <c r="AA112" s="3">
        <v>22213</v>
      </c>
      <c r="AB112">
        <v>19641</v>
      </c>
      <c r="AC112">
        <v>8811</v>
      </c>
      <c r="AD112">
        <v>6244</v>
      </c>
      <c r="AE112">
        <v>259</v>
      </c>
      <c r="AF112">
        <v>9355</v>
      </c>
      <c r="AG112">
        <v>6663</v>
      </c>
      <c r="AH112">
        <v>767</v>
      </c>
      <c r="AI112">
        <v>38</v>
      </c>
      <c r="AJ112">
        <v>565</v>
      </c>
      <c r="AK112" s="1">
        <v>1.1839999999999999</v>
      </c>
      <c r="AL112">
        <v>4489</v>
      </c>
    </row>
    <row r="113" spans="1:45" x14ac:dyDescent="0.25">
      <c r="A113">
        <v>1908</v>
      </c>
      <c r="B113">
        <v>2488</v>
      </c>
      <c r="C113">
        <v>8417</v>
      </c>
      <c r="D113">
        <v>19279</v>
      </c>
      <c r="E113">
        <v>2523</v>
      </c>
      <c r="F113">
        <v>1001</v>
      </c>
      <c r="G113">
        <v>267</v>
      </c>
      <c r="H113">
        <v>6822</v>
      </c>
      <c r="I113">
        <v>9078</v>
      </c>
      <c r="J113">
        <v>0.23899999999999999</v>
      </c>
      <c r="K113">
        <v>0.29699999999999999</v>
      </c>
      <c r="L113">
        <v>0.30499999999999999</v>
      </c>
      <c r="M113">
        <v>0.60199999999999998</v>
      </c>
      <c r="W113" s="20">
        <v>2.37</v>
      </c>
      <c r="X113">
        <v>2488</v>
      </c>
      <c r="Y113">
        <v>289</v>
      </c>
      <c r="Z113">
        <v>296</v>
      </c>
      <c r="AA113" s="3">
        <v>22310</v>
      </c>
      <c r="AB113">
        <v>19242</v>
      </c>
      <c r="AC113">
        <v>8421</v>
      </c>
      <c r="AD113">
        <v>5866</v>
      </c>
      <c r="AE113">
        <v>267</v>
      </c>
      <c r="AF113">
        <v>9110</v>
      </c>
      <c r="AG113">
        <v>6119</v>
      </c>
      <c r="AH113">
        <v>768</v>
      </c>
      <c r="AI113">
        <v>30</v>
      </c>
      <c r="AJ113">
        <v>471</v>
      </c>
      <c r="AK113" s="1">
        <v>1.137</v>
      </c>
      <c r="AL113">
        <v>4234</v>
      </c>
    </row>
    <row r="114" spans="1:45" x14ac:dyDescent="0.25">
      <c r="A114">
        <v>1907</v>
      </c>
      <c r="B114">
        <v>2466</v>
      </c>
      <c r="C114">
        <v>8690</v>
      </c>
      <c r="D114">
        <v>19701</v>
      </c>
      <c r="E114">
        <v>2470</v>
      </c>
      <c r="F114">
        <v>960</v>
      </c>
      <c r="G114">
        <v>244</v>
      </c>
      <c r="H114">
        <v>7075</v>
      </c>
      <c r="I114">
        <v>8836</v>
      </c>
      <c r="J114">
        <v>0.245</v>
      </c>
      <c r="K114">
        <v>0.30499999999999999</v>
      </c>
      <c r="L114">
        <v>0.309</v>
      </c>
      <c r="M114">
        <v>0.61399999999999999</v>
      </c>
      <c r="W114" s="20">
        <v>2.5</v>
      </c>
      <c r="X114">
        <v>2466</v>
      </c>
      <c r="Y114">
        <v>280</v>
      </c>
      <c r="Z114">
        <v>290</v>
      </c>
      <c r="AA114" s="3">
        <v>21823.1</v>
      </c>
      <c r="AB114">
        <v>19657</v>
      </c>
      <c r="AC114">
        <v>8711</v>
      </c>
      <c r="AD114">
        <v>6068</v>
      </c>
      <c r="AE114">
        <v>244</v>
      </c>
      <c r="AF114">
        <v>8696</v>
      </c>
      <c r="AG114">
        <v>6312</v>
      </c>
      <c r="AH114">
        <v>775</v>
      </c>
      <c r="AI114">
        <v>20</v>
      </c>
      <c r="AJ114">
        <v>469</v>
      </c>
      <c r="AK114" s="1">
        <v>1.19</v>
      </c>
      <c r="AL114">
        <v>4241</v>
      </c>
    </row>
    <row r="115" spans="1:45" x14ac:dyDescent="0.25">
      <c r="A115">
        <v>1906</v>
      </c>
      <c r="B115">
        <v>2456</v>
      </c>
      <c r="C115">
        <v>8874</v>
      </c>
      <c r="D115">
        <v>19742</v>
      </c>
      <c r="E115">
        <v>2632</v>
      </c>
      <c r="F115">
        <v>1004</v>
      </c>
      <c r="G115">
        <v>261</v>
      </c>
      <c r="H115">
        <v>7279</v>
      </c>
      <c r="I115">
        <v>9110</v>
      </c>
      <c r="J115">
        <v>0.247</v>
      </c>
      <c r="K115">
        <v>0.30599999999999999</v>
      </c>
      <c r="L115">
        <v>0.314</v>
      </c>
      <c r="M115">
        <v>0.621</v>
      </c>
      <c r="W115" s="20">
        <v>2.66</v>
      </c>
      <c r="X115">
        <v>2456</v>
      </c>
      <c r="Y115">
        <v>277</v>
      </c>
      <c r="Z115">
        <v>284</v>
      </c>
      <c r="AA115" s="3">
        <v>21706</v>
      </c>
      <c r="AB115">
        <v>19701</v>
      </c>
      <c r="AC115">
        <v>8883</v>
      </c>
      <c r="AD115">
        <v>6409</v>
      </c>
      <c r="AE115">
        <v>261</v>
      </c>
      <c r="AF115">
        <v>9098</v>
      </c>
      <c r="AG115">
        <v>6258</v>
      </c>
      <c r="AH115">
        <v>770</v>
      </c>
      <c r="AI115">
        <v>28</v>
      </c>
      <c r="AJ115">
        <v>462</v>
      </c>
      <c r="AK115" s="1">
        <v>1.196</v>
      </c>
      <c r="AL115">
        <v>4243</v>
      </c>
    </row>
    <row r="116" spans="1:45" x14ac:dyDescent="0.25">
      <c r="A116">
        <v>1905</v>
      </c>
      <c r="B116">
        <v>2474</v>
      </c>
      <c r="C116">
        <v>9635</v>
      </c>
      <c r="D116">
        <v>20298</v>
      </c>
      <c r="E116">
        <v>2858</v>
      </c>
      <c r="F116">
        <v>1120</v>
      </c>
      <c r="G116">
        <v>338</v>
      </c>
      <c r="H116">
        <v>7936</v>
      </c>
      <c r="I116">
        <v>9523</v>
      </c>
      <c r="J116">
        <v>0.248</v>
      </c>
      <c r="K116">
        <v>0.307</v>
      </c>
      <c r="L116">
        <v>0.32300000000000001</v>
      </c>
      <c r="M116">
        <v>0.63</v>
      </c>
      <c r="N116" s="17"/>
      <c r="O116" s="17"/>
      <c r="P116" s="17"/>
      <c r="Q116" s="17"/>
      <c r="R116" s="17"/>
      <c r="S116" s="17"/>
      <c r="T116" s="17"/>
      <c r="W116" s="20">
        <v>2.82</v>
      </c>
      <c r="X116">
        <v>2474</v>
      </c>
      <c r="Y116">
        <v>224</v>
      </c>
      <c r="Z116">
        <v>231</v>
      </c>
      <c r="AA116" s="3">
        <v>21980.2</v>
      </c>
      <c r="AB116">
        <v>20219</v>
      </c>
      <c r="AC116">
        <v>9651</v>
      </c>
      <c r="AD116">
        <v>6887</v>
      </c>
      <c r="AE116">
        <v>338</v>
      </c>
      <c r="AF116">
        <v>9569</v>
      </c>
      <c r="AG116">
        <v>6272</v>
      </c>
      <c r="AH116">
        <v>830</v>
      </c>
      <c r="AI116">
        <v>22</v>
      </c>
      <c r="AJ116">
        <v>541</v>
      </c>
      <c r="AK116" s="1">
        <v>1.2050000000000001</v>
      </c>
      <c r="AL116">
        <v>4539</v>
      </c>
    </row>
    <row r="117" spans="1:45" x14ac:dyDescent="0.25">
      <c r="A117">
        <v>1904</v>
      </c>
      <c r="B117">
        <v>2498</v>
      </c>
      <c r="C117">
        <v>9302</v>
      </c>
      <c r="D117">
        <v>20363</v>
      </c>
      <c r="E117">
        <v>2851</v>
      </c>
      <c r="F117">
        <v>1154</v>
      </c>
      <c r="G117">
        <v>331</v>
      </c>
      <c r="H117">
        <v>7591</v>
      </c>
      <c r="I117">
        <v>9299</v>
      </c>
      <c r="J117">
        <v>0.247</v>
      </c>
      <c r="K117">
        <v>0.30099999999999999</v>
      </c>
      <c r="L117">
        <v>0.32100000000000001</v>
      </c>
      <c r="M117">
        <v>0.622</v>
      </c>
      <c r="N117" s="17"/>
      <c r="O117" s="17"/>
      <c r="P117" s="17"/>
      <c r="Q117" s="17"/>
      <c r="R117" s="17"/>
      <c r="S117" s="17"/>
      <c r="T117" s="17"/>
      <c r="W117" s="20">
        <v>2.66</v>
      </c>
      <c r="X117">
        <v>2498</v>
      </c>
      <c r="Y117">
        <v>249</v>
      </c>
      <c r="Z117">
        <v>251</v>
      </c>
      <c r="AA117" s="3">
        <v>21998.2</v>
      </c>
      <c r="AB117">
        <v>20358</v>
      </c>
      <c r="AC117">
        <v>9307</v>
      </c>
      <c r="AD117">
        <v>6505</v>
      </c>
      <c r="AE117">
        <v>331</v>
      </c>
      <c r="AF117">
        <v>9303</v>
      </c>
      <c r="AG117">
        <v>5742</v>
      </c>
      <c r="AH117">
        <v>801</v>
      </c>
      <c r="AI117">
        <v>47</v>
      </c>
      <c r="AJ117">
        <v>508</v>
      </c>
      <c r="AK117" s="1">
        <v>1.1859999999999999</v>
      </c>
      <c r="AL117">
        <v>4704</v>
      </c>
    </row>
    <row r="118" spans="1:45" x14ac:dyDescent="0.25">
      <c r="A118">
        <v>1903</v>
      </c>
      <c r="B118">
        <v>2228</v>
      </c>
      <c r="C118">
        <v>9888</v>
      </c>
      <c r="D118">
        <v>19776</v>
      </c>
      <c r="E118">
        <v>3034</v>
      </c>
      <c r="F118">
        <v>1161</v>
      </c>
      <c r="G118">
        <v>335</v>
      </c>
      <c r="H118">
        <v>8144</v>
      </c>
      <c r="I118">
        <v>7899</v>
      </c>
      <c r="J118">
        <v>0.26200000000000001</v>
      </c>
      <c r="K118">
        <v>0.317</v>
      </c>
      <c r="L118">
        <v>0.34599999999999997</v>
      </c>
      <c r="M118">
        <v>0.66400000000000003</v>
      </c>
      <c r="N118" s="17"/>
      <c r="O118" s="17"/>
      <c r="P118" s="17"/>
      <c r="Q118" s="17"/>
      <c r="R118" s="17"/>
      <c r="S118" s="17"/>
      <c r="T118" s="17"/>
      <c r="W118" s="20">
        <v>3.11</v>
      </c>
      <c r="X118">
        <v>2228</v>
      </c>
      <c r="Y118">
        <v>167</v>
      </c>
      <c r="Z118">
        <v>168</v>
      </c>
      <c r="AA118" s="3">
        <v>19643</v>
      </c>
      <c r="AB118">
        <v>19770</v>
      </c>
      <c r="AC118">
        <v>9899</v>
      </c>
      <c r="AD118">
        <v>6792</v>
      </c>
      <c r="AE118">
        <v>335</v>
      </c>
      <c r="AF118">
        <v>7966</v>
      </c>
      <c r="AG118">
        <v>5445</v>
      </c>
      <c r="AH118">
        <v>764</v>
      </c>
      <c r="AI118">
        <v>12</v>
      </c>
      <c r="AJ118">
        <v>447</v>
      </c>
      <c r="AK118" s="1">
        <v>1.284</v>
      </c>
      <c r="AL118">
        <v>4679</v>
      </c>
    </row>
    <row r="119" spans="1:45" x14ac:dyDescent="0.25">
      <c r="A119">
        <v>1902</v>
      </c>
      <c r="B119">
        <v>2234</v>
      </c>
      <c r="C119">
        <v>9897</v>
      </c>
      <c r="D119">
        <v>20350</v>
      </c>
      <c r="E119">
        <v>2832</v>
      </c>
      <c r="F119">
        <v>983</v>
      </c>
      <c r="G119">
        <v>354</v>
      </c>
      <c r="H119">
        <v>8258</v>
      </c>
      <c r="I119">
        <v>6630</v>
      </c>
      <c r="J119">
        <v>0.26700000000000002</v>
      </c>
      <c r="K119">
        <v>0.32200000000000001</v>
      </c>
      <c r="L119">
        <v>0.34399999999999997</v>
      </c>
      <c r="M119">
        <v>0.66500000000000004</v>
      </c>
      <c r="N119" s="17"/>
      <c r="O119" s="17"/>
      <c r="P119" s="17"/>
      <c r="Q119" s="17"/>
      <c r="R119" s="17"/>
      <c r="S119" s="17"/>
      <c r="T119" s="17"/>
      <c r="W119" s="20">
        <v>3.17</v>
      </c>
      <c r="X119">
        <v>2234</v>
      </c>
      <c r="Y119">
        <v>158</v>
      </c>
      <c r="Z119">
        <v>160</v>
      </c>
      <c r="AA119" s="3">
        <v>19726.099999999999</v>
      </c>
      <c r="AB119">
        <v>20350</v>
      </c>
      <c r="AC119">
        <v>9896</v>
      </c>
      <c r="AD119">
        <v>6948</v>
      </c>
      <c r="AE119">
        <v>354</v>
      </c>
      <c r="AF119">
        <v>6656</v>
      </c>
      <c r="AG119">
        <v>5442</v>
      </c>
      <c r="AH119">
        <v>770</v>
      </c>
      <c r="AI119">
        <v>16</v>
      </c>
      <c r="AJ119">
        <v>412</v>
      </c>
      <c r="AK119" s="1">
        <v>1.3069999999999999</v>
      </c>
      <c r="AL119">
        <v>4749</v>
      </c>
    </row>
    <row r="120" spans="1:45" x14ac:dyDescent="0.25">
      <c r="A120">
        <v>1901</v>
      </c>
      <c r="B120">
        <v>2220</v>
      </c>
      <c r="C120">
        <v>11073</v>
      </c>
      <c r="D120">
        <v>20957</v>
      </c>
      <c r="E120">
        <v>2931</v>
      </c>
      <c r="F120">
        <v>1238</v>
      </c>
      <c r="G120">
        <v>455</v>
      </c>
      <c r="H120">
        <v>9136</v>
      </c>
      <c r="I120">
        <v>6976</v>
      </c>
      <c r="J120">
        <v>0.27200000000000002</v>
      </c>
      <c r="K120">
        <v>0.32700000000000001</v>
      </c>
      <c r="L120">
        <v>0.36</v>
      </c>
      <c r="M120">
        <v>0.68600000000000005</v>
      </c>
      <c r="N120" s="17"/>
      <c r="O120" s="17"/>
      <c r="P120" s="17"/>
      <c r="Q120" s="17"/>
      <c r="R120" s="17"/>
      <c r="S120" s="17"/>
      <c r="T120" s="17"/>
      <c r="W120" s="20">
        <v>3.49</v>
      </c>
      <c r="X120">
        <v>2220</v>
      </c>
      <c r="Y120">
        <v>122</v>
      </c>
      <c r="Z120">
        <v>124</v>
      </c>
      <c r="AA120" s="3">
        <v>19543</v>
      </c>
      <c r="AB120">
        <v>20957</v>
      </c>
      <c r="AC120">
        <v>11069</v>
      </c>
      <c r="AD120">
        <v>7573</v>
      </c>
      <c r="AE120">
        <v>455</v>
      </c>
      <c r="AF120">
        <v>6977</v>
      </c>
      <c r="AG120">
        <v>5465</v>
      </c>
      <c r="AH120">
        <v>873</v>
      </c>
      <c r="AI120">
        <v>18</v>
      </c>
      <c r="AJ120">
        <v>467</v>
      </c>
      <c r="AK120" s="1">
        <v>1.3520000000000001</v>
      </c>
      <c r="AL120">
        <v>5331</v>
      </c>
    </row>
    <row r="121" spans="1:45" x14ac:dyDescent="0.25">
      <c r="A121">
        <v>1900</v>
      </c>
      <c r="B121">
        <v>1138</v>
      </c>
      <c r="C121">
        <v>5932</v>
      </c>
      <c r="D121">
        <v>10925</v>
      </c>
      <c r="E121">
        <v>1432</v>
      </c>
      <c r="F121">
        <v>607</v>
      </c>
      <c r="G121">
        <v>254</v>
      </c>
      <c r="H121">
        <v>4924</v>
      </c>
      <c r="I121">
        <v>2681</v>
      </c>
      <c r="J121">
        <v>0.27900000000000003</v>
      </c>
      <c r="K121">
        <v>0.33900000000000002</v>
      </c>
      <c r="L121">
        <v>0.36599999999999999</v>
      </c>
      <c r="M121">
        <v>0.70499999999999996</v>
      </c>
      <c r="W121" s="20">
        <v>3.69</v>
      </c>
      <c r="X121">
        <v>1138</v>
      </c>
      <c r="Y121">
        <v>68</v>
      </c>
      <c r="Z121">
        <v>68</v>
      </c>
      <c r="AA121" s="3">
        <v>9914</v>
      </c>
      <c r="AB121">
        <v>10925</v>
      </c>
      <c r="AC121">
        <v>5932</v>
      </c>
      <c r="AD121">
        <v>4070</v>
      </c>
      <c r="AE121">
        <v>254</v>
      </c>
      <c r="AF121">
        <v>2697</v>
      </c>
      <c r="AG121">
        <v>3034</v>
      </c>
      <c r="AH121">
        <v>530</v>
      </c>
      <c r="AI121">
        <v>16</v>
      </c>
      <c r="AJ121">
        <v>220</v>
      </c>
      <c r="AK121" s="1">
        <v>1.4079999999999999</v>
      </c>
      <c r="AL121">
        <v>2757</v>
      </c>
    </row>
    <row r="122" spans="1:45" x14ac:dyDescent="0.25">
      <c r="A122">
        <v>1899</v>
      </c>
      <c r="B122">
        <v>1846</v>
      </c>
      <c r="C122">
        <v>9672</v>
      </c>
      <c r="D122">
        <v>17741</v>
      </c>
      <c r="E122">
        <v>2201</v>
      </c>
      <c r="F122">
        <v>1011</v>
      </c>
      <c r="G122">
        <v>352</v>
      </c>
      <c r="H122">
        <v>7997</v>
      </c>
      <c r="I122">
        <v>3849</v>
      </c>
      <c r="J122">
        <v>0.28199999999999997</v>
      </c>
      <c r="K122">
        <v>0.34300000000000003</v>
      </c>
      <c r="L122">
        <v>0.36599999999999999</v>
      </c>
      <c r="M122">
        <v>0.71</v>
      </c>
      <c r="W122" s="20">
        <v>3.85</v>
      </c>
      <c r="X122">
        <v>1846</v>
      </c>
      <c r="Y122">
        <v>89</v>
      </c>
      <c r="Z122">
        <v>90</v>
      </c>
      <c r="AA122" s="3">
        <v>15888.1</v>
      </c>
      <c r="AB122">
        <v>17741</v>
      </c>
      <c r="AC122">
        <v>9672</v>
      </c>
      <c r="AD122">
        <v>6793</v>
      </c>
      <c r="AE122">
        <v>352</v>
      </c>
      <c r="AF122">
        <v>3867</v>
      </c>
      <c r="AG122">
        <v>4979</v>
      </c>
      <c r="AH122">
        <v>894</v>
      </c>
      <c r="AI122">
        <v>61</v>
      </c>
      <c r="AJ122">
        <v>361</v>
      </c>
      <c r="AK122" s="1">
        <v>1.43</v>
      </c>
      <c r="AL122">
        <v>4457</v>
      </c>
      <c r="AN122" s="26"/>
      <c r="AO122" s="25"/>
      <c r="AP122" s="25"/>
      <c r="AQ122" s="24"/>
      <c r="AR122" s="25"/>
      <c r="AS122" s="16"/>
    </row>
    <row r="123" spans="1:45" x14ac:dyDescent="0.25">
      <c r="A123">
        <v>1898</v>
      </c>
      <c r="B123">
        <v>1842</v>
      </c>
      <c r="C123">
        <v>9129</v>
      </c>
      <c r="D123">
        <v>16955</v>
      </c>
      <c r="E123">
        <v>2088</v>
      </c>
      <c r="F123">
        <v>900</v>
      </c>
      <c r="G123">
        <v>299</v>
      </c>
      <c r="H123">
        <v>7630</v>
      </c>
      <c r="I123">
        <v>4223</v>
      </c>
      <c r="J123">
        <v>0.27100000000000002</v>
      </c>
      <c r="K123">
        <v>0.33400000000000002</v>
      </c>
      <c r="L123">
        <v>0.34699999999999998</v>
      </c>
      <c r="M123">
        <v>0.68100000000000005</v>
      </c>
      <c r="W123" s="20">
        <v>3.6</v>
      </c>
      <c r="X123">
        <v>1842</v>
      </c>
      <c r="Y123">
        <v>85</v>
      </c>
      <c r="Z123">
        <v>87</v>
      </c>
      <c r="AA123" s="3">
        <v>15954.2</v>
      </c>
      <c r="AB123">
        <v>16955</v>
      </c>
      <c r="AC123">
        <v>9129</v>
      </c>
      <c r="AD123">
        <v>6387</v>
      </c>
      <c r="AE123">
        <v>299</v>
      </c>
      <c r="AF123">
        <v>4247</v>
      </c>
      <c r="AG123">
        <v>5092</v>
      </c>
      <c r="AH123">
        <v>888</v>
      </c>
      <c r="AI123">
        <v>15</v>
      </c>
      <c r="AJ123">
        <v>381</v>
      </c>
      <c r="AK123" s="1">
        <v>1.3819999999999999</v>
      </c>
      <c r="AL123">
        <v>4387</v>
      </c>
      <c r="AN123" s="27"/>
      <c r="AO123" s="18"/>
      <c r="AP123" s="18"/>
      <c r="AQ123" s="23"/>
      <c r="AR123" s="18"/>
      <c r="AS123" s="17"/>
    </row>
    <row r="124" spans="1:45" x14ac:dyDescent="0.25">
      <c r="A124">
        <v>1897</v>
      </c>
      <c r="B124">
        <v>1622</v>
      </c>
      <c r="C124">
        <v>9536</v>
      </c>
      <c r="D124">
        <v>16522</v>
      </c>
      <c r="E124">
        <v>2322</v>
      </c>
      <c r="F124">
        <v>964</v>
      </c>
      <c r="G124">
        <v>368</v>
      </c>
      <c r="H124">
        <v>8014</v>
      </c>
      <c r="I124">
        <v>3729</v>
      </c>
      <c r="J124">
        <v>0.29199999999999998</v>
      </c>
      <c r="K124">
        <v>0.35399999999999998</v>
      </c>
      <c r="L124">
        <v>0.38600000000000001</v>
      </c>
      <c r="M124">
        <v>0.74</v>
      </c>
      <c r="W124" s="20">
        <v>4.3</v>
      </c>
      <c r="X124">
        <v>1622</v>
      </c>
      <c r="Y124">
        <v>49</v>
      </c>
      <c r="Z124">
        <v>51</v>
      </c>
      <c r="AA124" s="3">
        <v>14004</v>
      </c>
      <c r="AB124">
        <v>16523</v>
      </c>
      <c r="AC124">
        <v>9536</v>
      </c>
      <c r="AD124">
        <v>6693</v>
      </c>
      <c r="AE124">
        <v>368</v>
      </c>
      <c r="AF124">
        <v>3734</v>
      </c>
      <c r="AG124">
        <v>4729</v>
      </c>
      <c r="AH124">
        <v>750</v>
      </c>
      <c r="AI124">
        <v>8</v>
      </c>
      <c r="AJ124">
        <v>401</v>
      </c>
      <c r="AK124" s="1">
        <v>1.518</v>
      </c>
      <c r="AL124">
        <v>4029</v>
      </c>
      <c r="AN124" s="27"/>
      <c r="AO124" s="18"/>
      <c r="AP124" s="18"/>
      <c r="AQ124" s="23"/>
      <c r="AR124" s="18"/>
      <c r="AS124" s="17"/>
    </row>
    <row r="125" spans="1:45" x14ac:dyDescent="0.25">
      <c r="A125">
        <v>1896</v>
      </c>
      <c r="B125">
        <v>1584</v>
      </c>
      <c r="C125">
        <v>9560</v>
      </c>
      <c r="D125">
        <v>16141</v>
      </c>
      <c r="E125">
        <v>2166</v>
      </c>
      <c r="F125">
        <v>1006</v>
      </c>
      <c r="G125">
        <v>404</v>
      </c>
      <c r="H125">
        <v>8045</v>
      </c>
      <c r="I125">
        <v>3523</v>
      </c>
      <c r="J125">
        <v>0.28999999999999998</v>
      </c>
      <c r="K125">
        <v>0.35399999999999998</v>
      </c>
      <c r="L125">
        <v>0.38700000000000001</v>
      </c>
      <c r="M125">
        <v>0.74199999999999999</v>
      </c>
      <c r="N125" s="17"/>
      <c r="O125" s="17"/>
      <c r="P125" s="17"/>
      <c r="Q125" s="17"/>
      <c r="R125" s="17"/>
      <c r="S125" s="17"/>
      <c r="T125" s="17"/>
      <c r="W125" s="20">
        <v>4.3600000000000003</v>
      </c>
      <c r="X125">
        <v>1584</v>
      </c>
      <c r="Y125">
        <v>55</v>
      </c>
      <c r="Z125">
        <v>57</v>
      </c>
      <c r="AA125" s="3">
        <v>13762</v>
      </c>
      <c r="AB125">
        <v>16141</v>
      </c>
      <c r="AC125">
        <v>9560</v>
      </c>
      <c r="AD125">
        <v>6665</v>
      </c>
      <c r="AE125">
        <v>404</v>
      </c>
      <c r="AF125">
        <v>3523</v>
      </c>
      <c r="AG125">
        <v>4854</v>
      </c>
      <c r="AH125">
        <v>636</v>
      </c>
      <c r="AI125">
        <v>4</v>
      </c>
      <c r="AJ125">
        <v>411</v>
      </c>
      <c r="AK125" s="1">
        <v>1.526</v>
      </c>
      <c r="AL125">
        <v>4081</v>
      </c>
      <c r="AN125" s="27"/>
      <c r="AO125" s="18"/>
      <c r="AP125" s="18"/>
      <c r="AQ125" s="23"/>
      <c r="AR125" s="18"/>
      <c r="AS125" s="17"/>
    </row>
    <row r="126" spans="1:45" x14ac:dyDescent="0.25">
      <c r="A126">
        <v>1895</v>
      </c>
      <c r="B126">
        <v>1598</v>
      </c>
      <c r="C126">
        <v>10514</v>
      </c>
      <c r="D126">
        <v>16827</v>
      </c>
      <c r="E126">
        <v>2414</v>
      </c>
      <c r="F126">
        <v>997</v>
      </c>
      <c r="G126">
        <v>488</v>
      </c>
      <c r="H126">
        <v>8806</v>
      </c>
      <c r="I126">
        <v>3621</v>
      </c>
      <c r="J126">
        <v>0.29599999999999999</v>
      </c>
      <c r="K126">
        <v>0.36099999999999999</v>
      </c>
      <c r="L126">
        <v>0.4</v>
      </c>
      <c r="M126">
        <v>0.76100000000000001</v>
      </c>
      <c r="N126" s="17"/>
      <c r="O126" s="17"/>
      <c r="P126" s="17"/>
      <c r="Q126" s="17"/>
      <c r="R126" s="17"/>
      <c r="S126" s="17"/>
      <c r="T126" s="17"/>
      <c r="W126" s="20">
        <v>4.7699999999999996</v>
      </c>
      <c r="X126">
        <v>1598</v>
      </c>
      <c r="Y126">
        <v>46</v>
      </c>
      <c r="Z126">
        <v>46</v>
      </c>
      <c r="AA126" s="3">
        <v>13807</v>
      </c>
      <c r="AB126">
        <v>16827</v>
      </c>
      <c r="AC126">
        <v>10514</v>
      </c>
      <c r="AD126">
        <v>7322</v>
      </c>
      <c r="AE126">
        <v>488</v>
      </c>
      <c r="AF126">
        <v>3623</v>
      </c>
      <c r="AG126">
        <v>5120</v>
      </c>
      <c r="AH126">
        <v>668</v>
      </c>
      <c r="AI126">
        <v>4</v>
      </c>
      <c r="AJ126">
        <v>396</v>
      </c>
      <c r="AK126" s="1">
        <v>1.59</v>
      </c>
      <c r="AL126">
        <v>4619</v>
      </c>
      <c r="AN126" s="27"/>
      <c r="AO126" s="18"/>
      <c r="AP126" s="18"/>
      <c r="AQ126" s="23"/>
      <c r="AR126" s="18"/>
      <c r="AS126" s="17"/>
    </row>
    <row r="127" spans="1:45" x14ac:dyDescent="0.25">
      <c r="A127">
        <v>1894</v>
      </c>
      <c r="B127">
        <v>1598</v>
      </c>
      <c r="C127">
        <v>11796</v>
      </c>
      <c r="D127">
        <v>17809</v>
      </c>
      <c r="E127">
        <v>2753</v>
      </c>
      <c r="F127">
        <v>1300</v>
      </c>
      <c r="G127">
        <v>629</v>
      </c>
      <c r="H127">
        <v>9983</v>
      </c>
      <c r="I127">
        <v>3333</v>
      </c>
      <c r="J127">
        <v>0.309</v>
      </c>
      <c r="K127">
        <v>0.379</v>
      </c>
      <c r="L127">
        <v>0.435</v>
      </c>
      <c r="M127">
        <v>0.81399999999999995</v>
      </c>
      <c r="N127" s="17"/>
      <c r="O127" s="17"/>
      <c r="P127" s="17"/>
      <c r="Q127" s="17"/>
      <c r="R127" s="17"/>
      <c r="S127" s="17"/>
      <c r="T127" s="17"/>
      <c r="W127" s="20">
        <v>5.33</v>
      </c>
      <c r="X127">
        <v>1598</v>
      </c>
      <c r="Y127">
        <v>29</v>
      </c>
      <c r="Z127">
        <v>31</v>
      </c>
      <c r="AA127" s="3">
        <v>13831.1</v>
      </c>
      <c r="AB127">
        <v>17809</v>
      </c>
      <c r="AC127">
        <v>11796</v>
      </c>
      <c r="AD127">
        <v>8187</v>
      </c>
      <c r="AE127">
        <v>629</v>
      </c>
      <c r="AF127">
        <v>3333</v>
      </c>
      <c r="AG127">
        <v>5870</v>
      </c>
      <c r="AH127">
        <v>602</v>
      </c>
      <c r="AI127">
        <v>3</v>
      </c>
      <c r="AJ127">
        <v>488</v>
      </c>
      <c r="AK127" s="1">
        <v>1.712</v>
      </c>
      <c r="AL127">
        <v>4853</v>
      </c>
      <c r="AN127" s="27"/>
      <c r="AO127" s="18"/>
      <c r="AP127" s="18"/>
      <c r="AQ127" s="23"/>
      <c r="AR127" s="18"/>
      <c r="AS127" s="17"/>
    </row>
    <row r="128" spans="1:45" x14ac:dyDescent="0.25">
      <c r="A128">
        <v>1893</v>
      </c>
      <c r="B128">
        <v>1570</v>
      </c>
      <c r="C128">
        <v>10315</v>
      </c>
      <c r="D128">
        <v>15913</v>
      </c>
      <c r="E128">
        <v>2197</v>
      </c>
      <c r="F128">
        <v>1047</v>
      </c>
      <c r="G128">
        <v>460</v>
      </c>
      <c r="H128">
        <v>8556</v>
      </c>
      <c r="I128">
        <v>3341</v>
      </c>
      <c r="J128">
        <v>0.28000000000000003</v>
      </c>
      <c r="K128">
        <v>0.35599999999999998</v>
      </c>
      <c r="L128">
        <v>0.379</v>
      </c>
      <c r="M128">
        <v>0.73599999999999999</v>
      </c>
      <c r="N128" s="17"/>
      <c r="O128" s="17"/>
      <c r="P128" s="17"/>
      <c r="Q128" s="17"/>
      <c r="R128" s="17"/>
      <c r="S128" s="17"/>
      <c r="T128" s="17"/>
      <c r="W128" s="20">
        <v>4.66</v>
      </c>
      <c r="X128">
        <v>1570</v>
      </c>
      <c r="Y128">
        <v>43</v>
      </c>
      <c r="Z128">
        <v>43</v>
      </c>
      <c r="AA128" s="3">
        <v>13864.1</v>
      </c>
      <c r="AB128">
        <v>15913</v>
      </c>
      <c r="AC128">
        <v>10315</v>
      </c>
      <c r="AD128">
        <v>7180</v>
      </c>
      <c r="AE128">
        <v>460</v>
      </c>
      <c r="AF128">
        <v>3342</v>
      </c>
      <c r="AG128">
        <v>6143</v>
      </c>
      <c r="AH128">
        <v>639</v>
      </c>
      <c r="AI128">
        <v>6</v>
      </c>
      <c r="AJ128">
        <v>521</v>
      </c>
      <c r="AK128" s="1">
        <v>1.591</v>
      </c>
      <c r="AL128">
        <v>4581</v>
      </c>
      <c r="AN128" s="27"/>
      <c r="AO128" s="18"/>
      <c r="AP128" s="18"/>
      <c r="AQ128" s="23"/>
      <c r="AR128" s="18"/>
      <c r="AS128" s="17"/>
    </row>
    <row r="129" spans="1:45" x14ac:dyDescent="0.25">
      <c r="A129">
        <v>1892</v>
      </c>
      <c r="B129">
        <v>1842</v>
      </c>
      <c r="C129">
        <v>9388</v>
      </c>
      <c r="D129">
        <v>15643</v>
      </c>
      <c r="E129">
        <v>2007</v>
      </c>
      <c r="F129">
        <v>1010</v>
      </c>
      <c r="G129">
        <v>417</v>
      </c>
      <c r="H129">
        <v>7360</v>
      </c>
      <c r="I129">
        <v>5972</v>
      </c>
      <c r="J129">
        <v>0.245</v>
      </c>
      <c r="K129">
        <v>0.317</v>
      </c>
      <c r="L129">
        <v>0.32800000000000001</v>
      </c>
      <c r="M129">
        <v>0.64400000000000002</v>
      </c>
      <c r="N129" s="17"/>
      <c r="O129" s="17"/>
      <c r="P129" s="17"/>
      <c r="Q129" s="17"/>
      <c r="R129" s="17"/>
      <c r="S129" s="17"/>
      <c r="T129" s="17"/>
      <c r="W129" s="20">
        <v>3.28</v>
      </c>
      <c r="X129">
        <v>1842</v>
      </c>
      <c r="Y129">
        <v>89</v>
      </c>
      <c r="Z129">
        <v>90</v>
      </c>
      <c r="AA129" s="3">
        <v>16106.2</v>
      </c>
      <c r="AB129">
        <v>15643</v>
      </c>
      <c r="AC129">
        <v>9382</v>
      </c>
      <c r="AD129">
        <v>5878</v>
      </c>
      <c r="AE129">
        <v>417</v>
      </c>
      <c r="AF129">
        <v>5978</v>
      </c>
      <c r="AG129">
        <v>6178</v>
      </c>
      <c r="AH129">
        <v>561</v>
      </c>
      <c r="AI129">
        <v>1</v>
      </c>
      <c r="AJ129">
        <v>603</v>
      </c>
      <c r="AK129" s="1">
        <v>1.355</v>
      </c>
      <c r="AL129">
        <v>5580</v>
      </c>
      <c r="AN129" s="27"/>
      <c r="AO129" s="18"/>
      <c r="AP129" s="18"/>
      <c r="AQ129" s="23"/>
      <c r="AR129" s="18"/>
      <c r="AS129" s="17"/>
    </row>
    <row r="130" spans="1:45" x14ac:dyDescent="0.25">
      <c r="A130">
        <v>1891</v>
      </c>
      <c r="B130">
        <v>2218</v>
      </c>
      <c r="C130">
        <v>12635</v>
      </c>
      <c r="D130">
        <v>19709</v>
      </c>
      <c r="E130">
        <v>2631</v>
      </c>
      <c r="F130">
        <v>1269</v>
      </c>
      <c r="G130">
        <v>585</v>
      </c>
      <c r="H130">
        <v>9964</v>
      </c>
      <c r="I130">
        <v>7656</v>
      </c>
      <c r="J130">
        <v>0.254</v>
      </c>
      <c r="K130">
        <v>0.33100000000000002</v>
      </c>
      <c r="L130">
        <v>0.34300000000000003</v>
      </c>
      <c r="M130">
        <v>0.67400000000000004</v>
      </c>
      <c r="N130" s="17"/>
      <c r="O130" s="17"/>
      <c r="P130" s="17"/>
      <c r="Q130" s="17"/>
      <c r="R130" s="17"/>
      <c r="S130" s="17"/>
      <c r="T130" s="17"/>
      <c r="W130" s="20">
        <v>3.53</v>
      </c>
      <c r="X130">
        <v>2218</v>
      </c>
      <c r="Y130">
        <v>95</v>
      </c>
      <c r="Z130">
        <v>99</v>
      </c>
      <c r="AA130" s="3">
        <v>19453.2</v>
      </c>
      <c r="AB130">
        <v>19709</v>
      </c>
      <c r="AC130">
        <v>12635</v>
      </c>
      <c r="AD130">
        <v>7620</v>
      </c>
      <c r="AE130">
        <v>585</v>
      </c>
      <c r="AF130">
        <v>7656</v>
      </c>
      <c r="AG130">
        <v>8035</v>
      </c>
      <c r="AH130">
        <v>985</v>
      </c>
      <c r="AI130">
        <v>6</v>
      </c>
      <c r="AJ130">
        <v>1013</v>
      </c>
      <c r="AK130" s="1">
        <v>1.4259999999999999</v>
      </c>
      <c r="AL130">
        <v>7053</v>
      </c>
      <c r="AN130" s="27"/>
      <c r="AO130" s="18"/>
      <c r="AP130" s="18"/>
      <c r="AQ130" s="23"/>
      <c r="AR130" s="18"/>
      <c r="AS130" s="17"/>
    </row>
    <row r="131" spans="1:45" x14ac:dyDescent="0.25">
      <c r="A131">
        <v>1890</v>
      </c>
      <c r="B131">
        <v>3222</v>
      </c>
      <c r="C131">
        <v>19383</v>
      </c>
      <c r="D131">
        <v>29472</v>
      </c>
      <c r="E131">
        <v>4210</v>
      </c>
      <c r="F131">
        <v>1895</v>
      </c>
      <c r="G131">
        <v>764</v>
      </c>
      <c r="H131">
        <v>14750</v>
      </c>
      <c r="I131">
        <v>6587</v>
      </c>
      <c r="J131">
        <v>0.26</v>
      </c>
      <c r="K131">
        <v>0.33700000000000002</v>
      </c>
      <c r="L131">
        <v>0.35099999999999998</v>
      </c>
      <c r="M131">
        <v>0.68799999999999994</v>
      </c>
      <c r="W131" s="20">
        <v>3.88</v>
      </c>
      <c r="X131">
        <v>3222</v>
      </c>
      <c r="Y131">
        <v>134</v>
      </c>
      <c r="Z131">
        <v>135</v>
      </c>
      <c r="AA131" s="3">
        <v>28168</v>
      </c>
      <c r="AB131">
        <v>29445</v>
      </c>
      <c r="AC131">
        <v>19383</v>
      </c>
      <c r="AD131">
        <v>12150</v>
      </c>
      <c r="AE131">
        <v>764</v>
      </c>
      <c r="AF131">
        <v>10946</v>
      </c>
      <c r="AG131">
        <v>11721</v>
      </c>
      <c r="AH131">
        <v>1348</v>
      </c>
      <c r="AI131">
        <v>23</v>
      </c>
      <c r="AJ131">
        <v>1598</v>
      </c>
      <c r="AK131" s="1">
        <v>1.4610000000000001</v>
      </c>
      <c r="AL131">
        <v>10696</v>
      </c>
    </row>
    <row r="132" spans="1:45" x14ac:dyDescent="0.25">
      <c r="A132">
        <v>1889</v>
      </c>
      <c r="B132">
        <v>2180</v>
      </c>
      <c r="C132">
        <v>12986</v>
      </c>
      <c r="D132">
        <v>20170</v>
      </c>
      <c r="E132">
        <v>3015</v>
      </c>
      <c r="F132">
        <v>1083</v>
      </c>
      <c r="G132">
        <v>667</v>
      </c>
      <c r="H132">
        <v>10227</v>
      </c>
      <c r="I132">
        <v>7669</v>
      </c>
      <c r="J132">
        <v>0.26400000000000001</v>
      </c>
      <c r="K132">
        <v>0.33400000000000002</v>
      </c>
      <c r="L132">
        <v>0.35799999999999998</v>
      </c>
      <c r="M132">
        <v>0.69199999999999995</v>
      </c>
      <c r="W132" s="20">
        <v>3.93</v>
      </c>
      <c r="X132">
        <v>2180</v>
      </c>
      <c r="Y132">
        <v>91</v>
      </c>
      <c r="Z132">
        <v>91</v>
      </c>
      <c r="AA132" s="3">
        <v>19020.099999999999</v>
      </c>
      <c r="AB132">
        <v>20108</v>
      </c>
      <c r="AC132">
        <v>12986</v>
      </c>
      <c r="AD132">
        <v>8310</v>
      </c>
      <c r="AE132">
        <v>667</v>
      </c>
      <c r="AF132">
        <v>7685</v>
      </c>
      <c r="AG132">
        <v>7317</v>
      </c>
      <c r="AH132">
        <v>793</v>
      </c>
      <c r="AI132">
        <v>1</v>
      </c>
      <c r="AJ132">
        <v>1131</v>
      </c>
      <c r="AK132" s="1">
        <v>1.4419999999999999</v>
      </c>
      <c r="AL132">
        <v>7460</v>
      </c>
    </row>
    <row r="133" spans="1:45" x14ac:dyDescent="0.25">
      <c r="A133">
        <v>1888</v>
      </c>
      <c r="B133">
        <v>2184</v>
      </c>
      <c r="C133">
        <v>10628</v>
      </c>
      <c r="D133">
        <v>18000</v>
      </c>
      <c r="E133">
        <v>2451</v>
      </c>
      <c r="F133">
        <v>1054</v>
      </c>
      <c r="G133">
        <v>521</v>
      </c>
      <c r="H133">
        <v>8036</v>
      </c>
      <c r="I133">
        <v>8213</v>
      </c>
      <c r="J133">
        <v>0.23899999999999999</v>
      </c>
      <c r="K133">
        <v>0.29099999999999998</v>
      </c>
      <c r="L133">
        <v>0.32</v>
      </c>
      <c r="M133">
        <v>0.61099999999999999</v>
      </c>
      <c r="W133" s="20">
        <v>2.95</v>
      </c>
      <c r="X133">
        <v>2184</v>
      </c>
      <c r="Y133">
        <v>154</v>
      </c>
      <c r="Z133">
        <v>154</v>
      </c>
      <c r="AA133" s="3">
        <v>19261.2</v>
      </c>
      <c r="AB133">
        <v>18001</v>
      </c>
      <c r="AC133">
        <v>10633</v>
      </c>
      <c r="AD133">
        <v>6304</v>
      </c>
      <c r="AE133">
        <v>521</v>
      </c>
      <c r="AF133">
        <v>8234</v>
      </c>
      <c r="AG133">
        <v>4726</v>
      </c>
      <c r="AH133">
        <v>830</v>
      </c>
      <c r="AI133">
        <v>8</v>
      </c>
      <c r="AJ133">
        <v>1333</v>
      </c>
      <c r="AK133" s="1">
        <v>1.18</v>
      </c>
      <c r="AL133">
        <v>7517</v>
      </c>
    </row>
    <row r="134" spans="1:45" x14ac:dyDescent="0.25">
      <c r="A134">
        <v>1887</v>
      </c>
      <c r="B134">
        <v>2116</v>
      </c>
      <c r="C134">
        <v>13417</v>
      </c>
      <c r="D134">
        <v>20234</v>
      </c>
      <c r="E134">
        <v>3088</v>
      </c>
      <c r="F134">
        <v>1398</v>
      </c>
      <c r="G134">
        <v>606</v>
      </c>
      <c r="H134">
        <v>10393</v>
      </c>
      <c r="I134">
        <v>5924</v>
      </c>
      <c r="J134">
        <v>0.27100000000000002</v>
      </c>
      <c r="K134">
        <v>0.33200000000000002</v>
      </c>
      <c r="L134">
        <v>0.374</v>
      </c>
      <c r="M134">
        <v>0.70499999999999996</v>
      </c>
      <c r="N134" s="17"/>
      <c r="O134" s="17"/>
      <c r="P134" s="17"/>
      <c r="Q134" s="17"/>
      <c r="R134" s="17"/>
      <c r="S134" s="17"/>
      <c r="T134" s="17"/>
      <c r="W134" s="20">
        <v>4.17</v>
      </c>
      <c r="X134">
        <v>2116</v>
      </c>
      <c r="Y134">
        <v>73</v>
      </c>
      <c r="Z134">
        <v>73</v>
      </c>
      <c r="AA134" s="3">
        <v>18370</v>
      </c>
      <c r="AB134">
        <v>20225</v>
      </c>
      <c r="AC134">
        <v>13413</v>
      </c>
      <c r="AD134">
        <v>8517</v>
      </c>
      <c r="AE134">
        <v>606</v>
      </c>
      <c r="AF134">
        <v>5915</v>
      </c>
      <c r="AG134">
        <v>6052</v>
      </c>
      <c r="AH134">
        <v>751</v>
      </c>
      <c r="AI134">
        <v>10</v>
      </c>
      <c r="AJ134">
        <v>1298</v>
      </c>
      <c r="AK134" s="1">
        <v>1.43</v>
      </c>
      <c r="AL134">
        <v>8063</v>
      </c>
    </row>
    <row r="135" spans="1:45" x14ac:dyDescent="0.25">
      <c r="A135">
        <v>1886</v>
      </c>
      <c r="B135">
        <v>2104</v>
      </c>
      <c r="C135">
        <v>11512</v>
      </c>
      <c r="D135">
        <v>17974</v>
      </c>
      <c r="E135">
        <v>2679</v>
      </c>
      <c r="F135">
        <v>1155</v>
      </c>
      <c r="G135">
        <v>413</v>
      </c>
      <c r="H135">
        <v>8239</v>
      </c>
      <c r="I135">
        <v>4248</v>
      </c>
      <c r="J135">
        <v>0.246</v>
      </c>
      <c r="K135">
        <v>0.30299999999999999</v>
      </c>
      <c r="L135">
        <v>0.33200000000000002</v>
      </c>
      <c r="M135">
        <v>0.63400000000000001</v>
      </c>
      <c r="N135" s="17"/>
      <c r="O135" s="17"/>
      <c r="P135" s="17"/>
      <c r="Q135" s="17"/>
      <c r="R135" s="17"/>
      <c r="S135" s="17"/>
      <c r="T135" s="17"/>
      <c r="W135" s="20">
        <v>3.37</v>
      </c>
      <c r="X135">
        <v>2104</v>
      </c>
      <c r="Y135">
        <v>101</v>
      </c>
      <c r="Z135">
        <v>103</v>
      </c>
      <c r="AA135" s="3">
        <v>18282</v>
      </c>
      <c r="AB135">
        <v>17975</v>
      </c>
      <c r="AC135">
        <v>11513</v>
      </c>
      <c r="AD135">
        <v>6847</v>
      </c>
      <c r="AE135">
        <v>413</v>
      </c>
      <c r="AF135">
        <v>9051</v>
      </c>
      <c r="AG135">
        <v>5573</v>
      </c>
      <c r="AH135">
        <v>310</v>
      </c>
      <c r="AI135">
        <v>7</v>
      </c>
      <c r="AJ135">
        <v>1468</v>
      </c>
      <c r="AK135" s="1">
        <v>1.288</v>
      </c>
      <c r="AL135">
        <v>7927</v>
      </c>
    </row>
    <row r="136" spans="1:45" x14ac:dyDescent="0.25">
      <c r="A136">
        <v>1885</v>
      </c>
      <c r="B136">
        <v>1780</v>
      </c>
      <c r="C136">
        <v>9292</v>
      </c>
      <c r="D136">
        <v>15305</v>
      </c>
      <c r="E136">
        <v>2193</v>
      </c>
      <c r="F136">
        <v>965</v>
      </c>
      <c r="G136">
        <v>323</v>
      </c>
      <c r="H136">
        <v>6488</v>
      </c>
      <c r="I136">
        <v>3337</v>
      </c>
      <c r="J136">
        <v>0.24399999999999999</v>
      </c>
      <c r="K136">
        <v>0.28799999999999998</v>
      </c>
      <c r="L136">
        <v>0.32500000000000001</v>
      </c>
      <c r="M136">
        <v>0.61299999999999999</v>
      </c>
      <c r="N136" s="17"/>
      <c r="O136" s="17"/>
      <c r="P136" s="17"/>
      <c r="Q136" s="17"/>
      <c r="R136" s="17"/>
      <c r="S136" s="17"/>
      <c r="T136" s="17"/>
      <c r="W136" s="20">
        <v>3.03</v>
      </c>
      <c r="X136">
        <v>1780</v>
      </c>
      <c r="Y136">
        <v>110</v>
      </c>
      <c r="Z136">
        <v>113</v>
      </c>
      <c r="AA136" s="3">
        <v>15720.1</v>
      </c>
      <c r="AB136">
        <v>15308</v>
      </c>
      <c r="AC136">
        <v>9292</v>
      </c>
      <c r="AD136">
        <v>5296</v>
      </c>
      <c r="AE136">
        <v>323</v>
      </c>
      <c r="AF136">
        <v>6704</v>
      </c>
      <c r="AG136">
        <v>3529</v>
      </c>
      <c r="AH136">
        <v>333</v>
      </c>
      <c r="AI136">
        <v>37</v>
      </c>
      <c r="AJ136">
        <v>1212</v>
      </c>
      <c r="AK136" s="1">
        <v>1.198</v>
      </c>
      <c r="AL136">
        <v>7009</v>
      </c>
    </row>
    <row r="137" spans="1:45" s="17" customFormat="1" x14ac:dyDescent="0.25">
      <c r="A137" s="7">
        <v>1884</v>
      </c>
      <c r="B137" s="7">
        <v>3088</v>
      </c>
      <c r="C137" s="7">
        <v>16742</v>
      </c>
      <c r="D137" s="7">
        <v>26593</v>
      </c>
      <c r="E137" s="7">
        <v>4020</v>
      </c>
      <c r="F137" s="7">
        <v>1537</v>
      </c>
      <c r="G137" s="7">
        <v>689</v>
      </c>
      <c r="H137" s="7">
        <v>13275</v>
      </c>
      <c r="I137" s="7">
        <v>4335</v>
      </c>
      <c r="J137" s="7">
        <v>0.24299999999999999</v>
      </c>
      <c r="K137" s="7">
        <v>0.27900000000000003</v>
      </c>
      <c r="L137" s="7">
        <v>0.32700000000000001</v>
      </c>
      <c r="M137" s="7">
        <v>0.60599999999999998</v>
      </c>
      <c r="W137" s="22">
        <v>3.11</v>
      </c>
      <c r="X137" s="7">
        <v>3088</v>
      </c>
      <c r="Y137" s="7">
        <v>194</v>
      </c>
      <c r="Z137" s="7">
        <v>194</v>
      </c>
      <c r="AA137" s="9">
        <v>26945</v>
      </c>
      <c r="AB137" s="7">
        <v>26592</v>
      </c>
      <c r="AC137" s="7">
        <v>16740</v>
      </c>
      <c r="AD137" s="7">
        <v>9305</v>
      </c>
      <c r="AE137" s="7">
        <v>689</v>
      </c>
      <c r="AF137" s="7">
        <v>14837</v>
      </c>
      <c r="AG137" s="7">
        <v>4947</v>
      </c>
      <c r="AH137" s="7">
        <v>472</v>
      </c>
      <c r="AI137" s="7">
        <v>13</v>
      </c>
      <c r="AJ137" s="7">
        <v>2183</v>
      </c>
      <c r="AK137" s="8">
        <v>1.17</v>
      </c>
      <c r="AL137" s="7">
        <v>14555</v>
      </c>
    </row>
    <row r="138" spans="1:45" s="17" customFormat="1" x14ac:dyDescent="0.25">
      <c r="A138" s="7">
        <v>1883</v>
      </c>
      <c r="B138" s="7">
        <v>1570</v>
      </c>
      <c r="C138" s="7">
        <v>9030</v>
      </c>
      <c r="D138" s="7">
        <v>14828</v>
      </c>
      <c r="E138" s="7">
        <v>2487</v>
      </c>
      <c r="F138" s="7">
        <v>946</v>
      </c>
      <c r="G138" s="7">
        <v>238</v>
      </c>
      <c r="H138" s="9">
        <f>4466+((4466/12)*5)</f>
        <v>6326.8333333333339</v>
      </c>
      <c r="I138" s="7">
        <v>2877</v>
      </c>
      <c r="J138" s="7">
        <v>0.25700000000000001</v>
      </c>
      <c r="K138" s="7">
        <v>0.28599999999999998</v>
      </c>
      <c r="L138" s="7">
        <v>0.34499999999999997</v>
      </c>
      <c r="M138" s="7">
        <v>0.63100000000000001</v>
      </c>
      <c r="W138" s="22">
        <v>3.22</v>
      </c>
      <c r="X138" s="7">
        <v>1570</v>
      </c>
      <c r="Y138" s="7">
        <v>74</v>
      </c>
      <c r="Z138" s="7">
        <v>75</v>
      </c>
      <c r="AA138" s="9">
        <v>13875.2</v>
      </c>
      <c r="AB138" s="7">
        <v>14828</v>
      </c>
      <c r="AC138" s="7">
        <v>9030</v>
      </c>
      <c r="AD138" s="7">
        <v>4958</v>
      </c>
      <c r="AE138" s="7">
        <v>238</v>
      </c>
      <c r="AF138" s="7">
        <v>5294</v>
      </c>
      <c r="AG138" s="7">
        <v>2329</v>
      </c>
      <c r="AH138" s="7"/>
      <c r="AI138" s="7">
        <v>1</v>
      </c>
      <c r="AJ138" s="7">
        <v>786</v>
      </c>
      <c r="AK138" s="8">
        <v>1.236</v>
      </c>
      <c r="AL138" s="7">
        <v>7669</v>
      </c>
    </row>
    <row r="139" spans="1:45" s="17" customFormat="1" x14ac:dyDescent="0.25">
      <c r="A139" s="7">
        <v>1882</v>
      </c>
      <c r="B139" s="7">
        <v>1144</v>
      </c>
      <c r="C139" s="7">
        <v>6092</v>
      </c>
      <c r="D139" s="7">
        <v>10333</v>
      </c>
      <c r="E139" s="7">
        <v>1616</v>
      </c>
      <c r="F139" s="7">
        <v>623</v>
      </c>
      <c r="G139" s="7">
        <v>178</v>
      </c>
      <c r="H139" s="7">
        <v>3875</v>
      </c>
      <c r="I139" s="7">
        <v>2159</v>
      </c>
      <c r="J139" s="7">
        <v>0.248</v>
      </c>
      <c r="K139" s="7">
        <v>0.27600000000000002</v>
      </c>
      <c r="L139" s="7">
        <v>0.33</v>
      </c>
      <c r="M139" s="7">
        <v>0.60599999999999998</v>
      </c>
      <c r="W139" s="22">
        <v>2.8</v>
      </c>
      <c r="X139" s="7">
        <v>1144</v>
      </c>
      <c r="Y139" s="7">
        <v>66</v>
      </c>
      <c r="Z139" s="7">
        <v>66</v>
      </c>
      <c r="AA139" s="9">
        <v>10149.200000000001</v>
      </c>
      <c r="AB139" s="7">
        <v>10332</v>
      </c>
      <c r="AC139" s="7">
        <v>6092</v>
      </c>
      <c r="AD139" s="7">
        <v>3161</v>
      </c>
      <c r="AE139" s="7">
        <v>178</v>
      </c>
      <c r="AF139" s="7">
        <v>3341</v>
      </c>
      <c r="AG139" s="7">
        <v>1589</v>
      </c>
      <c r="AH139" s="7"/>
      <c r="AI139" s="7">
        <v>1</v>
      </c>
      <c r="AJ139" s="7">
        <v>598</v>
      </c>
      <c r="AK139" s="8">
        <v>1.175</v>
      </c>
      <c r="AL139" s="7">
        <v>5438</v>
      </c>
    </row>
    <row r="140" spans="1:45" x14ac:dyDescent="0.25">
      <c r="A140">
        <v>1881</v>
      </c>
      <c r="B140">
        <v>672</v>
      </c>
      <c r="C140">
        <v>3425</v>
      </c>
      <c r="D140">
        <v>6339</v>
      </c>
      <c r="E140">
        <v>1068</v>
      </c>
      <c r="F140">
        <v>304</v>
      </c>
      <c r="G140">
        <v>76</v>
      </c>
      <c r="H140">
        <v>2488</v>
      </c>
      <c r="I140">
        <v>1784</v>
      </c>
      <c r="J140">
        <v>0.26</v>
      </c>
      <c r="K140">
        <v>0.28999999999999998</v>
      </c>
      <c r="L140">
        <v>0.33800000000000002</v>
      </c>
      <c r="M140">
        <v>0.628</v>
      </c>
      <c r="N140" s="17"/>
      <c r="O140" s="17"/>
      <c r="P140" s="17"/>
      <c r="Q140" s="17"/>
      <c r="R140" s="17"/>
      <c r="S140" s="17"/>
      <c r="T140" s="17"/>
      <c r="W140" s="20">
        <v>2.77</v>
      </c>
      <c r="X140">
        <v>672</v>
      </c>
      <c r="Y140">
        <v>52</v>
      </c>
      <c r="Z140">
        <v>52</v>
      </c>
      <c r="AA140" s="3">
        <v>5988.1</v>
      </c>
      <c r="AB140">
        <v>6331</v>
      </c>
      <c r="AC140">
        <v>3425</v>
      </c>
      <c r="AD140">
        <v>1846</v>
      </c>
      <c r="AE140">
        <v>76</v>
      </c>
      <c r="AF140">
        <v>1784</v>
      </c>
      <c r="AG140">
        <v>1036</v>
      </c>
      <c r="AI140">
        <v>4</v>
      </c>
      <c r="AJ140">
        <v>343</v>
      </c>
      <c r="AK140" s="1">
        <v>1.23</v>
      </c>
      <c r="AL140">
        <v>2782</v>
      </c>
    </row>
    <row r="141" spans="1:45" x14ac:dyDescent="0.25">
      <c r="A141">
        <v>1880</v>
      </c>
      <c r="B141">
        <v>680</v>
      </c>
      <c r="C141">
        <v>3191</v>
      </c>
      <c r="D141">
        <v>5946</v>
      </c>
      <c r="E141">
        <v>980</v>
      </c>
      <c r="F141">
        <v>328</v>
      </c>
      <c r="G141">
        <v>62</v>
      </c>
      <c r="H141">
        <v>2223</v>
      </c>
      <c r="I141">
        <v>1993</v>
      </c>
      <c r="J141">
        <v>0.245</v>
      </c>
      <c r="K141">
        <v>0.26700000000000002</v>
      </c>
      <c r="L141">
        <v>0.32</v>
      </c>
      <c r="M141">
        <v>0.58699999999999997</v>
      </c>
      <c r="W141" s="20">
        <v>2.37</v>
      </c>
      <c r="X141">
        <v>680</v>
      </c>
      <c r="Y141">
        <v>51</v>
      </c>
      <c r="Z141">
        <v>52</v>
      </c>
      <c r="AA141" s="3">
        <v>6031.1</v>
      </c>
      <c r="AB141">
        <v>5943</v>
      </c>
      <c r="AC141">
        <v>3191</v>
      </c>
      <c r="AD141">
        <v>1591</v>
      </c>
      <c r="AE141">
        <v>62</v>
      </c>
      <c r="AF141">
        <v>1989</v>
      </c>
      <c r="AG141">
        <v>739</v>
      </c>
      <c r="AI141">
        <v>0</v>
      </c>
      <c r="AJ141">
        <v>294</v>
      </c>
      <c r="AK141" s="1">
        <v>1.1080000000000001</v>
      </c>
      <c r="AL141">
        <v>2949</v>
      </c>
    </row>
    <row r="142" spans="1:45" x14ac:dyDescent="0.25">
      <c r="A142">
        <v>1879</v>
      </c>
      <c r="B142">
        <v>642</v>
      </c>
      <c r="C142">
        <v>3409</v>
      </c>
      <c r="D142">
        <v>6171</v>
      </c>
      <c r="E142">
        <v>958</v>
      </c>
      <c r="F142">
        <v>317</v>
      </c>
      <c r="G142">
        <v>58</v>
      </c>
      <c r="H142">
        <v>2357</v>
      </c>
      <c r="I142">
        <v>1843</v>
      </c>
      <c r="J142">
        <v>0.255</v>
      </c>
      <c r="K142">
        <v>0.27100000000000002</v>
      </c>
      <c r="L142">
        <v>0.32900000000000001</v>
      </c>
      <c r="M142">
        <v>0.59899999999999998</v>
      </c>
      <c r="W142" s="20">
        <v>2.5</v>
      </c>
      <c r="X142">
        <v>642</v>
      </c>
      <c r="Y142">
        <v>44</v>
      </c>
      <c r="Z142">
        <v>45</v>
      </c>
      <c r="AA142" s="3">
        <v>5797</v>
      </c>
      <c r="AB142">
        <v>6171</v>
      </c>
      <c r="AC142">
        <v>3409</v>
      </c>
      <c r="AD142">
        <v>1608</v>
      </c>
      <c r="AE142">
        <v>58</v>
      </c>
      <c r="AF142">
        <v>1843</v>
      </c>
      <c r="AG142">
        <v>508</v>
      </c>
      <c r="AI142">
        <v>0</v>
      </c>
      <c r="AJ142">
        <v>363</v>
      </c>
      <c r="AK142" s="1">
        <v>1.1519999999999999</v>
      </c>
      <c r="AL142">
        <v>3127</v>
      </c>
    </row>
    <row r="143" spans="1:45" x14ac:dyDescent="0.25">
      <c r="A143">
        <v>1878</v>
      </c>
      <c r="B143">
        <v>368</v>
      </c>
      <c r="C143">
        <v>1904</v>
      </c>
      <c r="D143">
        <v>3539</v>
      </c>
      <c r="E143">
        <v>481</v>
      </c>
      <c r="F143">
        <v>132</v>
      </c>
      <c r="G143">
        <v>23</v>
      </c>
      <c r="H143">
        <v>1331</v>
      </c>
      <c r="I143">
        <v>1081</v>
      </c>
      <c r="J143">
        <v>0.25900000000000001</v>
      </c>
      <c r="K143">
        <v>0.27900000000000003</v>
      </c>
      <c r="L143">
        <v>0.31900000000000001</v>
      </c>
      <c r="M143">
        <v>0.59799999999999998</v>
      </c>
      <c r="N143" s="17"/>
      <c r="O143" s="17"/>
      <c r="P143" s="17"/>
      <c r="Q143" s="17"/>
      <c r="R143" s="17"/>
      <c r="S143" s="17"/>
      <c r="T143" s="17"/>
      <c r="W143" s="20">
        <v>2.2999999999999998</v>
      </c>
      <c r="X143">
        <v>368</v>
      </c>
      <c r="Y143">
        <v>25</v>
      </c>
      <c r="Z143">
        <v>25</v>
      </c>
      <c r="AA143" s="3">
        <v>3324</v>
      </c>
      <c r="AB143">
        <v>3537</v>
      </c>
      <c r="AC143">
        <v>1904</v>
      </c>
      <c r="AD143">
        <v>851</v>
      </c>
      <c r="AE143">
        <v>23</v>
      </c>
      <c r="AF143">
        <v>1081</v>
      </c>
      <c r="AG143">
        <v>364</v>
      </c>
      <c r="AI143">
        <v>0</v>
      </c>
      <c r="AJ143">
        <v>236</v>
      </c>
      <c r="AK143" s="1">
        <v>1.1739999999999999</v>
      </c>
      <c r="AL143">
        <v>1778</v>
      </c>
    </row>
    <row r="144" spans="1:45" x14ac:dyDescent="0.25">
      <c r="A144">
        <v>1877</v>
      </c>
      <c r="B144">
        <v>360</v>
      </c>
      <c r="C144">
        <v>2040</v>
      </c>
      <c r="D144">
        <v>3705</v>
      </c>
      <c r="E144">
        <v>431</v>
      </c>
      <c r="F144">
        <v>204</v>
      </c>
      <c r="G144">
        <v>24</v>
      </c>
      <c r="H144">
        <v>1410</v>
      </c>
      <c r="I144">
        <v>726</v>
      </c>
      <c r="J144">
        <v>0.27100000000000002</v>
      </c>
      <c r="K144">
        <v>0.28899999999999998</v>
      </c>
      <c r="L144">
        <v>0.33800000000000002</v>
      </c>
      <c r="M144">
        <v>0.627</v>
      </c>
      <c r="N144" s="17"/>
      <c r="O144" s="17"/>
      <c r="P144" s="17"/>
      <c r="Q144" s="17"/>
      <c r="R144" s="17"/>
      <c r="S144" s="17"/>
      <c r="T144" s="17"/>
      <c r="W144" s="20">
        <v>2.81</v>
      </c>
      <c r="X144">
        <v>360</v>
      </c>
      <c r="Y144">
        <v>20</v>
      </c>
      <c r="Z144">
        <v>20</v>
      </c>
      <c r="AA144" s="3">
        <v>3241</v>
      </c>
      <c r="AB144">
        <v>3705</v>
      </c>
      <c r="AC144">
        <v>2040</v>
      </c>
      <c r="AD144">
        <v>1011</v>
      </c>
      <c r="AE144">
        <v>24</v>
      </c>
      <c r="AF144">
        <v>726</v>
      </c>
      <c r="AG144">
        <v>346</v>
      </c>
      <c r="AI144">
        <v>0</v>
      </c>
      <c r="AJ144">
        <v>202</v>
      </c>
      <c r="AK144" s="1">
        <v>1.25</v>
      </c>
      <c r="AL144">
        <v>1858</v>
      </c>
    </row>
    <row r="145" spans="1:38" x14ac:dyDescent="0.25">
      <c r="A145">
        <v>1876</v>
      </c>
      <c r="B145">
        <v>520</v>
      </c>
      <c r="C145">
        <v>3066</v>
      </c>
      <c r="D145">
        <v>5338</v>
      </c>
      <c r="E145">
        <v>633</v>
      </c>
      <c r="F145">
        <v>181</v>
      </c>
      <c r="G145">
        <v>40</v>
      </c>
      <c r="H145">
        <v>1984</v>
      </c>
      <c r="I145">
        <v>589</v>
      </c>
      <c r="J145">
        <v>0.26500000000000001</v>
      </c>
      <c r="K145">
        <v>0.27700000000000002</v>
      </c>
      <c r="L145">
        <v>0.32100000000000001</v>
      </c>
      <c r="M145">
        <v>0.59799999999999998</v>
      </c>
      <c r="N145" s="17"/>
      <c r="O145" s="17"/>
      <c r="P145" s="17"/>
      <c r="Q145" s="17"/>
      <c r="R145" s="17"/>
      <c r="S145" s="17"/>
      <c r="T145" s="17"/>
      <c r="W145" s="20">
        <v>2.31</v>
      </c>
      <c r="X145">
        <v>520</v>
      </c>
      <c r="Y145">
        <v>46</v>
      </c>
      <c r="Z145">
        <v>47</v>
      </c>
      <c r="AA145" s="3">
        <v>4739.1000000000004</v>
      </c>
      <c r="AB145">
        <v>5338</v>
      </c>
      <c r="AC145">
        <v>3066</v>
      </c>
      <c r="AD145">
        <v>1215</v>
      </c>
      <c r="AE145">
        <v>40</v>
      </c>
      <c r="AF145">
        <v>589</v>
      </c>
      <c r="AG145">
        <v>336</v>
      </c>
      <c r="AI145">
        <v>0</v>
      </c>
      <c r="AJ145">
        <v>187</v>
      </c>
      <c r="AK145" s="1">
        <v>1.1970000000000001</v>
      </c>
      <c r="AL145">
        <v>3124</v>
      </c>
    </row>
    <row r="146" spans="1:38" x14ac:dyDescent="0.25">
      <c r="A146">
        <v>1875</v>
      </c>
      <c r="B146">
        <v>690</v>
      </c>
      <c r="C146">
        <v>4234</v>
      </c>
      <c r="D146">
        <v>6812</v>
      </c>
      <c r="E146">
        <v>839</v>
      </c>
      <c r="F146">
        <v>273</v>
      </c>
      <c r="G146">
        <v>40</v>
      </c>
      <c r="H146">
        <v>2710</v>
      </c>
      <c r="I146">
        <v>675</v>
      </c>
      <c r="J146">
        <v>0.254</v>
      </c>
      <c r="K146">
        <v>0.26100000000000001</v>
      </c>
      <c r="L146">
        <v>0.31</v>
      </c>
      <c r="M146">
        <v>0.57099999999999995</v>
      </c>
      <c r="N146" s="17"/>
      <c r="O146" s="17"/>
      <c r="P146" s="17"/>
      <c r="Q146" s="17"/>
      <c r="R146" s="17"/>
      <c r="S146" s="17"/>
      <c r="T146" s="17"/>
      <c r="W146" s="20">
        <v>2.23</v>
      </c>
      <c r="X146">
        <v>690</v>
      </c>
      <c r="Y146">
        <v>49</v>
      </c>
      <c r="Z146">
        <v>51</v>
      </c>
      <c r="AA146" s="3">
        <v>6190.1</v>
      </c>
      <c r="AB146">
        <v>6812</v>
      </c>
      <c r="AC146">
        <v>4234</v>
      </c>
      <c r="AD146">
        <v>1531</v>
      </c>
      <c r="AE146">
        <v>40</v>
      </c>
      <c r="AF146">
        <v>675</v>
      </c>
      <c r="AG146">
        <v>249</v>
      </c>
      <c r="AI146">
        <v>5</v>
      </c>
      <c r="AJ146">
        <v>330</v>
      </c>
      <c r="AK146" s="1">
        <v>1.141</v>
      </c>
      <c r="AL146">
        <v>4802</v>
      </c>
    </row>
    <row r="147" spans="1:38" x14ac:dyDescent="0.25">
      <c r="A147">
        <v>1874</v>
      </c>
      <c r="B147">
        <v>464</v>
      </c>
      <c r="C147">
        <v>3470</v>
      </c>
      <c r="D147">
        <v>5224</v>
      </c>
      <c r="E147">
        <v>634</v>
      </c>
      <c r="F147">
        <v>194</v>
      </c>
      <c r="G147">
        <v>40</v>
      </c>
      <c r="H147">
        <v>2252</v>
      </c>
      <c r="I147">
        <v>357</v>
      </c>
      <c r="J147">
        <v>0.27300000000000002</v>
      </c>
      <c r="K147">
        <v>0.28199999999999997</v>
      </c>
      <c r="L147">
        <v>0.33300000000000002</v>
      </c>
      <c r="M147">
        <v>0.61599999999999999</v>
      </c>
      <c r="N147" s="17"/>
      <c r="O147" s="17"/>
      <c r="P147" s="17"/>
      <c r="Q147" s="17"/>
      <c r="R147" s="17"/>
      <c r="S147" s="17"/>
      <c r="T147" s="17"/>
      <c r="W147" s="20">
        <v>2.19</v>
      </c>
      <c r="X147">
        <v>464</v>
      </c>
      <c r="Y147">
        <v>15</v>
      </c>
      <c r="Z147">
        <v>15</v>
      </c>
      <c r="AA147" s="3">
        <v>4169.2</v>
      </c>
      <c r="AB147">
        <v>5224</v>
      </c>
      <c r="AC147">
        <v>3470</v>
      </c>
      <c r="AD147">
        <v>1015</v>
      </c>
      <c r="AE147">
        <v>40</v>
      </c>
      <c r="AF147">
        <v>357</v>
      </c>
      <c r="AG147">
        <v>238</v>
      </c>
      <c r="AI147">
        <v>0</v>
      </c>
      <c r="AJ147">
        <v>127</v>
      </c>
      <c r="AK147" s="1">
        <v>1.31</v>
      </c>
      <c r="AL147">
        <v>3775</v>
      </c>
    </row>
    <row r="148" spans="1:38" x14ac:dyDescent="0.25">
      <c r="A148">
        <v>1873</v>
      </c>
      <c r="B148">
        <v>398</v>
      </c>
      <c r="C148">
        <v>3580</v>
      </c>
      <c r="D148">
        <v>4926</v>
      </c>
      <c r="E148">
        <v>570</v>
      </c>
      <c r="F148">
        <v>211</v>
      </c>
      <c r="G148">
        <v>47</v>
      </c>
      <c r="H148">
        <v>2331</v>
      </c>
      <c r="I148">
        <v>278</v>
      </c>
      <c r="J148">
        <v>0.28999999999999998</v>
      </c>
      <c r="K148">
        <v>0.30399999999999999</v>
      </c>
      <c r="L148">
        <v>0.35699999999999998</v>
      </c>
      <c r="M148">
        <v>0.66100000000000003</v>
      </c>
      <c r="N148" s="17"/>
      <c r="O148" s="17"/>
      <c r="P148" s="17"/>
      <c r="Q148" s="17"/>
      <c r="R148" s="17"/>
      <c r="S148" s="17"/>
      <c r="T148" s="17"/>
      <c r="W148" s="20">
        <v>3.4</v>
      </c>
      <c r="X148">
        <v>398</v>
      </c>
      <c r="Y148">
        <v>8</v>
      </c>
      <c r="Z148">
        <v>8</v>
      </c>
      <c r="AA148" s="3">
        <v>3584.2</v>
      </c>
      <c r="AB148">
        <v>4926</v>
      </c>
      <c r="AC148">
        <v>3580</v>
      </c>
      <c r="AD148">
        <v>1353</v>
      </c>
      <c r="AE148">
        <v>47</v>
      </c>
      <c r="AF148">
        <v>278</v>
      </c>
      <c r="AG148">
        <v>335</v>
      </c>
      <c r="AI148">
        <v>1</v>
      </c>
      <c r="AJ148">
        <v>124</v>
      </c>
      <c r="AK148" s="1">
        <v>1.468</v>
      </c>
      <c r="AL148">
        <v>3191</v>
      </c>
    </row>
    <row r="149" spans="1:38" x14ac:dyDescent="0.25">
      <c r="A149">
        <v>1872</v>
      </c>
      <c r="B149">
        <v>366</v>
      </c>
      <c r="C149">
        <v>3390</v>
      </c>
      <c r="D149">
        <v>4467</v>
      </c>
      <c r="E149">
        <v>581</v>
      </c>
      <c r="F149">
        <v>145</v>
      </c>
      <c r="G149">
        <v>37</v>
      </c>
      <c r="H149">
        <v>2132</v>
      </c>
      <c r="I149">
        <v>264</v>
      </c>
      <c r="J149">
        <v>0.28499999999999998</v>
      </c>
      <c r="K149">
        <v>0.29699999999999999</v>
      </c>
      <c r="L149">
        <v>0.34799999999999998</v>
      </c>
      <c r="M149">
        <v>0.64500000000000002</v>
      </c>
      <c r="N149" s="17"/>
      <c r="O149" s="17"/>
      <c r="P149" s="17"/>
      <c r="Q149" s="17"/>
      <c r="R149" s="17"/>
      <c r="S149" s="17"/>
      <c r="T149" s="17"/>
      <c r="W149" s="20">
        <v>3.66</v>
      </c>
      <c r="X149">
        <v>366</v>
      </c>
      <c r="Y149">
        <v>10</v>
      </c>
      <c r="Z149">
        <v>11</v>
      </c>
      <c r="AA149" s="3">
        <v>3286</v>
      </c>
      <c r="AB149">
        <v>4467</v>
      </c>
      <c r="AC149">
        <v>3390</v>
      </c>
      <c r="AD149">
        <v>1335</v>
      </c>
      <c r="AE149">
        <v>37</v>
      </c>
      <c r="AF149">
        <v>265</v>
      </c>
      <c r="AG149">
        <v>263</v>
      </c>
      <c r="AI149">
        <v>2</v>
      </c>
      <c r="AJ149">
        <v>202</v>
      </c>
      <c r="AK149" s="1">
        <v>1.4390000000000001</v>
      </c>
      <c r="AL149">
        <v>2746</v>
      </c>
    </row>
    <row r="150" spans="1:38" x14ac:dyDescent="0.25">
      <c r="A150">
        <v>1871</v>
      </c>
      <c r="B150">
        <v>254</v>
      </c>
      <c r="C150">
        <v>2659</v>
      </c>
      <c r="D150">
        <v>3101</v>
      </c>
      <c r="E150">
        <v>434</v>
      </c>
      <c r="F150">
        <v>239</v>
      </c>
      <c r="G150">
        <v>47</v>
      </c>
      <c r="H150">
        <v>1783</v>
      </c>
      <c r="I150">
        <v>175</v>
      </c>
      <c r="J150">
        <v>0.28699999999999998</v>
      </c>
      <c r="K150">
        <v>0.312</v>
      </c>
      <c r="L150">
        <v>0.38400000000000001</v>
      </c>
      <c r="M150">
        <v>0.69499999999999995</v>
      </c>
      <c r="N150" s="17"/>
      <c r="O150" s="17"/>
      <c r="P150" s="17"/>
      <c r="Q150" s="17"/>
      <c r="R150" s="17"/>
      <c r="S150" s="17"/>
      <c r="T150" s="17"/>
      <c r="W150" s="20">
        <v>4.22</v>
      </c>
      <c r="X150">
        <v>254</v>
      </c>
      <c r="Y150">
        <v>4</v>
      </c>
      <c r="Z150">
        <v>4</v>
      </c>
      <c r="AA150" s="3">
        <v>2250</v>
      </c>
      <c r="AB150">
        <v>3101</v>
      </c>
      <c r="AC150">
        <v>2659</v>
      </c>
      <c r="AD150">
        <v>1055</v>
      </c>
      <c r="AE150">
        <v>47</v>
      </c>
      <c r="AF150">
        <v>175</v>
      </c>
      <c r="AG150">
        <v>393</v>
      </c>
      <c r="AI150">
        <v>2</v>
      </c>
      <c r="AJ150">
        <v>208</v>
      </c>
      <c r="AK150" s="1">
        <v>1.5529999999999999</v>
      </c>
      <c r="AL150">
        <v>1934</v>
      </c>
    </row>
    <row r="151" spans="1:38" s="17" customFormat="1" x14ac:dyDescent="0.25">
      <c r="A151" s="4">
        <v>1870</v>
      </c>
      <c r="B151" s="5">
        <f>AVERAGE(B148:B150)</f>
        <v>339.33333333333331</v>
      </c>
      <c r="C151" s="5">
        <f t="shared" ref="C151:M151" si="3">AVERAGE(C148:C150)</f>
        <v>3209.6666666666665</v>
      </c>
      <c r="D151" s="5">
        <f t="shared" si="3"/>
        <v>4164.666666666667</v>
      </c>
      <c r="E151" s="5">
        <f t="shared" si="3"/>
        <v>528.33333333333337</v>
      </c>
      <c r="F151" s="5">
        <f t="shared" si="3"/>
        <v>198.33333333333334</v>
      </c>
      <c r="G151" s="5">
        <f t="shared" si="3"/>
        <v>43.666666666666664</v>
      </c>
      <c r="H151" s="5">
        <f t="shared" si="3"/>
        <v>2082</v>
      </c>
      <c r="I151" s="5">
        <f t="shared" si="3"/>
        <v>239</v>
      </c>
      <c r="J151" s="6">
        <f t="shared" si="3"/>
        <v>0.28733333333333327</v>
      </c>
      <c r="K151" s="6">
        <f t="shared" si="3"/>
        <v>0.30433333333333334</v>
      </c>
      <c r="L151" s="6">
        <f t="shared" si="3"/>
        <v>0.36299999999999999</v>
      </c>
      <c r="M151" s="6">
        <f t="shared" si="3"/>
        <v>0.66699999999999993</v>
      </c>
      <c r="W151" s="21">
        <f>AVERAGE(W148:W150)</f>
        <v>3.7600000000000002</v>
      </c>
      <c r="X151" s="29">
        <f t="shared" ref="X151:AJ151" si="4">AVERAGE(X148:X150)</f>
        <v>339.33333333333331</v>
      </c>
      <c r="Y151" s="29">
        <f t="shared" si="4"/>
        <v>7.333333333333333</v>
      </c>
      <c r="Z151" s="29">
        <f t="shared" si="4"/>
        <v>7.666666666666667</v>
      </c>
      <c r="AA151" s="29">
        <f t="shared" si="4"/>
        <v>3040.0666666666671</v>
      </c>
      <c r="AB151" s="29">
        <f t="shared" si="4"/>
        <v>4164.666666666667</v>
      </c>
      <c r="AC151" s="29">
        <f t="shared" si="4"/>
        <v>3209.6666666666665</v>
      </c>
      <c r="AD151" s="29">
        <f t="shared" si="4"/>
        <v>1247.6666666666667</v>
      </c>
      <c r="AE151" s="29">
        <f t="shared" si="4"/>
        <v>43.666666666666664</v>
      </c>
      <c r="AF151" s="29">
        <f t="shared" si="4"/>
        <v>239.33333333333334</v>
      </c>
      <c r="AG151" s="29">
        <f t="shared" si="4"/>
        <v>330.33333333333331</v>
      </c>
      <c r="AH151" s="29"/>
      <c r="AI151" s="29">
        <f t="shared" si="4"/>
        <v>1.6666666666666667</v>
      </c>
      <c r="AJ151" s="29">
        <f t="shared" si="4"/>
        <v>178</v>
      </c>
      <c r="AK151" s="30">
        <f>(AG151+AB151)/AA151</f>
        <v>1.4785859959211418</v>
      </c>
      <c r="AL151" s="29">
        <f>AVERAGE(AL148:AL150)</f>
        <v>2623.6666666666665</v>
      </c>
    </row>
    <row r="156" spans="1:38" x14ac:dyDescent="0.25">
      <c r="C156" s="3"/>
    </row>
    <row r="157" spans="1:38" x14ac:dyDescent="0.25">
      <c r="C157" s="3"/>
    </row>
    <row r="158" spans="1:38" x14ac:dyDescent="0.25">
      <c r="C158" s="3"/>
    </row>
    <row r="159" spans="1:38" x14ac:dyDescent="0.25">
      <c r="C159" s="3"/>
    </row>
    <row r="160" spans="1:38" x14ac:dyDescent="0.25">
      <c r="C160" s="3"/>
    </row>
    <row r="161" spans="3:3" x14ac:dyDescent="0.25">
      <c r="C161" s="3"/>
    </row>
    <row r="162" spans="3:3" x14ac:dyDescent="0.25">
      <c r="C162" s="3"/>
    </row>
    <row r="163" spans="3:3" x14ac:dyDescent="0.25">
      <c r="C163" s="3"/>
    </row>
    <row r="164" spans="3:3" x14ac:dyDescent="0.25">
      <c r="C164" s="3"/>
    </row>
    <row r="165" spans="3:3" x14ac:dyDescent="0.25">
      <c r="C165" s="3"/>
    </row>
    <row r="166" spans="3:3" x14ac:dyDescent="0.25">
      <c r="C166" s="3"/>
    </row>
    <row r="167" spans="3:3" x14ac:dyDescent="0.25">
      <c r="C167" s="3"/>
    </row>
    <row r="168" spans="3:3" x14ac:dyDescent="0.25">
      <c r="C168" s="3"/>
    </row>
    <row r="169" spans="3:3" x14ac:dyDescent="0.25">
      <c r="C169" s="3"/>
    </row>
    <row r="170" spans="3:3" x14ac:dyDescent="0.25">
      <c r="C170" s="3"/>
    </row>
    <row r="171" spans="3:3" x14ac:dyDescent="0.25">
      <c r="C171" s="3"/>
    </row>
    <row r="172" spans="3:3" x14ac:dyDescent="0.25">
      <c r="C172" s="3"/>
    </row>
    <row r="173" spans="3:3" x14ac:dyDescent="0.25">
      <c r="C173" s="3"/>
    </row>
    <row r="174" spans="3:3" x14ac:dyDescent="0.25">
      <c r="C174" s="3"/>
    </row>
    <row r="175" spans="3:3" x14ac:dyDescent="0.25">
      <c r="C175" s="3"/>
    </row>
    <row r="176" spans="3:3" x14ac:dyDescent="0.25">
      <c r="C176" s="3"/>
    </row>
    <row r="177" spans="3:3" x14ac:dyDescent="0.25">
      <c r="C177" s="3"/>
    </row>
    <row r="178" spans="3:3" x14ac:dyDescent="0.25">
      <c r="C178" s="3"/>
    </row>
    <row r="179" spans="3:3" x14ac:dyDescent="0.25">
      <c r="C179" s="3"/>
    </row>
    <row r="180" spans="3:3" x14ac:dyDescent="0.25">
      <c r="C180" s="3"/>
    </row>
    <row r="181" spans="3:3" x14ac:dyDescent="0.25">
      <c r="C181" s="3"/>
    </row>
    <row r="182" spans="3:3" x14ac:dyDescent="0.25">
      <c r="C182" s="3"/>
    </row>
    <row r="183" spans="3:3" x14ac:dyDescent="0.25">
      <c r="C183" s="3"/>
    </row>
    <row r="184" spans="3:3" x14ac:dyDescent="0.25">
      <c r="C184" s="3"/>
    </row>
    <row r="185" spans="3:3" x14ac:dyDescent="0.25">
      <c r="C185" s="3"/>
    </row>
    <row r="186" spans="3:3" x14ac:dyDescent="0.25">
      <c r="C186" s="3"/>
    </row>
    <row r="187" spans="3:3" x14ac:dyDescent="0.25">
      <c r="C187" s="3"/>
    </row>
    <row r="188" spans="3:3" x14ac:dyDescent="0.25">
      <c r="C188" s="3"/>
    </row>
    <row r="189" spans="3:3" x14ac:dyDescent="0.25">
      <c r="C189" s="3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393F1-5E72-4539-B73D-DBA1A33CF3BE}">
  <sheetPr codeName="Sheet2"/>
  <dimension ref="A1"/>
  <sheetViews>
    <sheetView tabSelected="1" workbookViewId="0">
      <selection activeCell="E21" sqref="E21"/>
    </sheetView>
  </sheetViews>
  <sheetFormatPr defaultRowHeight="15" x14ac:dyDescent="0.25"/>
  <cols>
    <col min="1" max="16384" width="9.140625" style="17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a 5 d 4 9 c c 3 - 5 d f d - 4 0 6 5 - 9 6 3 2 - 5 9 1 a 3 4 1 d 3 d 9 4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 3 1 . 0 2 4 8 2 6 3 9 9 7 7 9 8 4 7 < / L a t i t u d e > < L o n g i t u d e > - 9 0 . 1 4 8 0 8 7 3 4 5 4 5 8 9 1 9 < / L o n g i t u d e > < R o t a t i o n > 0 < / R o t a t i o n > < P i v o t A n g l e > - 0 . 1 2 9 5 9 9 2 1 9 1 7 3 0 4 6 7 < / P i v o t A n g l e > < D i s t a n c e > 0 . 4 0 9 6 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F p h S U R B V H h e 7 b 1 X k x z X t i b 2 V W V l e d P e e 3 h L E I Q h a M B D 8 p g 7 d y Y m p A g p 9 B c U e t O D 3 u d / K E K P e p A U o 3 t H N + a e Q x 4 6 k C A 8 4 V 2 j v T f V 5 X 2 a 0 l o 7 K 7 u y b F c b g M A d f G C x q r K z 0 u x c f q + 1 t u 3 x 4 j 8 V x 0 K f g j E X / x U + Z x e 6 P U e R v Z G F 5 4 p H b K / G c s y O w T Y d 0 Y w N m Y I N W v E x N h P H c L h b h l M G E l k b d N 0 G p 0 O H s 5 h E I O A v / d I K W + n 9 9 U L P 6 L B 7 7 a V v B n K a B r c k l b 6 1 j k g k i o 6 O 9 t I 3 A 3 o R e L w s o U j v x / p 0 u B 1 F 2 E q 3 9 v f n M n q C G t J 5 D V c m G t 9 v 9 n Y G n k v e 0 r d a r I R T 6 A r Q 2 L p c p S 2 1 y D 3 O w 3 2 m 9 u / L m y n 0 t L k g y / R g 6 k D X a X z s d r z c + B 5 K 9 g p c x Q Q O j X R D U R S 6 D x t s K z b I Y 8 Z v c 2 q K 7 q / y W W o x D X p K g z x I + + h 0 L / e y c J 1 y Y V a 5 h e m V L + j c L 3 G u f 7 y 0 t 4 F 8 o Q A 7 H b v R N W 2 D x l Q v F G F 3 G W O n 6 F k 4 b H S P 9 H U 2 d g O Z V A 6 + g P G d 4 Z d 7 B O 1 m r m U A p w 2 J Y 0 v o 7 T h i / N G C m U 0 7 Z r c c + P p 4 A b k 7 W R S O 0 j 3 Q O P i D A c Q y E j r 9 G v L 5 A r 6 f 9 M D j c k D R b H A Q C X X 6 d E x 0 q / C 7 6 E b p g X / 7 l G h I c p a O a s B e p K v m f 4 w i j U h B T Y u B a c R M D G Y m R r u 3 K D 6 P t J / C R 6 M O h O i 7 R y 6 i N 6 i j v 0 2 j C 6 P B o I f 1 p r E W L 5 / T 7 q k 8 f 2 G P z M R I x O O l T 2 W w Q J G l I s 4 N a + L e T W Z i / P G E g r O D e g 0 z z W 3 d Q G G p A K j G d 2 a m h e Q t z M Z / F i 8 T y X x Y v A 9 0 E R F r w M 9 3 X k F V S z + q g j z k K H 0 q o 0 g P f W 6 r i L x S R I G I + F 9 / n U c k U S B i y Y u / Z 7 J 5 R O I Z 8 d 1 m s + P 0 q A d H x n o F M 0 W j c a R S W S h L i t i X U S x W E g 9 D a p N Q e F n a h 4 b a c 9 G D n D N G D K P h y O D 3 0 J V a g n Y 5 n U i m M s g o s d K W W s w l k 8 g / J M Y r M R N D t n v E d c 4 l f q V r L G A 9 e W m b m W S 7 V z C T s q B i / d x v W D 9 5 D 2 2 B A e O P J e h p H c p s g Z h C x x + O 0 v g T H A M y g i E / 2 t q D c E g 2 I R j p K c L t d q G L G E s t 0 B g U 8 i j S s 8 j l s r j 2 J I l c N o e N m I 7 u U E 4 c w w o 7 V D c W E j c F M 4 2 H P i N t Q 1 z 7 q H b H v W J z c 7 P 0 6 c 2 h h x i a c X + x k s g U G q 1 n q 4 2 l / E 7 w u m s J y u 8 q 4 m S / c T 6 V 3 p 6 u l h l Y 0 Q z C 3 Q Y 9 r N R f k y g 6 V K w F f 6 O n W d p O 0 H T j A V s R S S + J 9 5 X 4 M z i 9 L l w 8 N Y J w O I J X G z / i p 5 e V z 0 h q r x U S L H W d 2 R W E k z p p U h J 8 / U F 0 B I 1 7 e P p q h Y g e 6 G o 3 N M 5 o 8 I p 4 Z 7 h I E / b 1 9 Y j P D g u j e u T K + 5 9 c J 8 1 M 7 5 6 v f O L 7 3 X l D 4 6 x n n o v 3 8 e B n O D 9 S X w D 4 / V 6 6 f e N 3 9 T A W C M B 1 r n Q + O o m 6 R R K F k H u U R 1 A a Q f u t k 5 g Y f I j A i 3 H Y V Q m 9 3 p O 0 j 4 q V 9 r t i v x 7 3 a d K m l c e 3 + + y Q x 5 3 I / p S B V H p M j v 5 K G u k m 2 k l m 7 c L y u E S C s K / D L T S 1 J n c h r v g g e z v h 8 X p I Q 3 q w m Q q W f l W G O O x w 4 D L x p H G G k e B l F O u P w Z 5 g s + 1 N G + w H C x H j X j 4 c V v F 4 V U K q o C C e V y D T w J w b q r y 5 W H a N C D 9 H A 2 g 8 s G Y I t l W a e y Y y J V 5 g s + B U i b k Y W 5 k 5 8 V 6 k p 7 O Z n c R s 4 h f k L x n S 3 O v o E u 8 M R a 9 k j m R h T b y P d p w T 7 3 l s k W Z N w + m W B a F 3 u q + Q l J 2 j e 1 o h i a r h u x f G t Z v 3 w B b H X O w X L C U e 4 v T x M Y z 2 u O B 2 u X F q 3 L h + Z p i T h / u F F D a / 8 8 t E l r Q u w / X Y A e d Y r R A x 4 X H q Q k E w Y 0 Z I o 1 0 Y V T C f u E F b i n B J t c R m h Z P M v U w 2 2 1 D j M v 6 6 u m h 8 o O M 7 O g 0 6 c p 9 1 0 b l i S F 9 9 J b 6 v j q S h O 8 j k t L u h y n k a A 5 X M Q g + 5 L m 3 i 7 6 m 8 c S 8 5 x Y a l C H B 7 1 g n 3 V S 9 y 1 z P Q c / S s j D / j / o I h D M i K J E t L x 0 p M I l P d h p B H h 8 M i S P 5 8 M o 9 Y i q y V X I k j q y D 9 L / / b / / S f 2 t 3 D 9 L F 0 Z I I 8 U G s + M C K R B L J k J h Q K K j 2 M x g N t B Z s a P l 8 9 / 6 B 8 v o N G G 5 m e J j p 9 Z O I 5 H P S q z 9 h u 2 U / S y k G M X 3 + A r C g Q Y 8 r s J F b h x 0 l Z S D z r e R l + V x e U R U W Y R W l l A 5 p G 2 t + + L s y T P v / p 0 l 7 A U v I O k a D B i J L N i a C z n 5 j T T a b N d b S 5 R o Q Z 4 n d 2 C 0 m Z v Z l B 8 J A H M 9 O r K H p X E c s t o 0 e N Y c v 2 i h h s k b 4 v i B c j r 2 T p / k c h 1 T F x + V g m + K q T 5 P f y O 5 u w f r d x H 3 q e i K m r P i 0 w Q h a v w E P M u Z Z + Q l Z A V n w f 8 n 9 U c Y 5 6 c B M T q 2 S C a 6 R J a W f h V z E 0 Y g o 7 P Y / D g Z D 4 n s i v w 2 X x 3 S K x T d L y G X I n b B g N H c J q Q s f C q h t Z 5 y K Z b V n S t h + L / Z K 5 8 r 3 w 4 w / S 9 Q 6 2 a 3 w q a P 1 O b J C / p E Z 1 Y v 4 i m d V F 0 r g O O r c N U 5 s S + c M a m c s O 8 W J t x T h E / l O H r 4 g l Y r Z o p j 6 9 2 M e E q j d u Z D 3 z Q r w z 0 j + S L 1 W C T k d k Z m K 0 k 6 0 Z C j V W 1 d U I h Z p L q t e N H D 0 s T W / + Y F t F k c y m a k y H 7 R j r 0 D D W W f s 3 H k N 5 2 G B A n 6 M b u k 1 F g J m F H W u C q h v a i r W M F W 5 H C O H s K 3 E + 9 q n i h Q X S U O R o E z w f e 5 H 9 L U u m B z O J H e P t n 2 J o / A O 0 2 8 b h t A f E P q q q I Z F y Y 2 m + U 5 h 7 9 c A 0 Q n K R x s Z 4 + k F P k Y S L 8 W 5 C 8 t c X Q v W w m n 6 M r G b 4 R B 3 u C W S J y V u B R D 5 2 e C M s / D Y T k q 3 M x H q O 9 K 3 G J h j R Y C y C x 4 v f Q X N t Q i J z g I W P I + F F w L O J g f 4 p H O s 8 L s z M b E k b B Y i Z 2 O z W 9 F o t 6 C J / d 7 B d R 8 e A D e k o i T O F f K K A J v x / N l N 5 F I 7 2 q v j q e N l s n + j S c O 2 V E z P h x k L G l k x s b o / g X P w 6 P f A + d H o O l b a U w Q 7 u T h K n H j h a 4 n L V 0 2 Y H Q + Q 7 Y S G Z I m n p F 2 b J f p H N Z M h + b h y N s 0 J N k e n h r x z 4 v J K h B 1 n 5 e 1 X P C 8 J Y S N 4 g y f p J a W t z F J U i M X I O k v s u x t s + R y S z S J J z G J k b G a y f u I f l 5 T O 4 f J T s / Z 2 i a H W g E G / / / M q B y x M a m U 1 l 5 m K w p m x E A s z 4 d j L v J R I W Q X k Q W / l X R E s D Z J 6 O 0 5 O u / y O F z L 0 c W T y B g A + J Z B J e G l s H a V P 2 / V J p 0 s Q B P x I 3 k s g f z W M + q a G n a x 7 t z l G E c 6 / g t f c i t D w M 5 x G Z N F V j x i e F 0 x Q a C b X c 9 w X c H W n H u Z 4 Y m Y 1 + 4 R e n E k l 0 d v j x 9 + d O Y m b j I G z u f f O s u Q 9 e o b f a S b J Y m a n w s u w o 7 4 W Z r M h r Z H j + D p j L J g + E m R j 1 T K d t E L H l H 5 M B X j C I s J q Z G N X M x H D Y X Q 2 Z K Z Z b E e + a V i l h b b I N 3 T 4 2 i w y G c R Y 7 8 a 9 3 I 5 D O S 2 Q i j k M l r 2 s v z M S Q 6 R b H u 2 / A S / 5 R N X 5 4 2 V g y 2 w s y u t 0 n S H i d F 8 z E S B Z W h N l a r d k L p I 2 e v L y P r d y 0 Y C Z G M B A Q j J T L 5 0 l b q Y j i K V 5 s / I C 1 Q / e Q k l 9 g q D u C m d U z c N n a h B b q 9 h x B b s R D w 1 7 E i 7 X G 1 7 U T f p n 2 w S 7 Z 8 F l b F q E 2 r / C Z r k 0 6 8 X C j A 8 v R F 3 T 0 3 R F P h Y a y Q p g h u h 0 2 O t l + s J V a R K d / m O z r p + j z n S p t Z R w Q l e + A 6 8 t r + H S w T 5 g 2 Z m R n r y j Q w 5 Y d T m j h S g K X O s k H c + z t f q L Z B R o J O w K u H i Q K 6 y T U 2 J 8 F O f e / 0 j X r Q u q P h c o R O B N a R s N W J g 7 b X B 7 B M 5 3 C C m B / 9 d b j N R w f 7 0 A 3 S V c O h j B s J Y n S q p W h a Q q K Y R s c v c 0 J 9 b c F h z C P 5 m L E N D Y d v f c / g u c q + X 7 J 6 6 U 9 y m A m Y L B p q K g K R k L n x f d 6 4 O v k 4 M J C 6 h Z 9 4 + s t Y s R / C e n 5 I h y L K r x X a 1 2 O b 0 i T / P l E b a S 0 k Y Z i z e j 2 u K C t q Z D 6 K u + T h 0 0 E W k g r t v l s + P s L w 1 n k K S K e g 2 0 G 2 7 O n D 4 p e r 4 e k r 4 M e C E s 2 p 5 A o H H 2 x r 9 p R H K C T 5 3 I I B g N C c v D N 8 k Q t T 3 I 6 y N n n 6 N D S 0 g r 6 + 3 v p u y T 2 Z d O A 9 0 m S u c X b W C W n U i n 4 f D 5 h M r A Z y B E m P h 7 / X t c 1 + h 3 d I G 2 b 2 a T f S i k U b H 4 i M u I C N U 1 + W 5 s I C G j k w H K A I x 6 P b 5 + b 5 1 B Y s g U C Q a T T h t / H x 4 n F 4 m R C e K A + 1 y A d l 8 Q 2 v q d c J i 3 s d j 4 3 n 5 P D t 3 x c l U a + s 7 M D S V L 1 f G y 3 2 4 1 4 I i 4 k P T v P v K 8 z 7 0 H b i O G n 7 I T l 5 A M M B o w o n Y m N z E s R n O D p C a t A s c 4 9 j R H h 5 b U E E d 4 j 8 X 1 6 9 Q t 8 d i h O 2 o 3 G z m J Q a J s q l K C G + e k s x g 5 5 K 8 z q w k w B G n T c p X E t q C F 8 k k / C 8 0 H j e c V t 0 H A L p u P 5 G P r a g B b J D H I I X 6 u g 0 h 7 2 M P r a J j G 7 / j E + o m f c c c E 4 T y Q 3 S 7 7 f s v j M G G M N T G P 8 Z O k 7 j P a e Q d D Z W / p L G c u x p y i A x p 8 s A a 1 I T E 0 X F H p 6 G L b T d D d z 3 e g 8 0 z g Q 9 m D J U R P B N V H N V B p J 1 3 S C z O 9 l G a 7 T L m F C s 9 Y 3 k c z b i P a K I n F h e s N O P p n x a g V C Q 8 3 G f y E p + C k N Y O W Z M + R U e / + w c w B i g 5 z K n p 5 y G L g 1 N H p c e w M 7 n h y t q 0 Z h k h j h q G H 3 5 o k A 0 i m 6 J 0 d l E M B G D O b y N r 7 P J 9 E I Q m R W 9 f p y I l t B I 8 a U i O k a w W S Q s S C N a V X 0 0 P i b r c R U d N 0 s i U W o 2 Q B P X v Z 4 T 2 A 5 d Z + + G R p m P P S 5 e L d C W V A g j 8 h C o P D k e T 0 T 7 6 9 P Z f Q F p 5 H K j + J K B 1 0 z z 1 U 1 G f b M T x l 4 v z D M 0 j g R E 0 / U V + O b Z x z R L O L r 4 w b x z s a M e + X p k Y G 1 j 2 i s a 4 k + X S A B C A / m V 5 / B E U r T e B v H H Q 1 8 Q p r A T p p 5 g 8 y / S f p + R W j k b D 6 O 6 N o C B k b P i K D C f N S L w 1 2 V z 4 z x f N 2 B E 7 3 1 m c i K a o Z i 5 O 7 m 4 L 7 g F p 8 L T 4 l G T t X 6 R j x 9 4 C E / k s P n P m K w Z L a I G 7 P G b x r B 9 n T 5 X 4 r s m D F 4 c o 9 v y I R C 6 l C u U o f 1 k C I i 9 f t b j / w 1 f a p 7 x N / o Q f / l Z D l S Z E J d U + D o M 4 j t O / I B P h 2 M i s 9 W 2 E k i O j 2 N g w 0 q a c D 5 s I T h k M F Q 1 R B M o p 7 H W I e h g b e 3 E W x g k 8 3 w j 3 j y d i X 1 E M P B i + K 7 F f O J m 2 R q G N d v M h B b C g 3 D + e y W 0 J 9 i s R g 8 H o / Q 1 v X w a u 0 G O n w X E S C f y M l m I W k v 5 0 R r U x 7 1 Y J p D j M X 4 b Z E I I D J t a N t Q 4 j L k o U r G Z q u A N Q K b e X 6 y U O K 5 V Y T c / a W / l q H F N d h c N m g O B T G h 2 e w k + N r g J s 0 c z 7 r g e Z W u 0 b I 8 k c 5 z f z u B G Y q t p m 1 r l / n Z / E w o 5 k h D u S 0 b S p g i 7 e R 1 P c Z A 6 B Q 9 u y I J E t u O Q Q n p f / 5 f / 8 f / x N K y 3 T 1 S 8 f D 0 r A 5 H n d n 3 e m D T j s 2 r V q F q B Z K q O z P q b n C 4 m y m s F u w P 2 1 1 2 T K 0 o O N r B M + S G d L T C R g w l O Q x C + P a 5 j E O l Y 3 2 / u o x x M i W / J f v 8 w 2 E y Q Y i x q j U T z 7 2 o e g 6 v V k 9 g m p i u 2 1 / E V p p 0 v X 2 N a F 5 D l / s 4 O f p O M b Y s r E K u w d I v K x E l E 8 l E u 3 t U v D f z d 7 L 5 H P 7 r j R U k F R c m B u r l S h p E d G s y R G O d g a 2 Q F c 8 p 4 y C T f F p H s a 1 Y I n Z N v H J T t D 1 g b G O t x 9 s 2 N j a R z e b I P F Z w 6 9 E 8 H q / I 6 H S l s L C w i L x t C 9 m U j m i E z H o y z Y U Z F U 3 A 1 9 Y l o n c z a w 8 R j 6 g 0 N s x u G p K p p B H x d f j J Z E + K 4 6 u a i u z j D E A 0 m n P k S Q j 9 h p n p J X R 1 9 J J J 2 C e i n 5 x 3 1 + s n 9 6 O b 3 A + 6 J w 6 f m y 9 H i 0 4 x / 4 7 D 3 R 6 H C o + d 7 p 3 / 8 X X R i 6 + b Z N 7 2 d + u r 3 a N j a p 3 O H y C t R O f b T N q x E u V 0 u s Z 8 Y V t c f l w M + f p q H l 7 + W R 6 u k 8 2 5 k c G S Z 2 l 5 i Q a u A J / f j U x S R V s o J H w y 9 p t Y e v I E H P s g 7 J u w 4 8 z b + H S 8 T Z Y d Y q D 5 / I F A Q P y G 0 d 9 f e 0 1 7 Q f 4 l 3 c c x F x a 2 S F f o W Z K A P v T I l X M k N m I m F / l M D N P R / u v y A v 5 h c A T X J m U x G T j e q Q o f j Y m B 7 4 f v h f P J c n o K 0 Z Q T 7 S R d V b s L 7 V 6 H I M J n 4 R D c t g z i q R z O T g T h 0 N N Y i j n o c 0 D 4 d / x 7 v n c e A z 6 e b i P C L h S F n 8 n E x m P S 1 h Z E J s O 5 d g U x H r w / I / N L B t e K C x j s V t A V 6 q H 9 Q u T T x k T E j H 1 N P j / 7 m n y c 2 1 M Z f H 6 u F 5 P r w I U x 9 o 9 J 8 h K R D i 9 n 4 f 5 w 5 + f L + P 6 F E 9 2 B H A k j J z Y S d v z h m O H 8 r y e m 0 B s 8 L D 5 z d o 0 I Y N F / T M C P l i R 8 M F R r p n F Y f i k i Y Z x M O C W m Q S a h / W B l G i G f E d H s s J 1 B K G h k O T B E g I I E G U N L k B b z c 7 4 d n 8 H 4 W y N c e y X j 8 k g G T i d P 2 h v O D A c u r i p J r A 9 7 6 T 4 k y I 4 i D k W y 8 J 8 t a 2 z 2 H p N 5 u 5 j D Y s x H 7 2 C 4 7 U M S h g 4 8 W 3 F g K 2 s n W q 8 1 r 0 3 Y H i 3 + v 0 V 2 h B v N F e y E A h G V T A S 5 K + L f Y V e W k E 4 n S / W 9 X Z M V h S k 6 1 u F K w n m x S g T l T 9 D D t e H O a h u + m E g J U 4 4 f N o e N b 6 6 v 4 e P e P t y d d + D C q I o c E Y u b a D m T y W 5 r Y h 7 u 7 8 m E L J I 9 8 c f j t a a m i d 8 W y C d Q b P h 4 X K X 9 Z f z p R O N 9 G 4 E J i n M i e 3 u N / D p m m q n 5 D d g D Q z j e 1 5 i o G E 9 W l n F 6 w N C K I u B g G V M 9 T Y R K X 8 1 s f P Y V w i k 7 Y q Q 0 P h g 2 m O H m j E M w B v s S z a A n S X I H 7 H h A j E Q K C g X 6 O V c c j H T q G O n Q 8 X x V Q i J n w + U x 0 k p 3 s v B c 8 i B z m 3 y 2 S 1 5 h H i e y P b A r S + j 3 n k N X Z 2 f p q E C q E I Z P 7 o S 6 S O 4 H + Y x k Y 5 J G s Z E / n C Z t 1 6 K b w Y x H / 6 V + I N f k K x 9 0 U g J k 5 5 M g s x N 9 K E Q f l Q y y H s l h I 7 + B M / 0 j 4 j v / P E 3 + F J u Y t + a a m 8 t i J K u Z i R 3 e V t F M S u w H B 8 F M D H u o V j 0 f 7 y e b X v L j a T i A i / 1 x E Z T Q d I 2 I j 4 i B T A B m J s Z o h 0 F U U s m 3 W V 8 n M V 8 C X 5 3 D X m j K T I z z I x o + P c Q B E 6 D L x + b G 7 s F m G G t v B o / 3 r 8 + i G B / u 3 p G Z G K f 6 B 7 G Z M s a y e k z X F C I q Y q b s j Q w x u 4 s I j O 6 5 U 9 t m p s f L D n w 8 Q W b S D s z E Y G Y q T B f Q E 9 A R I n f 0 0 r i G z 4 6 o W I q S u b 0 h 4 U S / h t P T Z B n Q J T h L k c D E q Z n t o I Y L y + h u 7 6 9 g J o b f 2 S W u W 1 s 3 x j l f T K P w i k 1 H H x 4 S 8 1 a T H 5 v l m i X r g l G Y o + 9 0 X m Y m 8 b 2 Q R y F r R I S r m Y n R 0 + 7 a Z q Z F u n 7 O B + Q A B Z / r V H / z 5 2 3 v 8 Z w o f S x D S x k D 2 i o O i v h N t M q k v 0 7 v 7 I c V 2 2 v 3 4 a N z 3 p a T P N q E 7 s d M m J z 1 B 3 m c I 0 n M Z h l j g + z l b v I p G G Y E z e N x i 2 w S E 1 8 c q b X h u W a o G p w t z l K 4 L f R j l e j a G W w i G 5 r R C J p o K x r 5 T A F 4 W s y l 5 E f z Y r W + i T J A f l T i W g Z a V I f T p p O P Q b 6 D Z e y Z e P K P 8 q L 6 g L V K 9 q 6 R p 1 e N 9 e S 0 e H c e c q I n W c C R H m 0 7 W P A J C Z O B 2 Q R m w 3 b 4 / u g X V s C T 1 S Q m t + 6 g s K h h b Y F 8 s l c k 1 O g 6 s 1 o E s 9 F f j R 9 W g / x g 8 U Y + m P O I U 9 R d s e a s J j 2 + e j Y Q z f t I 5 y K w j 1 T u 5 P b 6 I d E z z f x a / 3 6 s 9 N z p K + L O g i w Y 6 8 6 8 E 0 9 p L F 0 0 T o 1 g l 6 X a 6 J b 7 R P P Q o B X W H K w 3 D X 5 Y O + F V u K y h 8 u b u N N i X y A S 7 S O b H s / w c D v e S n X 7 K i N B 5 S r T H 2 q o a I f I N z W L M e p i L 3 K P B 9 m I t 8 R I L k Y d 0 G p 0 Y l K N E J + m v x k N a T R n z S 6 0 i H N 4 S w Y T V 9 V X M z s 4 j 6 U 2 j r 2 1 n Q W K C C b g r U C 6 h K c w S k 0 y S h F 4 0 / K D g V S 9 8 f / H j w 8 U Y 7 j w k o r W V i S W n J b D U 5 4 L 7 r F v U O X l K m q W 6 v K c 3 Y G T X / D J F p r / b j v R f U 2 L K h Q v 9 v n 3 m Q C b B m k 8 n w R D F 9 N Z P c E q 3 I W 0 V k Q 5 t 4 c r Z f 8 D I k T Z M d P H k N Z 3 b r m E 9 b Z R / W F F M G H 4 U 7 6 J F y A T 9 q B w E y 3 y f R j F r X D e b c a y l 1 F V V v D h v 8 v u X t f Q s O 9 3 w X q 4 M p H E a m B V / e + 7 C j T l Z u A a b a W m b e X n 6 p c t f u p 4 q 2 F 6 t / l D s 8 5 4 x v j F v 1 B d m D b G + s Y H e H s O 2 b x m V A q M G a 2 v r 6 O u r n f j b L Y r k 5 N u c 9 U + m 0 / i r Z O Y 5 S + l E n C i a I r X e 4 S 3 i 5 i w R A a n 5 r 6 r M O f b t r O F p k u d 0 K 8 b x z T C 5 F f X m j / a K e H Y N r v k 2 J D v T e L Z W x B d n K k 0 j E y r 5 G F w o x + A 5 H I f u x I v n e Y w R r U h t d i H d B d g I Y R o s 8 S a P V f r v 5 G P 8 Y 2 X E k M c p k r b X E F B h o U B + k 4 4 E m U d 4 n h W M 5 K d D v + z z i 2 L L a i y u 3 o X q z a K Q V z D W c R F S y g M H C Q Y e N x Z S p u b 3 O N r R 5 y t n 4 p v I / Z a F X t D h / d j i N 9 G 1 K S Q Y b u S 8 u H q 0 V r h m i K F s 9 H c W B t X I z e T g n q i v O J b j T z E Y s m b 1 G G C l 9 3 x 9 E m 4 5 B U W 9 S A K 0 V r D Z V s J P i w G 5 t y n x N U M 0 F k V 7 g z o h E 5 x G w v M x 2 6 p 0 h 9 P M z p M J 0 W Z E f R h 7 J c z c v Q z c H 5 U 1 M I d a n 8 Y i G H T 7 0 e G p H + H i l H + O 8 K S J A G U b X b f k E I E K B j N U g h z n t L Z G z 7 K + h L L i I B m K s R Q u Y H k r h w 8 P y W S u N r A i 6 K F n b 2 U R O 7 K E z s A Y Z i J u E R T w l v y g W 7 M y m W M 6 P h q t b 9 b n n u b h r j P J W Q / f v X D h / H A B D 5 b o e n I q N K + E q + Q 3 W c F a m g s l l 9 d n 4 c i Q m T 2 g 4 n D n F 6 I S 2 N Z f x G L q N u 9 F z 0 b C z M p V / P E o C T G V 5 4 U M E 6 + Y L y L z W w Y S m X z u 8 y X G o F u J v y w g d L y 5 2 X t 3 X s I F u s / 8 0 y x c J y v H i 7 W c 1 F F r h V R j I R q H z 0 m u Q f 4 l c o W P 4 X b e F N s n 1 + t b K n Z m p h z Z x n t h J o a I 4 + 8 A n n 9 p V J B V D 5 K n n J P l s B m D t h y b F O + 7 A f c 7 m E 4 m c G v L C C Z w v c 2 Z 9 s 4 a Z s p b / B 4 z X P p w y S G c 9 E f 0 b o L N i U h m v i q R t f G 4 V S c E b 6 b s e L X Z + j h Y k b 2 T Q b t X w + H + R F 1 m S n 9 H Z g 9 H w O h y P B 9 7 0 N 9 5 B E 6 n j C z R p 8 l M j M v j y j Y z 3 V 9 w Q F m p Z I B m z D Q b v l f 6 R I y n 2 O B 2 6 G g n H + P y Z g x t 3 X Y R g G E s x Z 5 g d u s e p j Z u Y n L 1 B j b i C w i 0 e R F s 8 w h m Y m h R F Z I k Y 0 i 6 g M D T C Q w 8 P 4 c / n S Q B 5 i C d X 2 I m B k / 2 P u 0 P I h c u 0 1 m R G O 4 3 + I Q 5 y 7 A + P y u 4 P o 2 1 C j N T / k m O f F n j u D y J 3 A o z M Y b b g g i 6 D a 3 o c 3 H 2 S n P Y k v F w k e 3 9 k Y 4 P S p s q w f l M 3 D u i E c J b E X R 1 d p S + 1 Y e o N p U s q n o H 3 t 0 g M 7 K n g R n J k o 1 N D S E A a E B 1 G l w m J J 6 9 F + 8 k y Z z H X U g T A f o u k H b a 4 V x W V N / r Z t K 2 H Z h g c P i a f U a n j Q j 1 X g 7 2 o B 1 6 X I f r L B G h z 3 j g y f y a c K 5 z q l E / Z m q p V x u S q K f Z S + h c j a i I a j E 8 X 3 P g 6 h m j 6 M 7 E 0 v R z D B 2 q D S y Z Y H n H 4 e p G z 5 B 7 L N j H n B y J 3 k Y 2 q s N D 5 m G z s f t 1 R s Y n E w o x e o 5 M K j e d x 4 Z r k x r G B + 5 g c z G L Y E d 5 2 s P v b k f A 2 Y 2 A t 0 s 8 u 6 X 0 P Q Q m x 9 B + t V v 8 f S f c m J E w N p t E / 9 d e Z H 5 O w f u 5 Y Z Y u J + 8 T U 6 n o c k 3 A 7 6 k 1 g V d i N h F 4 Y Z 8 q e z 0 L 7 Y I P 9 p s p + H Z I p + M K b G 9 J + d 0 g j X 6 F h N B 1 u t 9 U 3 i 4 a t W y R C d w I t r W / z x T d E 3 5 I n b U 7 K f Q w O G T Y b i k 6 q 0 Y s H h c T u b v C D k S + R U z K i a o C d G q u U p X H y V Q p p R D V g 0 r M x a F p 0 6 r M / J o W v 2 U m c x 4 y p K 7 I E i c H U + q R o K 0 p k L o d c P T T M U v C 6 s m q A 6 c H N W I G m 2 i 4 8 m T 5 B d Z T Z 3 C s R 0 P X b F o U u 8 0 O y z h F r 7 W E D X 3 B I r a I 6 V 5 u S s i T x D 6 1 F E c P P f T d 4 s G i R H 4 H a 4 r 6 A 5 N Z z u D p 1 i r O n R j Z n t x l i 1 N d I 6 f b U l 2 9 l p i k a z p a + g Y 8 X X G I k D l H 3 c z G O t V Q o g r k 9 s p x Z e 2 T S c T R 0 W k U h + a U t E g B M v H b v I M 0 k 4 5 R r 2 r p K G U T / l A + p 0 A r h u D 1 Z P B q + Q 8 4 O n g d b s k L p Z h H u 2 s M m 1 m j i N U p + d G n n 4 U U b E 1 T R B Z V h I L 0 7 C z T I C w o t v L X m p r W e X K O t U I B X p 8 H e k L H 7 Y g L H w y q I g z e U R K C 9 c D + 9 P V p g 6 t c N M S n + x V 0 k h / 5 z f P m 5 r B t L f y i m F V i 6 P I a M 9 6 7 R b 5 A j r r T J X L E i l k d z m O u u q U M 6 U w W P j M 9 a Q e G i k b J L 2 t v F y Y b l 4 / v B d N k W n E K E Q s E L h h r B R x q / e 6 F U 5 h 6 z F B X J l T 8 9 E r G F 0 c U x L I 2 t J F g Y T 8 q n T a i X B 0 d h i D h j I S 1 7 C N i a i + m V k / j 8 m K U f D c 3 H B 2 1 T q s V W S V B Z l M A i 1 F J + D m N k P g t g a l 2 G 8 6 P G 5 I 5 9 W 0 K / j / V T z e y g i d X n T s M H 5 t P 1 c 8 r T v c q 0 x h I z 8 n 3 O F d p X r K P y a 8 B Y l D W u s y s s 7 F f S H O r p M G L 0 F T y 1 / w G 0 b F f x N 2 P 6 s F k g t y r L N x H a o M G D J 5 4 5 u r k W K 8 L X b I K 1 x h d S x X t c G I 3 S 8 7 B w E d w 2 i u F G V s U / E y L 9 H y 0 Z b I k x i q Z g S 0 S P q D P R X R L 4 8 S a h z W Q C Q 7 I z I Y l T D W o 0 A 2 5 1 x D P G X O W J o T J x x 8 a J Q g y O G D B E j H / y g g r c o U y Z 3 B z h a j 9 g h 0 e d / 0 B K Z K K s / G T q Q a d h v v l 8 b S y 3 W I v m + B 0 G 3 P e Z S d w Y x L 2 0 e o h Q x S 1 k Z T r l q f X Q 5 Z U P W c K D F u I m + e B O G v D R H W k r 6 B l s U K m B 4 e b O T V n O H A R T 1 a 2 y O 5 u Q 7 e f n P C 4 g s K i A o / p U L c I j i D y M y k 8 z y O / l c d 0 I Y w z 5 0 Z J o 1 q C O 0 0 Q z 6 w j 5 N 1 b p J S 1 v d m C I / 1 z G r 7 P y 9 r p 6 Y q E E 3 4 F N i / 5 O s S I i 4 n f o O o Z Z N I F 0 o a f o r f z B W m z Z G n v W r B P M + K / g r m V V + j w 9 1 X 0 G 2 H i T 6 f J G r H L 2 H y 0 g U x P D C M D R z C 1 E M b x T A 9 8 l 2 u F C I 9 T d W J C N J Y Q z M 0 o 2 l V 4 J m V 4 P v L R n m z F 1 K F H C z h E z p k x X L 7 B v S X W E p L I k r D C Y c / T P d f X V L Z k l B i K 9 l e n N T g O S 9 h K 5 e G T 6 I j P J T h G 6 N X V 2 M w S P o W q C A 2 1 K + x A D 5 z f Z n b k 2 Q / S 1 1 K Q P 5 V I + r R G z D + S f / O H Y 0 r D t B Y z m T S l L Y u / h 3 N T o s O O o q f F u 1 b M o d d 3 S o R + G b H 8 E t p c Q 6 J u 6 N m K D e d G W m P s z I 2 0 6 N X H u X H M w D 8 8 i A j f i S u G m Z m Y 8 E y m M j / z O 5 M X J + G a 2 3 h e 6 J M J o 7 y D t / G L P / N z 4 7 / z i z / z t m b I 3 c 9 h u c e L 7 q k M P G N 2 y K N l A S O K C 4 v c Y E U S c 3 B Z 4 T s W s b B x H i M 9 v x k 7 l Z D P a k R f n 4 o s C p + 3 s q 4 s / y g n / G H 3 B 2 4 j J 9 C C / + / 6 I v 5 4 v k v U q J n 3 b Y J r 6 Z 6 s O H G 2 l D e Y S C S E 6 c + w E 6 F l C h I 6 O 4 h p x f j w N W T g a l J Z M B u / I c Z Q y X 2 C i W 4 N f 3 / h w m g w j Y W E V 7 D u T t j W U N v g S F H V D T U C E x f 3 e + N c v m r c X 8 z h w 2 H D X A h n 5 s i k H B O f B X Y 4 f L U W Y J h E s h u 0 O h X A k U q p S e b y t U k 7 r h 4 1 A h I z 0 Z / h d F X e b 1 A e E h o q Y S m o Y 3 B / h X 7 f J R E Y y D 2 L I 3 A 6 I K R k d Z Y 0 z x c p d z S 4 T r g q f A Q e B w Z n r w + Q k y + I o u p 2 u O s R Z 6 q P t x n 1 V V a w G c Z + 1 A c j x t g R 7 w h z 1 s Q 9 8 o V O 5 V N w H T H G O p d J i S y C a u R J 0 y s 3 c v B / 4 a N j q C h G y Z f p Z M m 9 h Y 1 S D 7 5 u z 3 G o J F D u z I z g 8 M A 1 s c 2 K L H n 6 b f 4 e v F g 9 v 1 1 L Z U J d J X + 2 y 4 G i g 4 N L d Z 4 D D x r d d z a b F Y n V z Z B N V W l H s j p c b Q F k l C 3 4 n R 2 k f U l x l O Y e 6 2 F G m J B A G / l 3 y 1 k v z p C P y p 2 g 7 i 8 5 R F B i J 9 Q y 1 C 7 A 2 o k H o G m v h W r s Q N / M O G x m N a r v S e e z x P N J G h h 6 Q N 4 B 0 T q X W z v t B 5 E I O e A l f 6 g a 1 g l b U b F M p k Q 1 Q 9 U D j w v P e 5 m F h P M / 5 t H t 5 I p n Y j Q i R v Y N 2 a G X A j R 2 d c a E x 2 F x c V n 0 4 W O T 8 / m q H c e C N N 6 + 8 k N l 3 8 V E l + e o K K O v x s t V 7 u D L 7 Y V B / q A T 5 0 c U P F w q k l / p E H 0 L R a K q Z e I z R 0 T r t h D t R p K c d 4 8 i t A f 3 B W S Y Z v Z m Z o q c d 6 O H Y L P n m k q Q g H R L O N r 9 J b 5 9 7 s C f T h g M x S 2 c t Q 0 N c p 3 6 L F 2 n e y X T j 6 G S y e w Y N o o p W Y i z c O D x 4 c 9 M e 2 w 5 8 L Z c m n x L f 5 V A o O 0 e H 2 3 j g W 8 C t h A 5 U v x w i a u / j f Q n R f V i J f I x X P S I u I q 3 F T R k O U 7 x 3 w m m 6 X C Q a K S J e D v D 5 / K Q f 9 I D L e 9 E L E r S K N + 8 X V X 6 x / p z F F Z Y m S l M B M Q 9 y U 2 w 8 z z k v 2 B 8 s T w T j 6 N D R K p M F D Q 3 c o U O z K 1 d F b 8 Z D X 6 6 z U y M n o A G 7 x U f f J / 6 4 D 7 u h t w n i w j X T 1 P 1 H d 5 E b l 2 0 C D b 9 t + N 9 u p i M r A c 2 M + s x E 7 c T G y f / s Y u s K x 5 S b j 8 c d B f x + W G j C S h P z M q 9 M t K 5 + H a b O C s z c Y C m J 0 C + o U 4 U V S K H l e Q j z J N Z x O j 2 H o b b 0 Y W x t t p J T u 4 r a A Y e n C 4 7 A g 5 j L I b a u K 2 b + C i i p s x M h V l j 3 j H D z S e J W T n Q M J 8 0 J l A F y M p g 3 4 a F L P v W r K V E h y S S u f y u S F E E i J H 8 3 H Y h V W 5 / J 5 5 X i W 5 W E 8 3 p m Z l 1 e j V H G s m G W O I P 2 I h + h f n N K 8 J c V 3 V j b F r B v j Q U R / h E m c V O a s e K H X Z l q Z N I 5 R D w u U T N 0 H 5 R z B P T 0 w N t h F a r P h m v N n / C o a 7 P S U M q 5 D i 7 x D x I Q T c Y d n b 1 i r C n e g I 5 n O 4 v 2 + g Z c u q 9 F q d + J W Y X E b K d w O P A J i b 7 D S b S P 6 T h + 5 J s e X p i 4 c w C U o r R 0 L K e u c e O t E z 2 D g u n 5 + t u 8 j E M r c C t 0 I T t R / A Q E c b m 1 z F n D 0 A m P / M U E Z M p 0 O 4 t O P B R q Y 2 y F t U Q U W P o 7 u 7 c 1 o p 9 U x + J 3 L 5 p c t w P k a / B D 3 Y p e Y 8 Y Q h X d h 0 1 k y C x M q 2 H 4 7 R P 4 / r k d F 4 a J M e 5 m E P q L X z D 5 N u i e 8 j M 5 r H b d o 4 / G 9 X U 6 j i D o q 4 y i W T G 7 d U f Q X s D T h U 6 L S / H o 4 W N M R M Y g X a R b h Q q f n 3 x a u i 8 e t 2 p Z z f m X v H G s / T y + n + S 8 v R a J o Q H 2 9 2 v C r p i p h M X o w 9 K n W r A K b w / 5 s L i y I Y I T m 1 s x 3 H v w f N u f 2 C 2 Y m T g S 1 A i c Y s T 1 S q 1 g J P i x e C D r q c f k t y x s M x N j v P 8 G D v X d w g m S + H f n D E G Q / q W S m R i z W 4 2 H f D 1 t z N E w I 7 F 5 + d t y Z c j a O S q L E u w s + Y b d P q O 8 o B H M n n r M H C Y z M b a U l 9 j S X g p C Y 4 T I p D w 3 7 B X M x H i 8 L J O G t m 8 z U + Z u F s U A J 7 Z m y Z e b E d u Y g a V e w 8 w 3 m M n A U O A j w U z r C Z u Y I 1 q O 2 2 G X n K T J j k G m o f p y q I j n Y R t e H f X W E D a T k e u Q G 3 b d I V q S M R K 6 0 d v d x E + T l Q J 2 v P M i x j o v V D A T 4 / S R U 1 g b M r J j X B a f U F M L Q o B a M d R 2 l r R 2 N 3 6 Y d O 6 b m R g t a y j u X d 3 R X u l n b E U i 6 O x o n i V R g 9 Z o V 8 C 0 k f l 9 e S 2 C k c H G M + s 3 Z h x i 3 u h 1 I U 1 W i a N Y G y y x Y j l W R D S t 4 f S g A + m f U v B 9 U W X P E z b C S a T A 2 d W 1 5 h v 3 s B v y X k Y 4 X k A 7 + T 3 V 5 8 r d 5 y r b S i Z r B q 7 0 5 d I T r g g 2 Y f W 7 R k N X y I 8 p w h E w C D V P A u z h q k 9 k 4 l v B k p 2 Z P K N v o s 0 9 U N p K + 0 / m o Y y S 3 + L i L I X y O b 5 9 J q M v p O P M o H G P u Q c 5 u C 3 z W d y 1 K h g M C m Y 3 c W t W w q U x o x y D 5 0 W l V Q / u K F 5 8 e q i + m V s P m 7 d y 6 L 5 c P s / m x g Y 6 u 7 q M K C b d x K N l B 8 4 O 1 t I I Z 5 U f F F p m y W p m Y u w U b t 0 v z G C H 0 F p t I a x u R P H D j U k R t F g O Z 4 R 5 w m 3 L + P v 5 Q Y v t b A H 3 x r D i 7 p x x z F Y w V 9 I m B Y 0 0 J Z n R 9 f I W Z 8 J 2 s R 4 W Y 7 D N h m N 9 E l K P k n W Z i d F D D g 0 z 0 + S G J B x h K 9 x S C E 8 W F N E L r h 7 j s s / F 6 V C t g h N T r c z E s J q H H F g w m Y n h c r t w c a y c F p V / Q f e d t I v w + 7 V p F 1 y 2 S o H G C w m 8 W O t F 3 p J J x V p k l O 6 P m U l d V 8 X 4 W 5 m J o Z C J + e O L 8 s 1 z 4 5 r L 4 5 r I P m F I t j Y 4 R 1 y 4 0 q c g J i Z f a e w T B m M V 5 g p i f o 4 n / a 0 v P g 8 z E y n 2 b X T 3 9 I i 2 B S y Q G d X M 9 J C 0 8 d 3 S I g E H h X 1 x R C 5 f v 0 D r d S D g c 6 K / p x 1 f X j F S a w Y 6 P b j 1 2 4 t t p m b i N A M X 5 j u D J 4 6 v T 5 U Z g V O L m o G j W i U X Y 3 t C 2 C m 5 M C a 6 p F V x A G G i S 6 / o B y 5 L N v j P 7 N y 7 7 2 g P S W N 6 5 2 w G B k c T b Z o L g 5 0 S + a X 1 J a Z 8 S E Z K q y 0 T Y V g 1 j w n L M G x j P f 1 M v M d T o / i N i C m S r m S 4 b a 1 B t + 4 6 7 k I 3 m X u f H 1 H w x x M 6 i t U d b J 0 2 n F x N w g h 6 G i f 7 4 q i K o a m k y M D g R p n V 6 3 M x u g J 2 c L M c D m r x f Z u 9 z D s 8 h v P P S b v X p x z 4 d s 4 l 2 h A s 3 S J T b V E h i y g u m J g T E D h K a r 4 4 c d g 8 z 2 Z V n p 3 Z p 0 S p t v U I A Z f W N C 9 v L 9 j X 0 X S e s y L w R O i b h N l v 4 t K H x 8 R n f r E g Z k 3 1 Z H K R B j C L d D Y v w q k Z 0 m A X h h X 8 y 8 8 z 5 H v o e L x Q q / J 5 P / b R 0 u k s v F I O k W Q B z 2 c 3 R V t g B j u u s 9 G b m F t 7 K P w x 3 r 8 R h E a s p N G G Y N r l l B c O y X J E b D P c R Q 9 5 5 4 n W O r R R F 5 O T R i W t F b 2 + k 0 J L n e w f B t d O 1 Z t y 4 A T W H G l j D r O b 4 P u O x W q j X d 6 P P Y a f R X 4 d v x J k G 3 s / 8 d V N P 7 P i 6 j E J / / T j N F 4 t X k F G j Y r I 3 k b e m N O 6 T K b 7 p 4 d V / O W U g s / s S f R N 2 G H z 2 M i 9 q L W S e I U Q / 5 / K A q x e N S 0 X h q b T R q c l h m k Z m N X Z B 4 l 9 R f m 4 N V T A v 7 M 0 r k C L x F a N y X U 7 h t v J x C N a b p Q 5 z U z B k U E 2 E c O J A u x F D T P L S R I b D p w Z 9 + G X J 3 E y u Y I 4 1 E O E L D t I a m l C m + k g X 8 P u w v 0 l H 8 4 P G 6 Y k m 1 x 8 P O 4 k G 7 M 9 g y T b E F t 2 4 s O T l 7 E U f 4 K h 0 G l h 6 m 1 r J y b y f Y g n P u f c S g x D P f 7 t k n s r O K I 1 T g 4 4 J 3 X e m Z f x 6 U S B 7 r P 0 x w Y Q b b v q L t R Q C W V D g d x j n J N L 3 j l 7 n p n p i y N G O H s u 9 i u x k 4 4 u 6 R x J / F p T 1 s g H t B t J z J f I j K S x r E Z e J U 3 m q K W V v z 5 S S G O l i F m e b I f Z T X B B o d 1 p D K o S 0 T C v P y K B 8 A E C F q 3 H + X 7 W u T k T C 1 E b R o h e T H A J + 8 N 5 D f J u s 3 p 2 i X e C o T i 3 r K D Z K u p 6 G P w t S i q 7 W d Z w P p a j A Z c E k U Y y G + j w 9 g h T 4 8 l c A i e G j R U q Y r k l c r a H 6 D O 3 h 6 6 M J r I 2 S h B T x V M R h A J t 5 E s a Z Q I c l l Z U G 9 q 8 O r Q t T U z W 7 g e 3 H y 9 i s E O C 3 Z 9 A f + h 4 a W s 1 y H c I k x B o t 7 X U k 4 6 7 I 3 F N V D 2 Y X V E Z u Y c 5 k f K T + T V D 2 s U r + n f z V I K s x k h A S V C k B G m R J X T r Z 1 D k d Q D o G X J O I Y M b W x o Z K Q Z D 2 b z k C 5 6 t T O 1 Z S x l L 3 V Q z D J u k v D 7 x 0 p a C 4 6 O / I O Q e R K f 7 k K g Q 4 J J 2 u 7 / + P Z q T s N w U h v t Y 1 A P 3 s B g n c 5 w F 1 X c v Z G j F n c f r I L C / e S i S 4 M 2 i X n W x R w 2 1 V y i r J H 2 5 R G O f M O e F + H 1 m b h 7 e t n 7 I 2 T Z 0 9 g M + 3 / 5 v 6 u f 7 y 7 h 8 q l u Y r 4 1 R R O Z n I v r P G + e i W d G M o W 7 M y L g y Y U Q T 0 t + T y U 5 C y 0 5 m l Y 2 Y d U 7 y Y n g l J T q u 6 m c z 2 J J e C j N R Z I o Q g V Y f M / N D G s 7 T L u g u G 5 x B w 4 w q 5 o i Y 8 0 W R U O 3 + 0 I O b 8 x F 8 P N p h L F x Q G q 7 5 L b v o N c H g D r h u x Q V X m 7 u i z 7 h C N C a X a M y 8 d 4 4 N L S 7 o G B t r z i Q s G O a I s c Q q h p a I 4 u t E 3 S s K Z 8 p d T B u B Z 7 T f 0 D X u C 8 q s i l / I w W V J u B + w G a k / 0 K D N 6 h j P j 0 C Z 2 c T I Y R u 0 F j R F K z g 6 I G N 5 1 V i k u h n q t U W r B 9 N f q A f O B v m 4 x E w c 0 r a 3 2 e H 9 2 g f P Z 1 7 k J r w 4 d K Q I 3 1 c + J C / O Y c s + j e H A J b G v N d 8 x m d s S 7 9 x 0 0 / u l D w 6 u L b M s 0 B Z W H O J a P R e 8 U J B D X u l F n H P h m G Z K I t x k J j a X v Z I P R b I m t a p y D 5 O Z G M x M X J n M l x G 1 8 3 y Z L G r J G N G q 4 A q D J 9 D N J U H f F O p S Q 5 e 3 c h n 8 e t B J T J j L p L w t q B e x s f s g 5 q f M O Z F G Y K n 3 q B H T E Q G w C c I N Q v w n A 7 j n b 4 d v j L Q E b e d U n u r w 9 5 7 g a s N A X / 3 G K 1 Z w Y W Q 1 k v l 1 I e C 2 K Z X Q q D X B D y + d 6 A y Q i c Z f a H d 7 B z v 8 9 C o N H Q d J u I c G R w 1 z a l T M O z k k Q 2 t y s G R q y p j c D b i N a / U S E 5 r g E L 0 o 7 C R w P R o j W V g n 8 4 y 7 z a q 4 t 1 A a 3 y q y 2 Y r F 4 Q z I Q m i x F d A M P m J 8 z j 7 5 Y L A g V t n n x F V u J x d T r 4 m 5 S B P c d G c x 8 u b p s y 5 D t Q J W / V K T H s + / B 3 6 b r 7 0 e b i X F U s x K 8 / V o j a X e 2 W q m o / 2 4 H o g J g K N M j L W 4 H V 8 c V U Q S p h p W h Q R s V a 5 w Y G E j Z R B k N b o C k l i Z v R 6 4 5 b E J u a o L L o O X D 1 2 I 3 c N C Z O c W Z Z 8 f L o h a N C 7 J 4 P t y j j g h h Q w y 4 M 6 x 7 K f y I t 4 M 7 j 7 U 7 q n M y O D u t V x a z s h c r 5 0 2 4 Q g f 4 / T Q q g i J h 7 O T e L i y g W + e O W q y z E 2 Y 0 T s R r S W m Z V e i G b j 1 A C / w w O B W c h + N G s f t 6 / x B n P P e 0 g a c x F t c A P m m s Q + G o u d R L 9 X + A M G T p r v B n + q s v u H / h w D W Y 1 N I 5 8 o s x Z 1 / G J x s y g 4 1 l 0 b r M f K R N s q / 5 5 U X 7 i w 4 K o r r G A P t B j d y E S R P M n p l T Q Q 5 W n m 1 e 4 Z p 4 I w a J H 4 t x s o M w A u B e z q G a V x r u V 0 p r a / L I X n n R K 1 P x P 7 N W P u l m r 4 g 1 b m Q 3 C a M C w c l r 7 0 i 4 0 I m c 5 P x b N X Y X 5 b c G A 5 e g E c u 9 x g 3 o T k C w n x O Z 4 j 5 P q 1 f S s F Z I r z I N l S P W G / 3 o 6 F h / P l k 4 6 k G K 9 g n Z 2 H N h Y a N 4 K 5 a h Y N L 1 K 0 B j 6 H 2 T d L E C l S t R U l 3 g N h z U C K T J d u 5 S a F W X e z i / s x I T i P w 3 2 / N N k 8 3 y t 7 O w M 2 F e v S Z T V S 7 x Q f I k m n i I W n K e X c X x l Q y D 0 h C O u w i L D / a o W O V N F F / q L 7 Z x F h b 3 4 L 3 l Q O u i 5 V Z A F Z w s i j n t 5 n I F R J I a 1 v o 9 N S a 1 D w H p t v d 6 C K n n M H z P t V 5 k s q K 0 n C F / m r w n J w 1 w J H + N g 3 f n 3 x Y S N w h D Z 0 X D S C H Q + V l d d L k 8 G + S O T v W W a m l O X D A E c 2 T / c Z 2 0 V d 9 z Y 4 T A 2 Q m 1 s w 1 l b / z c r K i B + A e Z S 5 H V 9 k P r A l 6 M b V a T m s I d k 5 X U j E f f w S b d h Z z 4 f q M / i a c / j 2 r m E Z O L y d F H g T q M R O v I G H i 5 b q 9 a W l 7 g q y R 7 G D J V y B k H u b A S 6 t w 2 T 6 D m Y m v t c O v k w b g 5 f Y N H y p U m l e y M h M / t G o k 2 D y a 8 B H R u s R D t 7 5 k c k R 4 / u d Q 1 y f i u 1 J 0 i / d Q o J s 0 W s f 2 f t a X z + e h h 2 G M 6 V z 8 F y x G H 2 2 b X g y e 6 6 n H T G Y f b 4 6 G W c G r h J h I X 8 8 I Z m J 0 e Q 6 J s h P O m G c / a S P 1 U m z 3 k c M / 2 K a J 1 U d M k B I l v 6 a 4 z U w M j v C N B Q u C m c K p W R r D j d J f K u E 8 5 h T L l n K k b y 9 g 7 W r t J W 8 i + d f K y W X m k X t k 6 k 9 v u n C 0 8 3 x j Z n p D 2 D N D N S q t Y C f 9 d a E / V O a y E 3 1 6 j Q b h p v c 8 y 5 / + P o m g q 4 i O g b K 5 5 p l w g S v 7 H d 3 k + K 5 y + 6 u M u F Z O H W I n n B m Y 2 3 t x I 5 Z q 8 E P b b u N M 4 D b N 7 O / k Y 7 S x f E l Y T T 1 E q r B B h C i T Z D f s d 5 7 v e b J K + 9 O L M R + t X W y M w Q 7 5 y w V j M T j W T s P t Z 4 X p Z U I s i F 0 H 3 K O b Y Y 2 G M c z n w y F x 3 6 d l S 4 I Z m p c q 5 Y l a R l o t t 2 l W b 2 b F U j 4 M N r t 4 M p 2 X f b E i / R O N c S k b o c s / T m P Y u G t w / m 4 O c 6 S l 9 4 r e 3 t 5 K w U 2 X H P h 3 R i c m h l L I i 5 U W h 8 i i O N G n i a T c 3 x v 2 6 n 7 O j B u z l Y N Y D + v r 9 S V T I 7 B E t x b u 7 Q V m E 8 o K 0 C b u R 8 B w X / G K V S B 8 X w X I V S l T O r e 9 4 n V U C z P G 0 j Y 8 L + W 5 a B B Z 9 h G Z W p b C v Y K a E 9 2 I q s F 2 u o n T A x q + u j A M 3 0 k 3 H p i R K z p E 5 9 Z x + K U e 0 N k w y j V P d G 0 8 e c p L 2 Z w i K X 9 / Y Y V 8 n V V j / y o w 4 Y x 0 2 o W p w 6 Z e t b l n 3 n k k x d k d l Y K k G j x f J N a V e l E Q 4 e 9 6 Y L / L K 3 e K j H M T n p J P d J v M Y E 7 t 4 l V K T A Z j Z H 4 k T f e F F 9 z K j K 9 z J z g G Z X T I x 8 R n X q d r L 7 B G / d L f V x a L c t Z D g A T g W s y + b 9 o 6 K N g e z f 5 r c b y j d o n K n b B G 6 r i P J M i u U E k j A l x S X n h W g J b U Y O f + D 6 Q q 2 J y Q S J M 4 G i x H y p k J h a k C / V 2 q a B j y c F E S R G D m c 6 X Y O S 5 l f e e f 5 0 Q D T G v J Q D W 4 Z R W f 2 9 5 l h 9 z B j e 9 L + z L T T u a h p 3 Q R x O B U l 1 V l H a G u I W h z 5 I + c 1 d D e H s B C x I a R D p P 0 K 6 G r O l 4 + I / 8 s l 4 O d k z s D k u g L m J O T 8 L q M K N f S a h g 9 n c E K 3 8 c E n 3 t T t 6 M 3 W B S m 2 m j I W J / W i r m I h L H S E j w z t + c w c a m y T q g V Z O / n s D b i F Z W + J j g d K d m 3 g q 6 e s u / H v R N t Z l J r h 6 k 1 K s e 2 3 q Q 6 Z 6 A r y 4 p Y B K 9 e y l A 1 m H G 5 8 e n A w I B 4 D o v E P F z D x o W a L G C 5 7 3 r L a P L s D w q C o f j D b p k q n k g g F C y r 3 5 Z A 9 5 N / k Y M 0 4 o D D Q w + j l f u j q + O e f 3 r W I B Q H E b q 1 u W M 1 z F 5 x 1 c j e z c J 1 n h 4 i W 7 m l Z 8 D r C 1 W v s s c d U K u X D e U c Y G 4 x V m o 3 J z A 7 O 4 f x 8 T H k H m a x 2 O 8 T g Q w O 1 e 4 F K + n H G H C d Q f J 2 A i v D d o x E 6 C o 9 k t C c v M g Y p 9 h 4 P u P V Q Y z r E p n l R R u 6 v U f h y X V A j + n Q c 8 Q A H L H M F k W P C E 7 s 3 U 3 n q I e L v L w P R 8 j o n F P k g N L h x G R t f / 2 b W l v b F P 4 j o x F D q R s q H D 0 t D A r d l m C 0 J c V Y V a O K L j h b 3 P a Y / L w r f j F J / + G I h p l w E i v R 5 j 3 1 a / A m G I q j f L O R O + L L b p g q m 8 s 2 7 M d X A X o w e V 5 F k D R J o 7 5 / b w I 8 M S v m k p g m S 5 f x M z 2 c v q B O D G h I 4 4 z o 1 8 2 d d 8 T X C v w 8 J e P z w 2 X z I x q N k V Z q Q / a 2 s R r f 8 z V J 2 P H 1 Y L Z 4 t p x 6 G 2 q x g N X k A / g c f c Q M X p E b y U E K K 7 g v h s j g Z m F P B 7 C W a r g d 7 e j 3 G y t F 8 D I z v P S M + L z H V m y 8 N p h k y X h o B D 4 + T x 5 z M K W M y r v L P c j C f W 7 3 Q Q I u u e e c R X m C r A R u p Z a l c + k K V C k g + u X x S v R 7 w h t g K C G r R 9 q M + Q u D s Q w p u B N 2 K j H Q 0 z r U T b K z a T f X U T K 1 X K / / Z u r B W K c o v T 0 x a 3 3 m n x 9 W t 5 m J 4 Z W L p W 6 i t b A y E 4 N X w W M w M 2 W f Z y t S X 3 h y k V 8 m z O z 4 e k f O K l E M B y / B J / V i b s 2 o s K 2 G 7 w 9 + o x 2 a 5 Q D c B M X t a B M r / J k w m Y n 9 s W b P 5 w F p o 0 Y o 1 o 9 9 V I A D F j w 5 X s l M t W D N u R e k H c R A Q y S A S C N n b 2 T h y D q g 0 D 1 5 p A I e 7 j O F 7 H X D d u / u z a L q D M O N b r h k X m B a E l W O 7 e 0 h L K 9 F 0 R H y i I g R z z 9 4 P C 6 x I D K D Z 8 w b N b j M 3 E x X r u N j o o q i u J i P u + r s B b x 2 r b n a Q z W 4 R w S n o 3 x 9 X K l p k s J g Z o 9 x Q 3 O 6 H l 4 P q l V w z 3 P W Y I y V l V W y 6 8 s R O w 5 6 g P w v F o J M c L c W N t D X N t V w g T a u R O X V I U x w d s B 8 u I i j g + X I H i P 9 a x q + U v Z B M 2 F n X Y a G N Q c z V a P E 2 E b g i e N 6 B Y H V U B Q N L 9 Z s O E P m a S X K D 5 i v N P N d C r 6 v 6 1 c u m 2 D G r E 6 H 5 E J C E 9 z n o b P N I w I h c 5 s P 8 H J j 9 / 7 + N t 6 E y f d q 8 U Z R 0 b N k O 5 c W X d s H j I n H 1 h 8 i 9 8 h m 8 8 r X Q u 9 x b u f k r F M 8 1 g h c t v 0 Z a Z X 8 g z x c 5 y o Z 3 y g 3 q B 3 c k o v S E m Y i v 0 L J n s G x w V L 5 C v 2 W 0 5 w e a 2 4 R z p / a i m G o 8 z G 8 j i 7 0 e I 1 I l x V W h k q k 0 i S o C u j t r v U J 6 v U e 3 w l K K Q I n 1 5 n a a N b l i e e M W r E k H i 2 q O D P U v C U 0 + 5 0 2 O p n d 0 o q b y 8 0 v j B i a n k v r u R r Y C n M y n 8 3 J T K 4 A N w k E d 8 6 J B c h Y i E j I 0 U / L M 4 t v J + z t v s P 7 Z i Z 1 W R U S e j f M x O A o T S v M x N g N M z G Y m R j c X 7 0 a z E x 6 V E c 6 b 8 z 7 7 A U 2 h 4 6 l u A Z V M 8 7 D T S 3 V U A 7 H F p N i 5 Y b B z k c Y C 3 4 q 5 n l m E 7 X l 6 V b t 9 G x m A + 1 t 5 b q y 1 f R T J A p G X l 8 r z F S z y D h d S y N i Z 2 a i P 9 c g 8 0 u 2 g p k 4 N Y q 1 X C 5 T W 4 3 d 7 l a w v E O 1 K z c f Z m b i / g 8 m m J n 4 3 A v R W m Z i M D N x V y j 2 / T p o P L x e N 7 L P s m j 3 a C L H 8 G 1 n J o Z 9 r 5 E p R n R 9 T Y R z H Y O O i h q W 1 4 V Y t H Z + a C f w v F Q 9 2 N v t x M y 7 j B J V g V e X K J D D z B 1 L O d P a 5 f U h / e E S + h w q t L y x s J h f b r 4 G 0 v r G J s 4 d G x Q V x C Z y W p Q Y a p 3 F 8 Y 7 g 8 e d I Y A W a a I 7 b c + T o 1 / m z 9 7 N K f 4 g Z U t d U O O r 4 d H 3 t M v 3 N q O b d E V X n 4 n O P l P I h 6 4 H D 9 V Y / K d P r w o s N + c B 7 P 7 w u 7 P o q e Q 6 B H X 0 2 R d p 7 + x p W V e 4 H N 2 f p g d U h p r b 2 3 Y X p O Q + N l 9 d p h O x P t d n S n E H A G i V Z a F 6 b x B O v o 3 1 P 8 M 3 D J N z c 6 p e 3 E b W k l H W E p R v o f Z I U W d k p x T j O c u o + 1 s n M W U + V + 5 / P R + / j 1 e Y G 3 C 4 n e F E 6 9 r 0 i O S M b f c j / 4 X a n n 2 Y w g y 1 8 z f z i 8 3 D S M m u Y e r h k 6 W q 0 j T q 7 c l N 9 T m t S C 7 W M w 6 Z k h 6 e 1 i V r W e s p c i 8 x X w g e D G p 6 W E n W 7 j z j Q H 2 w h U v K W o C V u K J I U 5 B W 9 e b U + e V C G 9 w 8 7 N + H Y D z 4 e 5 5 7 p p S + 7 Q D K R F o S U S h n 5 e v 1 R e h B 1 j s P l 9 A z P F 7 V R K v L q 0 O 6 a Q D j 3 A m u Z J 6 W t J C n J j J t P 3 s Z M / A Z t f y r M u a H A R f j I N C m U 1 q a M k A a V i h 5 i D K L Q y y l k n i v o T l / B e P A z B O V R 9 J K Z 4 7 Q P i X 0 Z / f 7 T i E a M a 1 h O 3 8 d c 8 j o S y h r t 0 9 y R N 8 G T 4 h x W Z v A 5 + F X Q 0 0 J b M n O 2 g v w k E X s d K j B X q G D m 5 J 6 M 1 W i 2 u E I 1 F P K 5 d o t T / S r C H D m l 2 3 i + t s s k 7 N 8 R O 4 5 K 7 m 4 O N t J C 3 q t e 2 E t 1 M 2 8 j e D 0 g n l V P E z N l Y U T F G v U b c E p l Y u M A R T X i + X n x n l X L f d O d j h y m V y 4 i k e l B p J Q B s 5 6 7 S c z p w / N V g 6 g 7 S I P 2 O I 5 h 2 H c F c t E L 6 d R N b P l v i 6 5 A P q f R E J R D 6 E 9 X F 8 X n Z 0 s F / P G S w W A + 2 c g 6 Y W Y a 9 J 8 T n + u q a Q v q X T s z F V 9 N t Y Y y J f 4 2 6 K c 8 C e w 6 W n + M 8 q b v R A c z e z K y a c s v D n r s N G 1 i h T y 8 O 9 / a R B f n V d L 5 6 3 U y e l v R d F T Y c X d f q A z j v q 1 Q S x 0 O u U H + g 0 U Z 2 S X S G g a d N 4 V a t W g z Y z R Y z m / L k y n G 4 E 4 + 4 / 3 X E U m O I Z w c x z 1 e R M 3 R g U + P p J D N G L 6 d S i Z S 0 e 5 A K p 3 d N g M D 6 k l S i U S / R Z u I V D F C 3 r j g F V X R 4 S l 1 J e r x H B H M M O A 7 K 7 4 z 8 q T h m q E w o 2 A 5 + V B o k L X Y H G 0 x C a / y x u M 5 M k 8 t Z R m 5 U q I t 9 5 A w Y Z q M c 0 l j I Q A G 3 4 N 1 L S W 5 N J G f z 2 V F R 6 V W I Y / t j a H m b y o i n S q v t v A g 3 x L Y w o + X i j z 3 x E u r c D k 0 g 7 v O s C m R + T 4 D 9 2 X 3 a / G T 9 o v V + D P 0 h 4 h Y L Y j H k p i M d e D M B v k 1 l 1 o T B A U y e Z w l K W 0 N m 7 M v x e a f F b O J 6 2 I b J 5 X 2 e M p r 2 X K a D 6 8 5 p G s a U h n D t + C F w 7 3 O o C D S E d 9 n x j K + l j n J t b g N 2 f g y B v q 6 h H n G / p f 5 z u D P y s M C 5 A / K i z 8 z e D u f i + c G c 8 t p r A Y q V y Z n p m R k c z l 4 S g s N 3 F m Q c Z E j b K T R 0 o k s 5 K B D H I f B x 8 4 U o t j I P q N t 9 P v S S h r Z Z B y S 0 w n Z W V 7 k j H / D r 3 w 6 C a f X L 4 5 v v b Z m 0 D N F o j E b p j Y d O N x d K c Q 4 Q v r T l I 4 v j 0 i I Z s j k 9 h q p V N y k 9 J s X T j r n O 8 R Q i c S m h Y y a Q y c n O f 8 4 D 6 n N I Z i P G c 3 m 5 8 l M G 1 Q u Z S A f v 1 H u 1 0 F j N S 4 R Q + 3 s t D c C r y N r 1 j 5 l f 8 7 C 8 7 l H M B Q 3 u J 9 c d + D L o 6 1 L 4 I 3 N M H q 6 u 8 i R z 8 L h l r c 7 o Z r g 5 v 4 e j o J W 0 Q U v 4 v W h p Z F / N e q t M Z z n w k F Z p k P x g s 0 z o q 6 J k V Y 2 4 X f 2 o t t 9 R H x f W V 3 D Q L + x c k X i l y w 2 j / s x 1 q E I s 9 j V t L N S a 2 D m S 6 X T 8 P k M 8 3 o n n 5 d X z f d 8 V C v k e M G + u Y S x H l M X a W m b 3 o 9 n a x L O y x n Y + m W 8 X H + F p d h p 8 f d 3 A b t S P f a g B M + n X j h P O Q X j c E j a l F A O Y j K T m a r T 7 F 8 H e K 3 X e s j d q Y 3 c 1 Y N 1 / o u Z K f 1 X w 7 Q b D O n 4 Z E J p 2 k A + R c R r g o 9 i S n u X x 1 P D T A y P k 7 S A E k P h V d m E 4 6 X 7 j / c 2 F w j 1 Q v 6 b G 5 t i z L P 3 s u h 0 T 5 C m P C Z e s t 2 9 z U w M c x V 9 d U t F 7 p w P h 7 q I O U W / h s K 2 Y d g q W L N x h 1 Z + m e D H / v 2 j F L 6 f d I l e F D u h H j M x z I z 5 b C E E R c / h 5 r N N M q G T 0 L u K I l / y X W I m h i 0 S W S t y M 8 P X C W 1 N h S 1 o h 7 6 l Q U 8 W 4 T y 5 f w n J P o g p F X N K H G 7 Z c J z N z A L r w s u t I v b D J m L n X 0 L T Z U y v X s V f T h j m 2 0 b 2 B R F t u f l k J L e A D r f R v C S T z Y l y i 1 Y a T w o w T d K u G y k b e v w G a d + Y d e L K e K 1 G 5 B Q p a 4 k D B x q W I s 8 w 0 k V E x j + l + 2 f p b h Y L W j X U w u I y R o Y H R e l F b E N H 1 3 m n s C i K 5 M 5 s b I T R 1 2 v M j / E x l Z c K 8 p 1 k E h L N m w V 9 7 W 1 B K K s q n A 0 m 6 9 O / Z i C f l 1 H Q l O 0 A S C w W R 6 i 9 A + u r K + g m j c 2 M z 6 Y p 0 x d / 1 t N F k X h r L h x t t i Q w V n I n f 1 M e Q T g 2 J M r r O Y K Z K a h 4 t e H A e r o 1 8 / 1 t g H 1 1 t S x t X x e k P t J m 5 K P x s o 4 m M / E M u r q k i g p b K z R O q G 0 B s a z x M D h v b y 3 B 7 U w N m O H 8 n Z i p p F Q E O H t 7 a u s p l A 7 y D S Q f P X A F R w e / E 3 9 j k 6 Q a Q S J c E 6 q q t M 5 M B H N u a S 1 e I I l s M N H H Y 4 W 6 S 0 7 m n 1 Y y G U f W V l b W k b l N W r i 0 + 1 j w E 2 H + C Z R u S q X j c s t k l Q S Z 8 7 Q T D w b b I H U Q U Z O m t B N h F 8 J G b d f D p z b c e y 4 j 3 Z e D K m u C m b h y m M E r q T d i J o b v E 7 J U y L z 1 + 7 y Q J x 3 w 5 t x w B I c R 8 n t w 9 M g h h A u d a A s F 4 f N 6 R c 4 n m 6 l y U I b y p E A C i 8 5 F L 8 5 f j K b W k M + o 6 H F 8 i A 7 X E N y S I c S 4 R d 2 d R R / C m c a W w t s I + 9 z S z s 0 V X w e 4 l M M x Z J i N I i u 5 x E d c d J f 9 d W e z r Y M c V 4 Z H L u L V + i e 4 9 o o e v o V J d g K b L M t R g 3 i G A h e Q y U 2 g v X N E T L B a k c g 5 K r Q T 4 8 G S c S L + P y 9 E t h u I J F r C s R 4 7 m T O P k H u a E x n V 2 r W 0 e C / M k a Y o W Y Y e M 7 B C t 8 p 9 I R i X z n y J 9 F i 5 I x D X S n X f O g c p 9 T n U V x O I P Q x D m V e w m n g s C j Q L e i 2 z S z 1 t K H K l q 9 2 J i J 2 e g d v o b r S a 6 8 T N 5 U 7 c W e s R r 1 Y R O + z D / d w m F H s 5 Q n i k R x X C I 0 / 3 x z V j y p Q h e H w f e m G P c F 6 m D L f L h X Z / L 4 7 1 X U V c n R N M 5 p M M I c K l + y f 7 1 e 3 + 6 u 8 K b H f u 3 C o O D v T C H 6 j M y P 6 9 k b 2 W h e d q 8 / K A a u S f 5 O E 6 b U g 0 J n S v t / L 3 3 7 9 0 i m A D M 1 N d Z I s o u n T E 8 m z S G d W p k x u 8 9 A x p F q L y p d Q 9 j A Y + x m + L K Z w f 9 h M B 6 E g m U 0 I S t 4 r U t 2 l B 6 J E 2 J x S f J A o T G b 9 M O / H Z o U r i Y T + O z U 7 T n / v s 0 D p w W 0 Z S i a L n 4 o C Y H + Q 6 r a x S y z R K n k w y l 7 F S o K m N m c g T K Y X 8 v C J W 0 s 0 n S z l 3 8 k s i Z p 6 k 3 k o T 0 9 E p T C F m I p K f E 6 u r c 3 I 1 g y O g o 7 z K Y x P X n B V + k U x Z L h p 1 n p X J Z D W Y s N / 7 A S S 4 Y d P J X J 9 R 4 J 6 g z 6 X c w o N c E O 1 1 w x a L r h f v 3 b 2 P i 5 f L 7 a 7 e F u Q f k v o n D e Q 6 2 Z o N z d L f z C n k Q I E Z M K k H X g R Z t k z w M k Q X 4 C p a u D P v w M V S I 0 V e s t P r 6 C C G C u G L U s P J c C Q C / 5 o X k l O C g w v i q m n J P E X j S x H g l T y i 9 D I Z j H G N m I y b v F R j 0 D + J p W U 7 F L k H t v w G a f k x S F W Z 5 d z A 5 K B W m j g z o I g M e v N K w m l u N D m L e M G Y o D Z u j v w j m w s j g d b L K / J P 8 8 g e D i O e X y J B d X l 7 j N K Z P G y P y d 9 O F e H / 2 v e O M V R s v X j 7 5 l 1 8 / I n R v / p t R O 6 X L F x k / t Q r u T B R r 0 x j J 7 A v b Z 3 w t z E t 0 y l Y o n P Q g 1 0 j T j m q X v V j c b G I o S H j W r Y i W + j q N N o S s z / H J q i J m S 0 J E 1 V 9 7 q z g z G r O O m 8 v h e 9 5 A p P D + T 0 B X b R B i 5 O f O L k p b 6 8 H d W 6 Q z E H b F B 4 u n R D f O S j D y 9 r 8 T I z 3 u i H b d Y R I 4 X 9 U K r 8 I 5 2 a Q V j a E B m O I e T v V S x r 9 Y 9 r G v T V U n N g h i i n A t 2 5 5 r N H s M o 3 H I J m s E v q D G h T y s 3 / O k P D Q d m e t / F 4 g H 5 V U r K X q c 6 9 I x J N C K 7 w O u D / z G M x U F t 4 C X F N j Y r f M x L A y k 0 D p w b J i M + M M 1 R W i 2 d s 5 9 A 8 a h Y T / f G M d S f k 5 J i P 3 s J 5 5 J p J 6 G T w M j 1 Y 2 E S N C a I b V u A M L E W O f p y s O c X p m J k a y I G G Y t F W X X y O T U 8 X x X p V 8 k C I e L x v M x K Y g 9 x S 8 d 8 B L W j a C Q r 7 Y l u V + u t w T J H R U E R T h F 0 8 o F 4 t H B T M x F i I O o V n M 4 F E j Z E q + o Q m O m m a V l G A m X q O K 2 0 S f f k N z m w c B M b H 7 / N k r j I 8 P w + 3 Z X X i S Q 5 v x e E K E T f l 9 Y X E V T p c b X I l w a G J M b G c m a + 9 o 3 1 U y Z S N U d 9 F h i c 5 5 X r k b O b i v 7 D 6 0 y v M n P B 9 l 5 s S x b a 9 t a q L j 6 d N 5 O w 5 L e W h h c q 6 J m J i Y + e H y k p R c 7 h 7 P q I h k J B z t 3 6 R r C G A l L p H 2 W M V o a F i Y m n x t c 6 S h O n 3 M F G V J s J a w 4 8 m q L M w o T p Y 1 R R A z I X / m d W Y H Q + Z W A z 9 M y m R i k v l L 9 i R r p a W Y J J p S 3 p p 1 i u g g a 9 M 3 C X M 6 w Q T 7 f + k 6 p q m J 6 v 0 Z p s l d b Z q n 8 3 G 4 n T 4 x n 7 d G A r O P x k i n 5 / P t 9 L s R O h c M F Y / F E U 4 S E w z X L r l o R S q / V V r x 2 8 D / / c / / j K u X r y C n u T A 6 G B J 5 d E w W P F k X j a d g K x p 9 v 3 k u o q 0 9 h M V I g a T u / s y T 7 I 9 Z F M 6 p C J U K 8 n g i 1 3 2 x 0 h x g R t f D e p 3 C O 4 i O S c v y I 4 x 2 n y d f S M b 5 k g n D W R L K m g J l R o X 3 E 4 8 w B 9 d T k l g 5 v J o g X o U f I u j 0 I 5 v p x c t o 7 Y o Z z O R / K E W n u J h u i s y 2 r 4 7 m 8 W B J F i U c J j 4 j c 8 2 c Y J 5 a 1 z D W W Y R G v g 8 T m U 6 S 3 u v 3 4 c W 6 J J a u P N K t i o Y y f O w Y m Y W 3 5 z k l R / z 0 j Y M L B a d J W P B i d 6 3 i q 2 P k 0 z X Y P X 0 t D d 9 V I y h m N Z u v z / B K j f R M 5 h R 8 n 2 0 t A / / 3 x n b q 0 c L 8 M v x + L z L 2 J X T 7 x + G S a 2 9 g b u u u e C 9 K O W x t x j H R 8 Q k 6 O n c o 0 q O j / + / / x / + J / + G / / 0 c 6 t h 0 D b c F t k z m W W S Y f Y r D 0 r T k e E T H 2 B Z + j J 3 i 4 t A X b q T l c W u L 5 k M z C Q G M p 2 Q g b R O A v 1 x y 4 e r g 2 P G s 6 w 1 c P r W M z P Y + c 8 i H 5 P a 2 b W H w 1 J / p V D J M 2 Y d x Z c J J k 1 v H J u L p 9 7 K + P F e C w F / E r E c 9 H I y p S p P l 8 k h E 1 y 2 t 2 B P x u s n S N F Q U Z L z c k e g 7 v j g l k R T 1 N Z W J 5 5 i U G J y p b B d y a l 3 F 5 1 B B 4 k d 8 K u O M p V z W / r a j I 5 Y t F Y / j 2 l 5 9 w 8 R O D y H n 1 h V 4 L A R d J 4 8 x H 7 p M k v Y D / + i 9 / x T / + h 3 8 o / a U 5 v n m Q w 8 z 9 b / H x J 8 d x 7 l g 5 P W Y / y N 0 k B i C H e C + m X j 3 U 6 y f x 7 U u X 0 F T D 7 R o W S 3 N W r w t W Y u M S C Z f X L / w 0 j Z f H J N b 8 e d q F S 2 M F E c 7 m q t s U L 1 7 2 j u H s o C J 8 I x Z i N c 1 5 S O b 8 b d J F g i 2 P t D q N R G E V E 6 H P 8 M 0 L F / 5 8 n L R 2 v o h v Z t 5 + s 6 8 m O X Z 5 L Y b b d / + G i R M 9 O D 5 8 E S 4 y b U z N Z C I a i Z P U P Y e u 7 p 0 X C L P i 5 r 2 X O D r W s 7 N W a 4 L C P E n 0 T g f S y x r 8 R 4 2 W w b s F W 6 Y a m V T W O p v V Z B g D / t r g z H 3 S j E w A r x M 2 4 T 1 x y J z M O v K f e C X 4 l Y R D 5 C t e H C 2 I K F + X l x n c S S Z 3 E V 3 k l 2 V J c I 8 Q o 9 9 b d L 5 x H 2 o / 6 P b P o j s Q J v o p l 6 m Y y L 8 s w H W M T d k i r s 3 k k C u 0 V Q i a F 2 t b m I 8 O l L 6 9 n a h h K A a n o H D U 7 v / 5 z / + E P / 3 7 j 6 C R C W I G F X K 5 H N a W M r h w 4 h P 4 g 7 u 3 a y N b R m O U v T B V 7 h b 5 S 5 d f U / i U R s F k z a z C y 5 1 K i G f s e L D 8 Z q J o Q 2 Q W c v / 0 6 b A k i I g j X N y 2 j M G R P / Y / O B P e x E B I F w s Y H C L f 6 i 7 5 U + 8 S U x 3 r u 4 G x 9 v O l b 2 X w x L z j p I T 5 5 E 3 x X d P I 3 9 b G y H / s Q T I f h v 0 X L 3 4 Z 2 F 8 f k N e N u g x l g n v x Z d J p P J h + S g y g i M y D B 9 d X 8 R / / / T / C 2 c J y / f W g k X q 4 f f s 3 n P / o A 7 S y 5 L 8 J Z U Y R n U T 3 A y 7 w 4 + i Y G X B c L k X L G G z S j d D n n J r E W m I R U x s f i l Z Y b x q 8 E g h X 1 H M 0 z 2 Q S r j A 2 y / a r w R r r S L c m S k H e N X x B f q v b M m / H x Z 4 c N E o r W 1 j P P B f b 3 F I 7 F D 2 F X u 9 p y C k 3 X m R d I s r 5 t q K p L c O N E t v a 2 / D h 4 d N Y n f X i + o 8 R f P X F H / b M T A z J I e H o 0 U M i q b R V c B L t f p m J M b 3 J m c 6 l L w R e h 9 X E U F A R y 3 v K N j d e r v 8 + z M Q o t a e o 0 D i N m I l 7 n f M 1 v 4 v M x K i e k D Z 7 1 i 9 G e j H o u w i v o x M + Z x e G A u e h / 0 q 0 0 y Z h 7 F V C B H H e V j T V U C a 4 v J w Z Y S / + S j 3 E Y w l s b m 7 h 8 J G d F 8 d + n T D n o R h b q U U s x p z Y S F S u K f s e r x c 8 F f D B Y F m 4 8 q r 0 7 n N u s h j s 8 B K / 8 T w e L 5 2 a 3 v g A x 4 8 a z + r F B p m F b 2 m k s 6 m G M p F I J A 6 M m R i h t i A x V R y q t n O p h r r U u i Z r B p b 4 / D j Y X O D P P I c i 2 p W R w / 9 i z Y F 7 C 4 f f M 9 P v g P G q 1 C x z b m 0 t a U y K c 2 p T X + I E A r 1 l U v U n V D I V y y s 0 v k 1 o z l B 0 c y + e v x S Z D g e N i U N j m J t Z K H 1 r D L O U Y b 9 g n + T b Z 0 4 s R 3 h x L i f Z 5 W S f k 5 D 7 + w v n d v r P e 7 x 5 W K c j u E b L U 1 p M m 3 t g 8 D z U f F Q W / d Y H L e 0 O O i N 5 D L c / J X / z g I j j A N G U k j i i d / z E s Q P V T i b a O 9 p E V e l O 9 U T y e K 3 v x K u 4 f 0 t M 0 S r Y f G A M t C 2 I D k A M X o E i / W 6 V 2 v y b h N d F k q 0 E j v J Z c W E k K x a Q 4 9 X 2 r X A e k x H L H o Z H q t R u b w O a M l R h F 6 2 i 9 o J T p 8 + I 1 l u N k L 1 V n 9 k u j y v 4 0 4 n W r 4 0 z I d i U 0 P R y k 8 n 3 e D t g Z p E w P B 9 X T o l w P h + n k f E C c g w z + V o K S Q i 5 2 u D a 5 e o i b w I N G Y q z J g K h 1 5 v q E f C 7 M D s z Z z g 3 d W B 2 R d 0 P n q 8 / x 2 D 7 Y 6 H R k r n G q S / v 8 f u g i D z 5 t O R L N 6 I B s o 4 4 / 9 H o y V 6 m h 8 H l N B K 5 t 8 9 U r 3 t F L A n 8 f k 5 9 K d / A d 6 + h y I v n t U Z G R / B f / u X 7 0 p Z K u K s 6 5 f A c V j 3 U M / / 4 + X x D P l M s N Q h F M T I g M o V 3 o 6 b m v x U 4 J B W y 3 U X + r U M k M g v G K o E X y B Y g E u S s / I 9 G F Z G J b / a c d x 5 z I v / 2 u V D 1 G S p P k p z D 5 F a 0 V Z U / H x T Y l 7 r 6 2 Q U s z C + V t h g Q J R V V C q r 6 m k y c G a y N F v J P u T / 2 q Y E Q 1 p L l h d H e 4 + 0 B l 8 X M h o 1 n K o / K K D z W k L m R R Z H k Z v F K u S X D M z L Z 0 + T 7 9 g R U e B 0 h p J W Y C F R 8 7 a u s p X o b U M t Q R M c b m + s 1 g Y i d C s X 2 A 1 5 V w y 5 7 U L D M t O Z a a N R i g u c y r O A S g J W Y h E V 6 m U V / 7 / H 2 4 V S f C p e c E 2 l W 0 2 E H 3 G d d 8 F 7 x k K l f 2 T e R C y y f E l P l t Q z S a g w + 2 W g q w 8 1 W e R n X t w l 1 u U S v Y 1 l 9 e e z g / Q 9 2 O B f m 5 8 W 7 1 2 X D 8 6 f P S n 8 h l X 5 m 7 y b m z 6 9 k P F m R R J + G 9 3 h 7 8 X R N x k B I F j m L q m o w x m r i p X g 3 M R s h 7 Z S 3 4 c q 4 A q c U Q N B p 9 B P k g k b u m P X p 8 N v l F 9 c y F N F g P T L k e Z y D R j w e J x 9 q F D P T 0 6 I 4 s a e 3 G 9 9 9 9 w u S i R S k z v r m X S s 4 1 K 2 j 0 9 e 6 h n u P 3 w d c L s 9 1 Y W z J j 8 w a 7 d v 6 g 5 U 1 U e M d q m i Z v R V N I J 0 q t 3 h z l R r s F F 7 l y Z o S H 9 8 K 1 N V Q 9 V Y i P 0 h w v p q u 6 Q g G j f Z b E 4 c O I b K 1 h b 6 + P l y + 9 C H + 8 / / 1 V 7 F 9 r + C F z r b S 7 w M Q 7 w K Y F 7 j R Z + a M 0 d Y s W a h t v K o V d c g O G S 8 j L q w m X y K R 3 4 I k c f s A H a 5 T L v z p 2 N u z I F t d h u K O n q 8 L U 5 s S n i 3 b y V 8 q i O 6 g D H 4 / e u w o Z q d n R H / A o x 1 j 2 3 M O r W J x y 7 i V p a i E Q g s p T e / x d o C f M p e m B G M G z Q V K J p 0 V k s 0 O 1 e 7 D x V E H + g P H E H R 1 E i P a j R e p p + w P b 0 9 w o i 5 D i c W 0 G t D z b / P 7 S 0 r 0 5 B d F V M 7 l d l U E P r j P 9 c D Q I L I 0 s D M Z Y 8 G z 3 W C 4 U 8 f N G Y d R P K i / D 0 S 8 S 7 i z 4 E B h U h G l M 4 1 g k k o 9 s n R f 8 m K 4 y b q 9 b x J 1 s 8 3 Z H G N i N z X I Q W G n r H U + r 7 5 V R N w e h 8 f r h t e 7 + 6 U g n 6 8 6 t l O N d o e D v d f 3 2 B 2 + C q Q x 5 8 p h v N M J h 7 1 x W h l b L k w / 3 5 D v 9 e d S N W / 6 u z T s V / 2 4 N t V 6 O t r r Q k P K M 1 d U O E j k s l k o Z O o t z D Z I i s 0 S W X c A 6 + v r w m b e C / b G T O / x e + N m 3 o t 4 q g 3 F Z Z u I + j Z C L p c R k T / e 4 9 s X R i T Y 9 7 U P z p g q + l H 8 3 i A d V P t v 6 t W U W I X B u m 3 P / 4 r l V y A Q h M v p R t 9 A X 8 V 2 8 7 W + s S 7 M z a H B Q c z O L 9 X d p 9 n r 8 R I z I W u a v b z e 4 / c E d + g 9 O a T j e s 6 H n 5 / J C G f n 6 L H Q c 6 l 6 X Z v r w O S 6 E Q E W f F f a L v W Q K 3 L 3 9 4 / s 2 l m F R n M 5 E S T g z 9 x P 4 t D h Q 6 9 F Q 5 m o F 3 D g Z U j 7 x v q w O L + I U C i E + W Q n w l u R 0 l 9 b R L 3 W R e / x z u D m j I z B 9 n s Y 7 M 9 C i r g R y Z q 9 0 8 u 4 V O o z X w + u D 3 7 / r k i i F X N Q l v H D 5 r p g K o 3 Y P p V K Y W 5 2 T j D X Q S K Z S t L x t b p h e T 1 u + G 1 D I 0 Y L s z 9 + E M D f 7 m 6 K P n a t 4 u z A w V 7 v e 7 x Z c I 3 a w t Z H a P e 6 0 D 7 U j 8 L j X r w k b c R d Z k 2 0 + 3 T 8 5 W Q B P m c R n x y q T O b j x e l I Q 5 S + 7 Q x e y J v n u A 5 3 a + j y F 3 G s q h f 7 B G 3 f L e z p t D F Z 9 p f B Y f w Y 3 o B T d q C t r U 1 o K c b U 1 J R 4 3 y 8 2 w 5 v w + / y C S S V 7 5 a T t K l 2 D W B C M / v E C 2 u l M W j B X a m M G 8 h 5 a O N v f a 6 p 3 F t z Q 8 9 m K A 3 f n Z Q Q V R R B 5 9 S o p j M 8 O K w i U 0 p N m t + 5 i I W o u 3 l 1 m v m b w E 0 P y k q x t x F A 8 l R N O 2 Q T z c u c p E z O 0 v c N b R K e v d X o S G s p c t Y 6 Z y g r e P j o 6 u u s 5 o W q 8 e P k C X Z 3 G E p F O u T Y S 4 7 F o L G Y q d 2 l 1 8 f / u 3 1 3 G V i S C b L a x b a x z J q U F 9 D O c 6 H 9 U + v Y e 7 x o 4 D U l H B i f 6 V L E 4 e k u w 6 W T 5 G K a g X 2 7 N o k k r N v z t m R P z V d X a 3 J r N i k j G B p d c r F m B p R H s T L x W / H 2 5 M u u b g w T 7 8 a e e P n u K Y 8 e a V / 2 2 V a 1 K v j i / Q I y i o 7 P d y K T 4 7 u c H + O d v r 9 d l b D t n U l r Q E 3 i F z e S Z 0 r f 3 e B e R L f j w y 7 Q M 1 4 n 6 + Z x a q W M W d 5 f l F 6 Q 8 b F w O T + S R U F u z a H a j I z J 5 W 9 2 K h n q w J R P h i k P z l z S p W n 9 J a 5 h + l K n F W s H D J Q k f D B m / 4 9 8 z I z i k + t L m b y u L + M t A p W Z k Z u J s D f a 1 b s 1 7 c L p f R S Y d w / 0 H z 2 C z a / j k w l m E S m l L 1 f h u s g h V O / j a r f d 4 8 / j 8 U A H k T g m k C 1 F s Z J 8 Y X w h 9 0 l m s a 0 + I X g 1 h b 7 f J Y v V E 1 j o H j b P E T L x o R C u o Y W f W I y Y z M W a m Z 3 b F T A y T m R j s L 7 F 2 K i j 1 S 9 b / X M V M D F 6 9 w + P 2 I B K J w p F f E Y 5 j X 1 c Q / / j H K / j q s 4 u Y X U s j v L U l X i u b M W E W p k q + 4 F d H D L P v P d 5 9 / D r r J B M s T T 7 S H f i c l Y 2 C l G J m m 5 n U g o z 5 l V 7 k l 1 7 P P N R u 6 K m h f p y K x 8 W 7 X q + W Y 5 d g p l p a X K I B q N S z 8 6 l E U x e y q 6 s T F 4 9 3 Y n l 5 W Z i d H N j g F c X P H e 0 X T L o W 0 5 F T a F j 1 I q 4 9 3 k I s H k M 2 l 4 M j t 4 B U w m j 5 / B 7 v L j j A 6 3 L 4 y L q p 1 T q F Y q r 0 C X A 4 F V w 9 P g 7 X 0 M F b J r w U K l c M t 4 q G D B V I G V p K r v J v 9 o q x 8 d q E V 8 c O T f h Z U / F r c H B Q M K X I M S y h s 6 M D p w 9 1 Y 2 K g H d 3 E e F + e 6 8 b d u / f x w 3 c / 4 t y o C 8 4 D W l / 2 P X 5 f / D I l Y z n 6 A Z Z i 5 N v r Z b M r W V w r f Q J 8 U m / p 0 8 F j N W 7 H V L g 5 n V r R c M 8 u m 1 H + U B 3 i P g i I w A f x 1 m D / 7 h Y b y K Y b Z x W z i f j H r 7 / E H 7 7 + A i 5 f B 5 z u 3 e c B v s f b B y 4 k j G e d e L o y Y T C U b q F H 1 S 1 e T o d B R 7 F M p c C 2 Y j 9 p q T O b L U Y b C Q 0 Z S h o g k y q V Q X t b u R / D M v k p y k s d 2 i K Z W U l y / p d U F J 7 n k X + U w 1 Q i U d q r E W y 4 / v S Z M N 3 O d 5 A 6 X 2 t 8 8 4 y 5 S O 0 I t D L R 7 P N 4 c X u + 7 A O + x 7 8 d T K 5 / S g x F z 7 Z Y S b Z t b m O J m 1 t z j a 2 S J u m B B 4 q G D M W E 3 + F 0 I N j m x P 1 Y m C 6 o i E G f D / I x O 6 R h L j + 2 w T H k g P O E C 6 6 z b h w u R d 1 e k h / z N B a B Z j H v N j N Z / B x Z x a c n T 2 J 2 b g 4 h V z + k f h v U q c a 2 6 V h H 7 Q i o x F C N g h s m + F f K + 3 K o f 9 N Y j 5 4 0 t J M F b 4 p h G G 7 L u m L V q A m b M 3 J E u G 5 J Q j Q a F V W 1 u 4 3 y m S i q x Z r e e h w S n 5 6 a w u H D R 8 Q k b t O o R B U 4 b Y n T o 9 i 8 s y K e t S H o 0 U V K P 6 e R 8 M z 3 e / z b B C 9 O d 6 T 3 1 9 I 3 A + O d F 0 V j n p + n J P L T W / d 3 9 g N z 2 a F q 1 G U o x l 7 m n + r C c n R m C C u Y o f R Z w H F o 5 0 E Q 8 1 n 0 r 9 5 8 1 q s N O 2 b e 0 X V n 3 2 N 3 Y I b i J V I 7 f I v o 8 h t l Q N z X b 3 L 9 I g n r N 8 N M V l Q z V t 0 r S J J Z x Y y 0 v r Z e N z u B w Q T O r 1 a z K J i Z n i x s i U g d h 7 z F c U k 7 M T O x J q s H / g 1 r t G g 0 I o o d G 0 0 O r y c N p t 9 N e P M 9 3 k 0 w M x 3 t v Y 5 2 7 w r y q g + R T D 9 e r F 3 G Q G h / b c O D 7 m J F 6 7 J W w c z E V p G J u h q K N 7 A l x s z y 7 O k z n D 5 z W m x n q K o q 6 q U 4 Z Y m 7 v j J j z M / P o 7 2 9 X Z R d W E P b 4 k A l p N I p k R y r P N Y h n 6 n l 4 8 J v O p z n y 9 u Z k d b W 1 t D d 3 S 0 Y q V 7 q E p t 2 f D M 5 B f h p y i k m 4 B r w / 3 u 8 x 4 7 g L P b f F h 3 Y L E 3 n c F 7 2 H 4 8 X s J q w 4 1 G L i 9 r V M N R S K o U h f z m c v R U O o 4 2 Y h T U W M w + 3 c m L i 9 n g 9 F c z D f 4 t E I u j o 6 C g T v + X I Q t s Q g 3 I l r n K P 3 j + q Z S o r T P O w l b A 9 J z T + + O r g U 0 7 e 4 7 8 t M E M x 9 p O + V E P V I a c T 2 k q Z E z q 7 u k R w g j O + U 8 k k / A G / 6 A t R o Y k I z E S s p V Z X V w X j L M w v V C y o t r a y u l 3 W z s x U b J I l k i / k R V u x V p i J p c f k h o N M g P f m 3 n v s H W 0 e o 2 c 6 Y w 8 V Q 9 u o + O l f V x c R I I b i O S g r u o i p 2 M T z + o x + 0 5 y 0 W s + 3 Y i b j 3 n r 8 N z Y H m c m 2 A x F V M 2 v a b C 0 D 8 O 9 m Z m f g p G v o 7 u 4 p b W 2 O f t G G u Y h o Z h + j 8 B 5 v P d j 5 N 0 m I a 6 Y O G i q R E e c M M t j M 2 y u 2 L + 2 f l m b x D / 3 l R F U 9 U c k w z B z W i F + j Y A Q z l b k f a x g 2 A 7 l S l 1 e T t 6 J 6 Z U L O L m f m G x s b I / + t k v m a g W 3 e Z P 4 9 M x 0 U m G h D H n 1 f U v o g M d C m i W s S z V F L J M n E f 5 A Y 7 b y P n u A s C X T 7 N l N V y f + W I X y o / 7 I 0 h / 8 4 N F b a Z C D / Q E O 4 a w 2 9 f b 2 C e V a W V z A 8 M i w Y y 9 R O O 4 b U a T c O c p r M t 7 C w g P G x + g t V K 6 q C L T L z e j t 7 Y X O 0 f j e 3 5 m S k C j b R j + 8 9 3 m O v k O w K v M 4 4 + k M v R R u z F 2 s c h i / 9 c R e w T a 4 s F P v 9 l X l v z A D R r S g 6 u z s F 8 / B 3 Z h 5 r 6 s + O z M S g C 2 I / i t t C c d i b m Z G T X b W l I h z D t S J w a y u M d n e H 6 A 2 w G / x t F 8 u D v s d 7 N M P h n p t Y i p w k 5 v I j s g c 3 w l 7 N T A x F U d D R 1 U F q q t L U 4 3 f z 1 Q r Y h O P Q N 3 e F 5 d A 3 M 6 c o 4 S h n 3 m + D w + Q c T R T M t E t t c w A L H b 7 H e w j M h C 8 S z f N 6 a I / 2 t F R O D Q v O z M w I T S R M O y b + f Y D T h I Y G h 7 a j d e x f 8 R x W s Y 7 P J 5 i t Z E q C d l d m W + M q R b d B 2 9 9 l v s d 7 b E P X O Y K t E v 3 n 8 f F E l a O / I 4 D / H w C 3 f p o S A M x Y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 G u i d = " 5 1 d e 3 6 c e - 3 c d 8 - 4 0 b c - 8 7 1 b - 3 3 b d a e 7 2 d 7 d 0 "   R e v = " 1 "   R e v G u i d = " 0 a f 9 1 c 2 e - a 0 0 d - 4 c d 2 - a f 7 5 - 1 6 d f 7 9 1 b c e 1 3 " 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5 6 3 4 1 F 3 8 - 3 8 4 7 - 4 B B 3 - 8 C D F - F 9 A F 8 4 B F 0 2 1 4 } "   T o u r I d = " d 3 f 5 f 3 9 b - 9 b b a - 4 b 6 9 - a 4 e 1 - 1 7 d 3 0 d 8 5 5 8 8 1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m I A A A J i A W y J d J c A A F p h S U R B V H h e 7 b 1 X k x z X t i b 2 V W V l e d P e e 3 h L E I Q h a M B D 8 p g 7 d y Y m p A g p 9 B c U e t O D 3 u d / K E K P e p A U o 3 t H N + a e Q x 4 6 k C A 8 4 V 2 j v T f V 5 X 2 a 0 l o 7 K 7 u y b F c b g M A d f G C x q r K z 0 u x c f q + 1 t u 3 x 4 j 8 V x 0 K f g j E X / x U + Z x e 6 P U e R v Z G F 5 4 p H b K / G c s y O w T Y d 0 Y w N m Y I N W v E x N h P H c L h b h l M G E l k b d N 0 G p 0 O H s 5 h E I O A v / d I K W + n 9 9 U L P 6 L B 7 7 a V v B n K a B r c k l b 6 1 j k g k i o 6 O 9 t I 3 A 3 o R e L w s o U j v x / p 0 u B 1 F 2 E q 3 9 v f n M n q C G t J 5 D V c m G t 9 v 9 n Y G n k v e 0 r d a r I R T 6 A r Q 2 L p c p S 2 1 y D 3 O w 3 2 m 9 u / L m y n 0 t L k g y / R g 6 k D X a X z s d r z c + B 5 K 9 g p c x Q Q O j X R D U R S 6 D x t s K z b I Y 8 Z v c 2 q K 7 q / y W W o x D X p K g z x I + + h 0 L / e y c J 1 y Y V a 5 h e m V L + j c L 3 G u f 7 y 0 t 4 F 8 o Q A 7 H b v R N W 2 D x l Q v F G F 3 G W O n 6 F k 4 b H S P 9 H U 2 d g O Z V A 6 + g P G d 4 Z d 7 B O 1 m r m U A p w 2 J Y 0 v o 7 T h i / N G C m U 0 7 Z r c c + P p 4 A b k 7 W R S O 0 j 3 Q O P i D A c Q y E j r 9 G v L 5 A r 6 f 9 M D j c k D R b H A Q C X X 6 d E x 0 q / C 7 6 E b p g X / 7 l G h I c p a O a s B e p K v m f 4 w i j U h B T Y u B a c R M D G Y m R r u 3 K D 6 P t J / C R 6 M O h O i 7 R y 6 i N 6 i j v 0 2 j C 6 P B o I f 1 p r E W L 5 / T 7 q k 8 f 2 G P z M R I x O O l T 2 W w Q J G l I s 4 N a + L e T W Z i / P G E g r O D e g 0 z z W 3 d Q G G p A K j G d 2 a m h e Q t z M Z / F i 8 T y X x Y v A 9 0 E R F r w M 9 3 X k F V S z + q g j z k K H 0 q o 0 g P f W 6 r i L x S R I G I + F 9 / n U c k U S B i y Y u / Z 7 J 5 R O I Z 8 d 1 m s + P 0 q A d H x n o F M 0 W j c a R S W S h L i t i X U S x W E g 9 D a p N Q e F n a h 4 b a c 9 G D n D N G D K P h y O D 3 0 J V a g n Y 5 n U i m M s g o s d K W W s w l k 8 g / J M Y r M R N D t n v E d c 4 l f q V r L G A 9 e W m b m W S 7 V z C T s q B i / d x v W D 9 5 D 2 2 B A e O P J e h p H c p s g Z h C x x + O 0 v g T H A M y g i E / 2 t q D c E g 2 I R j p K c L t d q G L G E s t 0 B g U 8 i j S s 8 j l s r j 2 J I l c N o e N m I 7 u U E 4 c w w o 7 V D c W E j c F M 4 2 H P i N t Q 1 z 7 q H b H v W J z c 7 P 0 6 c 2 h h x i a c X + x k s g U G q 1 n q 4 2 l / E 7 w u m s J y u 8 q 4 m S / c T 6 V 3 p 6 u l h l Y 0 Q z C 3 Q Y 9 r N R f k y g 6 V K w F f 6 O n W d p O 0 H T j A V s R S S + J 9 5 X 4 M z i 9 L l w 8 N Y J w O I J X G z / i p 5 e V z 0 h q r x U S L H W d 2 R W E k z p p U h J 8 / U F 0 B I 1 7 e P p q h Y g e 6 G o 3 N M 5 o 8 I p 4 Z 7 h I E / b 1 9 Y j P D g u j e u T K + 5 9 c J 8 1 M 7 5 6 v f O L 7 3 X l D 4 6 x n n o v 3 8 e B n O D 9 S X w D 4 / V 6 6 f e N 3 9 T A W C M B 1 r n Q + O o m 6 R R K F k H u U R 1 A a Q f u t k 5 g Y f I j A i 3 H Y V Q m 9 3 p O 0 j 4 q V 9 r t i v x 7 3 a d K m l c e 3 + + y Q x 5 3 I / p S B V H p M j v 5 K G u k m 2 k l m 7 c L y u E S C s K / D L T S 1 J n c h r v g g e z v h 8 X p I Q 3 q w m Q q W f l W G O O x w 4 D L x p H G G k e B l F O u P w Z 5 g s + 1 N G + w H C x H j X j 4 c V v F 4 V U K q o C C e V y D T w J w b q r y 5 W H a N C D 9 H A 2 g 8 s G Y I t l W a e y Y y J V 5 g s + B U i b k Y W 5 k 5 8 V 6 k p 7 O Z n c R s 4 h f k L x n S 3 O v o E u 8 M R a 9 k j m R h T b y P d p w T 7 3 l s k W Z N w + m W B a F 3 u q + Q l J 2 j e 1 o h i a r h u x f G t Z v 3 w B b H X O w X L C U e 4 v T x M Y z 2 u O B 2 u X F q 3 L h + Z p i T h / u F F D a / 8 8 t E l r Q u w / X Y A e d Y r R A x 4 X H q Q k E w Y 0 Z I o 1 0 Y V T C f u E F b i n B J t c R m h Z P M v U w 2 2 1 D j M v 6 6 u m h 8 o O M 7 O g 0 6 c p 9 1 0 b l i S F 9 9 J b 6 v j q S h O 8 j k t L u h y n k a A 5 X M Q g + 5 L m 3 i 7 6 m 8 c S 8 5 x Y a l C H B 7 1 g n 3 V S 9 y 1 z P Q c / S s j D / j / o I h D M i K J E t L x 0 p M I l P d h p B H h 8 M i S P 5 8 M o 9 Y i q y V X I k j q y D 9 L / / b / / S f 2 t 3 D 9 L F 0 Z I I 8 U G s + M C K R B L J k J h Q K K j 2 M x g N t B Z s a P l 8 9 / 6 B 8 v o N G G 5 m e J j p 9 Z O I 5 H P S q z 9 h u 2 U / S y k G M X 3 + A r C g Q Y 8 r s J F b h x 0 l Z S D z r e R l + V x e U R U W Y R W l l A 5 p G 2 t + + L s y T P v / p 0 l 7 A U v I O k a D B i J L N i a C z n 5 j T T a b N d b S 5 R o Q Z 4 n d 2 C 0 m Z v Z l B 8 J A H M 9 O r K H p X E c s t o 0 e N Y c v 2 i h h s k b 4 v i B c j r 2 T p / k c h 1 T F x + V g m + K q T 5 P f y O 5 u w f r d x H 3 q e i K m r P i 0 w Q h a v w E P M u Z Z + Q l Z A V n w f 8 n 9 U c Y 5 6 c B M T q 2 S C a 6 R J a W f h V z E 0 Y g o 7 P Y / D g Z D 4 n s i v w 2 X x 3 S K x T d L y G X I n b B g N H c J q Q s f C q h t Z 5 y K Z b V n S t h + L / Z K 5 8 r 3 w 4 w / S 9 Q 6 2 a 3 w q a P 1 O b J C / p E Z 1 Y v 4 i m d V F 0 r g O O r c N U 5 s S + c M a m c s O 8 W J t x T h E / l O H r 4 g l Y r Z o p j 6 9 2 M e E q j d u Z D 3 z Q r w z 0 j + S L 1 W C T k d k Z m K 0 k 6 0 Z C j V W 1 d U I h Z p L q t e N H D 0 s T W / + Y F t F k c y m a k y H 7 R j r 0 D D W W f s 3 H k N 5 2 G B A n 6 M b u k 1 F g J m F H W u C q h v a i r W M F W 5 H C O H s K 3 E + 9 q n i h Q X S U O R o E z w f e 5 H 9 L U u m B z O J H e P t n 2 J o / A O 0 2 8 b h t A f E P q q q I Z F y Y 2 m + U 5 h 7 9 c A 0 Q n K R x s Z 4 + k F P k Y S L 8 W 5 C 8 t c X Q v W w m n 6 M r G b 4 R B 3 u C W S J y V u B R D 5 2 e C M s / D Y T k q 3 M x H q O 9 K 3 G J h j R Y C y C x 4 v f Q X N t Q i J z g I W P I + F F w L O J g f 4 p H O s 8 L s z M b E k b B Y i Z 2 O z W 9 F o t 6 C J / d 7 B d R 8 e A D e k o i T O F f K K A J v x / N l N 5 F I 7 2 q v j q e N l s n + j S c O 2 V E z P h x k L G l k x s b o / g X P w 6 P f A + d H o O l b a U w Q 7 u T h K n H j h a 4 n L V 0 2 Y H Q + Q 7 Y S G Z I m n p F 2 b J f p H N Z M h + b h y N s 0 J N k e n h r x z 4 v J K h B 1 n 5 e 1 X P C 8 J Y S N 4 g y f p J a W t z F J U i M X I O k v s u x t s + R y S z S J J z G J k b G a y f u I f l 5 T O 4 f J T s / Z 2 i a H W g E G / / / M q B y x M a m U 1 l 5 m K w p m x E A s z 4 d j L v J R I W Q X k Q W / l X R E s D Z J 6 O 0 5 O u / y O F z L 0 c W T y B g A + J Z B J e G l s H a V P 2 / V J p 0 s Q B P x I 3 k s g f z W M + q a G n a x 7 t z l G E c 6 / g t f c i t D w M 5 x G Z N F V j x i e F 0 x Q a C b X c 9 w X c H W n H u Z 4 Y m Y 1 + 4 R e n E k l 0 d v j x 9 + d O Y m b j I G z u f f O s u Q 9 e o b f a S b J Y m a n w s u w o 7 4 W Z r M h r Z H j + D p j L J g + E m R j 1 T K d t E L H l H 5 M B X j C I s J q Z G N X M x H D Y X Q 2 Z K Z Z b E e + a V i l h b b I N 3 T 4 2 i w y G c R Y 7 8 a 9 3 I 5 D O S 2 Q i j k M l r 2 s v z M S Q 6 R b H u 2 / A S / 5 R N X 5 4 2 V g y 2 w s y u t 0 n S H i d F 8 z E S B Z W h N l a r d k L p I 2 e v L y P r d y 0 Y C Z G M B A Q j J T L 5 0 l b q Y j i K V 5 s / I C 1 Q / e Q k l 9 g q D u C m d U z c N n a h B b q 9 h x B b s R D w 1 7 E i 7 X G 1 7 U T f p n 2 w S 7 Z 8 F l b F q E 2 r / C Z r k 0 6 8 X C j A 8 v R F 3 T 0 3 R F P h Y a y Q p g h u h 0 2 O t l + s J V a R K d / m O z r p + j z n S p t Z R w Q l e + A 6 8 t r + H S w T 5 g 2 Z m R n r y j Q w 5 Y d T m j h S g K X O s k H c + z t f q L Z B R o J O w K u H i Q K 6 y T U 2 J 8 F O f e / 0 j X r Q u q P h c o R O B N a R s N W J g 7 b X B 7 B M 5 3 C C m B / 9 d b j N R w f 7 0 A 3 S V c O h j B s J Y n S q p W h a Q q K Y R s c v c 0 J 9 b c F h z C P 5 m L E N D Y d v f c / g u c q + X 7 J 6 6 U 9 y m A m Y L B p q K g K R k L n x f d 6 4 O v k 4 M J C 6 h Z 9 4 + s t Y s R / C e n 5 I h y L K r x X a 1 2 O b 0 i T / P l E b a S 0 k Y Z i z e j 2 u K C t q Z D 6 K u + T h 0 0 E W k g r t v l s + P s L w 1 n k K S K e g 2 0 G 2 7 O n D 4 p e r 4 e k r 4 M e C E s 2 p 5 A o H H 2 x r 9 p R H K C T 5 3 I I B g N C c v D N 8 k Q t T 3 I 6 y N n n 6 N D S 0 g r 6 + 3 v p u y T 2 Z d O A 9 0 m S u c X b W C W n U i n 4 f D 5 h M r A Z y B E m P h 7 / X t c 1 + h 3 d I G 2 b 2 a T f S i k U b H 4 i M u I C N U 1 + W 5 s I C G j k w H K A I x 6 P b 5 + b 5 1 B Y s g U C Q a T T h t / H x 4 n F 4 m R C e K A + 1 y A d l 8 Q 2 v q d c J i 3 s d j 4 3 n 5 P D t 3 x c l U a + s 7 M D S V L 1 f G y 3 2 4 1 4 I i 4 k P T v P v K 8 z 7 0 H b i O G n 7 I T l 5 A M M B o w o n Y m N z E s R n O D p C a t A s c 4 9 j R H h 5 b U E E d 4 j 8 X 1 6 9 Q t 8 d i h O 2 o 3 G z m J Q a J s q l K C G + e k s x g 5 5 K 8 z q w k w B G n T c p X E t q C F 8 k k / C 8 0 H j e c V t 0 H A L p u P 5 G P r a g B b J D H I I X 6 u g 0 h 7 2 M P r a J j G 7 / j E + o m f c c c E 4 T y Q 3 S 7 7 f s v j M G G M N T G P 8 Z O k 7 j P a e Q d D Z W / p L G c u x p y i A x p 8 s A a 1 I T E 0 X F H p 6 G L b T d D d z 3 e g 8 0 z g Q 9 m D J U R P B N V H N V B p J 1 3 S C z O 9 l G a 7 T L m F C s 9 Y 3 k c z b i P a K I n F h e s N O P p n x a g V C Q 8 3 G f y E p + C k N Y O W Z M + R U e / + w c w B i g 5 z K n p 5 y G L g 1 N H p c e w M 7 n h y t q 0 Z h k h j h q G H 3 5 o k A 0 i m 6 J 0 d l E M B G D O b y N r 7 P J 9 E I Q m R W 9 f p y I l t B I 8 a U i O k a w W S Q s S C N a V X 0 0 P i b r c R U d N 0 s i U W o 2 Q B P X v Z 4 T 2 A 5 d Z + + G R p m P P S 5 e L d C W V A g j 8 h C o P D k e T 0 T 7 6 9 P Z f Q F p 5 H K j + J K B 1 0 z z 1 U 1 G f b M T x l 4 v z D M 0 j g R E 0 / U V + O b Z x z R L O L r 4 w b x z s a M e + X p k Y G 1 j 2 i s a 4 k + X S A B C A / m V 5 / B E U r T e B v H H Q 1 8 Q p r A T p p 5 g 8 y / S f p + R W j k b D 6 O 6 N o C B k b P i K D C f N S L w 1 2 V z 4 z x f N 2 B E 7 3 1 m c i K a o Z i 5 O 7 m 4 L 7 g F p 8 L T 4 l G T t X 6 R j x 9 4 C E / k s P n P m K w Z L a I G 7 P G b x r B 9 n T 5 X 4 r s m D F 4 c o 9 v y I R C 6 l C u U o f 1 k C I i 9 f t b j / w 1 f a p 7 x N / o Q f / l Z D l S Z E J d U + D o M 4 j t O / I B P h 2 M i s 9 W 2 E k i O j 2 N g w 0 q a c D 5 s I T h k M F Q 1 R B M o p 7 H W I e h g b e 3 E W x g k 8 3 w j 3 j y d i X 1 E M P B i + K 7 F f O J m 2 R q G N d v M h B b C g 3 D + e y W 0 J 9 i s R g 8 H o / Q 1 v X w a u 0 G O n w X E S C f y M l m I W k v 5 0 R r U x 7 1 Y J p D j M X 4 b Z E I I D J t a N t Q 4 j L k o U r G Z q u A N Q K b e X 6 y U O K 5 V Y T c / a W / l q H F N d h c N m g O B T G h 2 e w k + N r g J s 0 c z 7 r g e Z W u 0 b I 8 k c 5 z f z u B G Y q t p m 1 r l / n Z / E w o 5 k h D u S 0 b S p g i 7 e R 1 P c Z A 6 B Q 9 u y I J E t u O Q Q n p f / 5 f / 8 f / x N K y 3 T 1 S 8 f D 0 r A 5 H n d n 3 e m D T j s 2 r V q F q B Z K q O z P q b n C 4 m y m s F u w P 2 1 1 2 T K 0 o O N r B M + S G d L T C R g w l O Q x C + P a 5 j E O l Y 3 2 / u o x x M i W / J f v 8 w 2 E y Q Y i x q j U T z 7 2 o e g 6 v V k 9 g m p i u 2 1 / E V p p 0 v X 2 N a F 5 D l / s 4 O f p O M b Y s r E K u w d I v K x E l E 8 l E u 3 t U v D f z d 7 L 5 H P 7 r j R U k F R c m B u r l S h p E d G s y R G O d g a 2 Q F c 8 p 4 y C T f F p H s a 1 Y I n Z N v H J T t D 1 g b G O t x 9 s 2 N j a R z e b I P F Z w 6 9 E 8 H q / I 6 H S l s L C w i L x t C 9 m U j m i E z H o y z Y U Z F U 3 A 1 9 Y l o n c z a w 8 R j 6 g 0 N s x u G p K p p B H x d f j J Z E + K 4 6 u a i u z j D E A 0 m n P k S Q j 9 h p n p J X R 1 9 J J J 2 C e i n 5 x 3 1 + s n 9 6 O b 3 A + 6 J w 6 f m y 9 H i 0 4 x / 4 7 D 3 R 6 H C o + d 7 p 3 / 8 X X R i 6 + b Z N 7 2 d + u r 3 a N j a p 3 O H y C t R O f b T N q x E u V 0 u s Z 8 Y V t c f l w M + f p q H l 7 + W R 6 u k 8 2 5 k c G S Z 2 l 5 i Q a u A J / f j U x S R V s o J H w y 9 p t Y e v I E H P s g 7 J u w 4 8 z b + H S 8 T Z Y d Y q D 5 / I F A Q P y G 0 d 9 f e 0 1 7 Q f 4 l 3 c c x F x a 2 S F f o W Z K A P v T I l X M k N m I m F / l M D N P R / u v y A v 5 h c A T X J m U x G T j e q Q o f j Y m B 7 4 f v h f P J c n o K 0 Z Q T 7 S R d V b s L 7 V 6 H I M J n 4 R D c t g z i q R z O T g T h 0 N N Y i j n o c 0 D 4 d / x 7 v n c e A z 6 e b i P C L h S F n 8 n E x m P S 1 h Z E J s O 5 d g U x H r w / I / N L B t e K C x j s V t A V 6 q H 9 Q u T T x k T E j H 1 N P j / 7 m n y c 2 1 M Z f H 6 u F 5 P r w I U x 9 o 9 J 8 h K R D i 9 n 4 f 5 w 5 + f L + P 6 F E 9 2 B H A k j J z Y S d v z h m O H 8 r y e m 0 B s 8 L D 5 z d o 0 I Y N F / T M C P l i R 8 M F R r p n F Y f i k i Y Z x M O C W m Q S a h / W B l G i G f E d H s s J 1 B K G h k O T B E g I I E G U N L k B b z c 7 4 d n 8 H 4 W y N c e y X j 8 k g G T i d P 2 h v O D A c u r i p J r A 9 7 6 T 4 k y I 4 i D k W y 8 J 8 t a 2 z 2 H p N 5 u 5 j D Y s x H 7 2 C 4 7 U M S h g 4 8 W 3 F g K 2 s n W q 8 1 r 0 3 Y H i 3 + v 0 V 2 h B v N F e y E A h G V T A S 5 K + L f Y V e W k E 4 n S / W 9 X Z M V h S k 6 1 u F K w n m x S g T l T 9 D D t e H O a h u + m E g J U 4 4 f N o e N b 6 6 v 4 e P e P t y d d + D C q I o c E Y u b a D m T y W 5 r Y h 7 u 7 8 m E L J I 9 8 c f j t a a m i d 8 W y C d Q b P h 4 X K X 9 Z f z p R O N 9 G 4 E J i n M i e 3 u N / D p m m q n 5 D d g D Q z j e 1 5 i o G E 9 W l n F 6 w N C K I u B g G V M 9 T Y R K X 8 1 s f P Y V w i k 7 Y q Q 0 P h g 2 m O H m j E M w B v s S z a A n S X I H 7 H h A j E Q K C g X 6 O V c c j H T q G O n Q 8 X x V Q i J n w + U x 0 k p 3 s v B c 8 i B z m 3 y 2 S 1 5 h H i e y P b A r S + j 3 n k N X Z 2 f p q E C q E I Z P 7 o S 6 S O 4 H + Y x k Y 5 J G s Z E / n C Z t 1 6 K b w Y x H / 6 V + I N f k K x 9 0 U g J k 5 5 M g s x N 9 K E Q f l Q y y H s l h I 7 + B M / 0 j 4 j v / P E 3 + F J u Y t + a a m 8 t i J K u Z i R 3 e V t F M S u w H B 8 F M D H u o V j 0 f 7 y e b X v L j a T i A i / 1 x E Z T Q d I 2 I j 4 i B T A B m J s Z o h 0 F U U s m 3 W V 8 n M V 8 C X 5 3 D X m j K T I z z I x o + P c Q B E 6 D L x + b G 7 s F m G G t v B o / 3 r 8 + i G B / u 3 p G Z G K f 6 B 7 G Z M s a y e k z X F C I q Y q b s j Q w x u 4 s I j O 6 5 U 9 t m p s f L D n w 8 Q W b S D s z E Y G Y q T B f Q E 9 A R I n f 0 0 r i G z 4 6 o W I q S u b 0 h 4 U S / h t P T Z B n Q J T h L k c D E q Z n t o I Y L y + h u 7 6 9 g J o b f 2 S W u W 1 s 3 x j l f T K P w i k 1 H H x 4 S 8 1 a T H 5 v l m i X r g l G Y o + 9 0 X m Y m 8 b 2 Q R y F r R I S r m Y n R 0 + 7 a Z q Z F u n 7 O B + Q A B Z / r V H / z 5 2 3 v 8 Z w o f S x D S x k D 2 i o O i v h N t M q k v 0 7 v 7 I c V 2 2 v 3 4 a N z 3 p a T P N q E 7 s d M m J z 1 B 3 m c I 0 n M Z h l j g + z l b v I p G G Y E z e N x i 2 w S E 1 8 c q b X h u W a o G p w t z l K 4 L f R j l e j a G W w i G 5 r R C J p o K x r 5 T A F 4 W s y l 5 E f z Y r W + i T J A f l T i W g Z a V I f T p p O P Q b 6 D Z e y Z e P K P 8 q L 6 g L V K 9 q 6 R p 1 e N 9 e S 0 e H c e c q I n W c C R H m 0 7 W P A J C Z O B 2 Q R m w 3 b 4 / u g X V s C T 1 S Q m t + 6 g s K h h b Y F 8 s l c k 1 O g 6 s 1 o E s 9 F f j R 9 W g / x g 8 U Y + m P O I U 9 R d s e a s J j 2 + e j Y Q z f t I 5 y K w j 1 T u 5 P b 6 I d E z z f x a / 3 6 s 9 N z p K + L O g i w Y 6 8 6 8 E 0 9 p L F 0 0 T o 1 g l 6 X a 6 J b 7 R P P Q o B X W H K w 3 D X 5 Y O + F V u K y h 8 u b u N N i X y A S 7 S O b H s / w c D v e S n X 7 K i N B 5 S r T H 2 q o a I f I N z W L M e p i L 3 K P B 9 m I t 8 R I L k Y d 0 G p 0 Y l K N E J + m v x k N a T R n z S 6 0 i H N 4 S w Y T V 9 V X M z s 4 j 6 U 2 j r 2 1 n Q W K C C b g r U C 6 h K c w S k 0 y S h F 4 0 / K D g V S 9 8 f / H j w 8 U Y 7 j w k o r W V i S W n J b D U 5 4 L 7 r F v U O X l K m q W 6 v K c 3 Y G T X / D J F p r / b j v R f U 2 L K h Q v 9 v n 3 m Q C b B m k 8 n w R D F 9 N Z P c E q 3 I W 0 V k Q 5 t 4 c r Z f 8 D I k T Z M d P H k N Z 3 b r m E 9 b Z R / W F F M G H 4 U 7 6 J F y A T 9 q B w E y 3 y f R j F r X D e b c a y l 1 F V V v D h v 8 v u X t f Q s O 9 3 w X q 4 M p H E a m B V / e + 7 C j T l Z u A a b a W m b e X n 6 p c t f u p 4 q 2 F 6 t / l D s 8 5 4 x v j F v 1 B d m D b G + s Y H e H s O 2 b x m V A q M G a 2 v r 6 O u r n f j b L Y r k 5 N u c 9 U + m 0 / i r Z O Y 5 S + l E n C i a I r X e 4 S 3 i 5 i w R A a n 5 r 6 r M O f b t r O F p k u d 0 K 8 b x z T C 5 F f X m j / a K e H Y N r v k 2 J D v T e L Z W x B d n K k 0 j E y r 5 G F w o x + A 5 H I f u x I v n e Y w R r U h t d i H d B d g I Y R o s 8 S a P V f r v 5 G P 8 Y 2 X E k M c p k r b X E F B h o U B + k 4 4 E m U d 4 n h W M 5 K d D v + z z i 2 L L a i y u 3 o X q z a K Q V z D W c R F S y g M H C Q Y e N x Z S p u b 3 O N r R 5 y t n 4 p v I / Z a F X t D h / d j i N 9 G 1 K S Q Y b u S 8 u H q 0 V r h m i K F s 9 H c W B t X I z e T g n q i v O J b j T z E Y s m b 1 G G C l 9 3 x 9 E m 4 5 B U W 9 S A K 0 V r D Z V s J P i w G 5 t y n x N U M 0 F k V 7 g z o h E 5 x G w v M x 2 6 p 0 h 9 P M z p M J 0 W Z E f R h 7 J c z c v Q z c H 5 U 1 M I d a n 8 Y i G H T 7 0 e G p H + H i l H + O 8 K S J A G U b X b f k E I E K B j N U g h z n t L Z G z 7 K + h L L i I B m K s R Q u Y H k r h w 8 P y W S u N r A i 6 K F n b 2 U R O 7 K E z s A Y Z i J u E R T w l v y g W 7 M y m W M 6 P h q t b 9 b n n u b h r j P J W Q / f v X D h / H A B D 5 b o e n I q N K + E q + Q 3 W c F a m g s l l 9 d n 4 c i Q m T 2 g 4 n D n F 6 I S 2 N Z f x G L q N u 9 F z 0 b C z M p V / P E o C T G V 5 4 U M E 6 + Y L y L z W w Y S m X z u 8 y X G o F u J v y w g d L y 5 2 X t 3 X s I F u s / 8 0 y x c J y v H i 7 W c 1 F F r h V R j I R q H z 0 m u Q f 4 l c o W P 4 X b e F N s n 1 + t b K n Z m p h z Z x n t h J o a I 4 + 8 A n n 9 p V J B V D 5 K n n J P l s B m D t h y b F O + 7 A f c 7 m E 4 m c G v L C C Z w v c 2 Z 9 s 4 a Z s p b / B 4 z X P p w y S G c 9 E f 0 b o L N i U h m v i q R t f G 4 V S c E b 6 b s e L X Z + j h Y k b 2 T Q b t X w + H + R F 1 m S n 9 H Z g 9 H w O h y P B 9 7 0 N 9 5 B E 6 n j C z R p 8 l M j M v j y j Y z 3 V 9 w Q F m p Z I B m z D Q b v l f 6 R I y n 2 O B 2 6 G g n H + P y Z g x t 3 X Y R g G E s x Z 5 g d u s e p j Z u Y n L 1 B j b i C w i 0 e R F s 8 w h m Y m h R F Z I k Y 0 i 6 g M D T C Q w 8 P 4 c / n S Q B 5 i C d X 2 I m B k / 2 P u 0 P I h c u 0 1 m R G O 4 3 + I Q 5 y 7 A + P y u 4 P o 2 1 C j N T / k m O f F n j u D y J 3 A o z M Y b b g g i 6 D a 3 o c 3 H 2 S n P Y k v F w k e 3 9 k Y 4 P S p s q w f l M 3 D u i E c J b E X R 1 d p S + 1 Y e o N p U s q n o H 3 t 0 g M 7 K n g R n J k o 1 N D S E A a E B 1 G l w m J J 6 9 F + 8 k y Z z H X U g T A f o u k H b a 4 V x W V N / r Z t K 2 H Z h g c P i a f U a n j Q j 1 X g 7 2 o B 1 6 X I f r L B G h z 3 j g y f y a c K 5 z q l E / Z m q p V x u S q K f Z S + h c j a i I a j E 8 X 3 P g 6 h m j 6 M 7 E 0 v R z D B 2 q D S y Z Y H n H 4 e p G z 5 B 7 L N j H n B y J 3 k Y 2 q s N D 5 m G z s f t 1 R s Y n E w o x e o 5 M K j e d x 4 Z r k x r G B + 5 g c z G L Y E d 5 2 s P v b k f A 2 Y 2 A t 0 s 8 u 6 X 0 P Q Q m x 9 B + t V v 8 f S f c m J E w N p t E / 9 d e Z H 5 O w f u 5 Y Z Y u J + 8 T U 6 n o c k 3 A 7 6 k 1 g V d i N h F 4 Y Z 8 q e z 0 L 7 Y I P 9 p s p + H Z I p + M K b G 9 J + d 0 g j X 6 F h N B 1 u t 9 U 3 i 4 a t W y R C d w I t r W / z x T d E 3 5 I n b U 7 K f Q w O G T Y b i k 6 q 0 Y s H h c T u b v C D k S + R U z K i a o C d G q u U p X H y V Q p p R D V g 0 r M x a F p 0 6 r M / J o W v 2 U m c x 4 y p K 7 I E i c H U + q R o K 0 p k L o d c P T T M U v C 6 s m q A 6 c H N W I G m 2 i 4 8 m T 5 B d Z T Z 3 C s R 0 P X b F o U u 8 0 O y z h F r 7 W E D X 3 B I r a I 6 V 5 u S s i T x D 6 1 F E c P P f T d 4 s G i R H 4 H a 4 r 6 A 5 N Z z u D p 1 i r O n R j Z n t x l i 1 N d I 6 f b U l 2 9 l p i k a z p a + g Y 8 X X G I k D l H 3 c z G O t V Q o g r k 9 s p x Z e 2 T S c T R 0 W k U h + a U t E g B M v H b v I M 0 k 4 5 R r 2 r p K G U T / l A + p 0 A r h u D 1 Z P B q + Q 8 4 O n g d b s k L p Z h H u 2 s M m 1 m j i N U p + d G n n 4 U U b E 1 T R B Z V h I L 0 7 C z T I C w o t v L X m p r W e X K O t U I B X p 8 H e k L H 7 Y g L H w y q I g z e U R K C 9 c D + 9 P V p g 6 t c N M S n + x V 0 k h / 5 z f P m 5 r B t L f y i m F V i 6 P I a M 9 6 7 R b 5 A j r r T J X L E i l k d z m O u u q U M 6 U w W P j M 9 a Q e G i k b J L 2 t v F y Y b l 4 / v B d N k W n E K E Q s E L h h r B R x q / e 6 F U 5 h 6 z F B X J l T 8 9 E r G F 0 c U x L I 2 t J F g Y T 8 q n T a i X B 0 d h i D h j I S 1 7 C N i a i + m V k / j 8 m K U f D c 3 H B 2 1 T q s V W S V B Z l M A i 1 F J + D m N k P g t g a l 2 G 8 6 P G 5 I 5 9 W 0 K / j / V T z e y g i d X n T s M H 5 t P 1 c 8 r T v c q 0 x h I z 8 n 3 O F d p X r K P y a 8 B Y l D W u s y s s 7 F f S H O r p M G L 0 F T y 1 / w G 0 b F f x N 2 P 6 s F k g t y r L N x H a o M G D J 5 4 5 u r k W K 8 L X b I K 1 x h d S x X t c G I 3 S 8 7 B w E d w 2 i u F G V s U / E y L 9 H y 0 Z b I k x i q Z g S 0 S P q D P R X R L 4 8 S a h z W Q C Q 7 I z I Y l T D W o 0 A 2 5 1 x D P G X O W J o T J x x 8 a J Q g y O G D B E j H / y g g r c o U y Z 3 B z h a j 9 g h 0 e d / 0 B K Z K K s / G T q Q a d h v v l 8 b S y 3 W I v m + B 0 G 3 P e Z S d w Y x L 2 0 e o h Q x S 1 k Z T r l q f X Q 5 Z U P W c K D F u I m + e B O G v D R H W k r 6 B l s U K m B 4 e b O T V n O H A R T 1 a 2 y O 5 u Q 7 e f n P C 4 g s K i A o / p U L c I j i D y M y k 8 z y O / l c d 0 I Y w z 5 0 Z J o 1 q C O 0 0 Q z 6 w j 5 N 1 b p J S 1 v d m C I / 1 z G r 7 P y 9 r p 6 Y q E E 3 4 F N i / 5 O s S I i 4 n f o O o Z Z N I F 0 o a f o r f z B W m z Z G n v W r B P M + K / g r m V V + j w 9 1 X 0 G 2 H i T 6 f J G r H L 2 H y 0 g U x P D C M D R z C 1 E M b x T A 9 8 l 2 u F C I 9 T d W J C N J Y Q z M 0 o 2 l V 4 J m V 4 P v L R n m z F 1 K F H C z h E z p k x X L 7 B v S X W E p L I k r D C Y c / T P d f X V L Z k l B i K 9 l e n N T g O S 9 h K 5 e G T 6 I j P J T h G 6 N X V 2 M w S P o W q C A 2 1 K + x A D 5 z f Z n b k 2 Q / S 1 1 K Q P 5 V I + r R G z D + S f / O H Y 0 r D t B Y z m T S l L Y u / h 3 N T o s O O o q f F u 1 b M o d d 3 S o R + G b H 8 E t p c Q 6 J u 6 N m K D e d G W m P s z I 2 0 6 N X H u X H M w D 8 8 i A j f i S u G m Z m Y 8 E y m M j / z O 5 M X J + G a 2 3 h e 6 J M J o 7 y D t / G L P / N z 4 7 / z i z / z t m b I 3 c 9 h u c e L 7 q k M P G N 2 y K N l A S O K C 4 v c Y E U S c 3 B Z 4 T s W s b B x H i M 9 v x k 7 l Z D P a k R f n 4 o s C p + 3 s q 4 s / y g n / G H 3 B 2 4 j J 9 C C / + / 6 I v 5 4 v k v U q J n 3 b Y J r 6 Z 6 s O H G 2 l D e Y S C S E 6 c + w E 6 F l C h I 6 O 4 h p x f j w N W T g a l J Z M B u / I c Z Q y X 2 C i W 4 N f 3 / h w m g w j Y W E V 7 D u T t j W U N v g S F H V D T U C E x f 3 e + N c v m r c X 8 z h w 2 H D X A h n 5 s i k H B O f B X Y 4 f L U W Y J h E s h u 0 O h X A k U q p S e b y t U k 7 r h 4 1 A h I z 0 Z / h d F X e b 1 A e E h o q Y S m o Y 3 B / h X 7 f J R E Y y D 2 L I 3 A 6 I K R k d Z Y 0 z x c p d z S 4 T r g q f A Q e B w Z n r w + Q k y + I o u p 2 u O s R Z 6 q P t x n 1 V V a w G c Z + 1 A c j x t g R 7 w h z 1 s Q 9 8 o V O 5 V N w H T H G O p d J i S y C a u R J 0 y s 3 c v B / 4 a N j q C h G y Z f p Z M m 9 h Y 1 S D 7 5 u z 3 G o J F D u z I z g 8 M A 1 s c 2 K L H n 6 b f 4 e v F g 9 v 1 1 L Z U J d J X + 2 y 4 G i g 4 N L d Z 4 D D x r d d z a b F Y n V z Z B N V W l H s j p c b Q F k l C 3 4 n R 2 k f U l x l O Y e 6 2 F G m J B A G / l 3 y 1 k v z p C P y p 2 g 7 i 8 5 R F B i J 9 Q y 1 C 7 A 2 o k H o G m v h W r s Q N / M O G x m N a r v S e e z x P N J G h h 6 Q N 4 B 0 T q X W z v t B 5 E I O e A l f 6 g a 1 g l b U b F M p k Q 1 Q 9 U D j w v P e 5 m F h P M / 5 t H t 5 I p n Y j Q i R v Y N 2 a G X A j R 2 d c a E x 2 F x c V n 0 4 W O T 8 / m q H c e C N N 6 + 8 k N l 3 8 V E l + e o K K O v x s t V 7 u D L 7 Y V B / q A T 5 0 c U P F w q k l / p E H 0 L R a K q Z e I z R 0 T r t h D t R p K c d 4 8 i t A f 3 B W S Y Z v Z m Z o q c d 6 O H Y L P n m k q Q g H R L O N r 9 J b 5 9 7 s C f T h g M x S 2 c t Q 0 N c p 3 6 L F 2 n e y X T j 6 G S y e w Y N o o p W Y i z c O D x 4 c 9 M e 2 w 5 8 L Z c m n x L f 5 V A o O 0 e H 2 3 j g W 8 C t h A 5 U v x w i a u / j f Q n R f V i J f I x X P S I u I q 3 F T R k O U 7 x 3 w m m 6 X C Q a K S J e D v D 5 / K Q f 9 I D L e 9 E L E r S K N + 8 X V X 6 x / p z F F Z Y m S l M B M Q 9 y U 2 w 8 z z k v 2 B 8 s T w T j 6 N D R K p M F D Q 3 c o U O z K 1 d F b 8 Z D X 6 6 z U y M n o A G 7 x U f f J / 6 4 D 7 u h t w n i w j X T 1 P 1 H d 5 E b l 2 0 C D b 9 t + N 9 u p i M r A c 2 M + s x E 7 c T G y f / s Y u s K x 5 S b j 8 c d B f x + W G j C S h P z M q 9 M t K 5 + H a b O C s z c Y C m J 0 C + o U 4 U V S K H l e Q j z J N Z x O j 2 H o b b 0 Y W x t t p J T u 4 r a A Y e n C 4 7 A g 5 j L I b a u K 2 b + C i i p s x M h V l j 3 j H D z S e J W T n Q M J 8 0 J l A F y M p g 3 4 a F L P v W r K V E h y S S u f y u S F E E i J H 8 3 H Y h V W 5 / J 5 5 X i W 5 W E 8 3 p m Z l 1 e j V H G s m G W O I P 2 I h + h f n N K 8 J c V 3 V j b F r B v j Q U R / h E m c V O a s e K H X Z l q Z N I 5 R D w u U T N 0 H 5 R z B P T 0 w N t h F a r P h m v N n / C o a 7 P S U M q 5 D i 7 x D x I Q T c Y d n b 1 i r C n e g I 5 n O 4 v 2 + g Z c u q 9 F q d + J W Y X E b K d w O P A J i b 7 D S b S P 6 T h + 5 J s e X p i 4 c w C U o r R 0 L K e u c e O t E z 2 D g u n 5 + t u 8 j E M r c C t 0 I T t R / A Q E c b m 1 z F n D 0 A m P / M U E Z M p 0 O 4 t O P B R q Y 2 y F t U Q U W P o 7 u 7 c 1 o p 9 U x + J 3 L 5 p c t w P k a / B D 3 Y p e Y 8 Y Q h X d h 0 1 k y C x M q 2 H 4 7 R P 4 / r k d F 4 a J M e 5 m E P q L X z D 5 N u i e 8 j M 5 r H b d o 4 / G 9 X U 6 j i D o q 4 y i W T G 7 d U f Q X s D T h U 6 L S / H o 4 W N M R M Y g X a R b h Q q f n 3 x a u i 8 e t 2 p Z z f m X v H G s / T y + n + S 8 v R a J o Q H 2 9 2 v C r p i p h M X o w 9 K n W r A K b w / 5 s L i y I Y I T m 1 s x 3 H v w f N u f 2 C 2 Y m T g S 1 A i c Y s T 1 S q 1 g J P i x e C D r q c f k t y x s M x N j v P 8 G D v X d w g m S + H f n D E G Q / q W S m R i z W 4 2 H f D 1 t z N E w I 7 F 5 + d t y Z c j a O S q L E u w s + Y b d P q O 8 o B H M n n r M H C Y z M b a U l 9 j S X g p C Y 4 T I p D w 3 7 B X M x H i 8 L J O G t m 8 z U + Z u F s U A J 7 Z m y Z e b E d u Y g a V e w 8 w 3 m M n A U O A j w U z r C Z u Y I 1 q O 2 2 G X n K T J j k G m o f p y q I j n Y R t e H f X W E D a T k e u Q G 3 b d I V q S M R K 6 0 d v d x E + T l Q J 2 v P M i x j o v V D A T 4 / S R U 1 g b M r J j X B a f U F M L Q o B a M d R 2 l r R 2 N 3 6 Y d O 6 b m R g t a y j u X d 3 R X u l n b E U i 6 O x o n i V R g 9 Z o V 8 C 0 k f l 9 e S 2 C k c H G M + s 3 Z h x i 3 u h 1 I U 1 W i a N Y G y y x Y j l W R D S t 4 f S g A + m f U v B 9 U W X P E z b C S a T A 2 d W 1 5 h v 3 s B v y X k Y 4 X k A 7 + T 3 V 5 8 r d 5 y r b S i Z r B q 7 0 5 d I T r g g 2 Y f W 7 R k N X y I 8 p w h E w C D V P A u z h q k 9 k 4 l v B k p 2 Z P K N v o s 0 9 U N p K + 0 / m o Y y S 3 + L i L I X y O b 5 9 J q M v p O P M o H G P u Q c 5 u C 3 z W d y 1 K h g M C m Y 3 c W t W w q U x o x y D 5 0 W l V Q / u K F 5 8 e q i + m V s P m 7 d y 6 L 5 c P s / m x g Y 6 u 7 q M K C b d x K N l B 8 4 O 1 t I I Z 5 U f F F p m y W p m Y u w U b t 0 v z G C H 0 F p t I a x u R P H D j U k R t F g O Z 4 R 5 w m 3 L + P v 5 Q Y v t b A H 3 x r D i 7 p x x z F Y w V 9 I m B Y 0 0 J Z n R 9 f I W Z 8 J 2 s R 4 W Y 7 D N h m N 9 E l K P k n W Z i d F D D g 0 z 0 + S G J B x h K 9 x S C E 8 W F N E L r h 7 j s s / F 6 V C t g h N T r c z E s J q H H F g w m Y n h c r t w c a y c F p V / Q f e d t I v w + 7 V p F 1 y 2 S o H G C w m 8 W O t F 3 p J J x V p k l O 6 P m U l d V 8 X 4 W 5 m J o Z C J + e O L 8 s 1 z 4 5 r L 4 5 r I P m F I t j Y 4 R 1 y 4 0 q c g J i Z f a e w T B m M V 5 g p i f o 4 n / a 0 v P g 8 z E y n 2 b X T 3 9 I i 2 B S y Q G d X M 9 J C 0 8 d 3 S I g E H h X 1 x R C 5 f v 0 D r d S D g c 6 K / p x 1 f X j F S a w Y 6 P b j 1 2 4 t t p m b i N A M X 5 j u D J 4 6 v T 5 U Z g V O L m o G j W i U X Y 3 t C 2 C m 5 M C a 6 p F V x A G G i S 6 / o B y 5 L N v j P 7 N y 7 7 2 g P S W N 6 5 2 w G B k c T b Z o L g 5 0 S + a X 1 J a Z 8 S E Z K q y 0 T Y V g 1 j w n L M G x j P f 1 M v M d T o / i N i C m S r m S 4 b a 1 B t + 4 6 7 k I 3 m X u f H 1 H w x x M 6 i t U d b J 0 2 n F x N w g h 6 G i f 7 4 q i K o a m k y M D g R p n V 6 3 M x u g J 2 c L M c D m r x f Z u 9 z D s 8 h v P P S b v X p x z 4 d s 4 l 2 h A s 3 S J T b V E h i y g u m J g T E D h K a r 4 4 c d g 8 z 2 Z V n p 3 Z p 0 S p t v U I A Z f W N C 9 v L 9 j X 0 X S e s y L w R O i b h N l v 4 t K H x 8 R n f r E g Z k 3 1 Z H K R B j C L d D Y v w q k Z 0 m A X h h X 8 y 8 8 z 5 H v o e L x Q q / J 5 P / b R 0 u k s v F I O k W Q B z 2 c 3 R V t g B j u u s 9 G b m F t 7 K P w x 3 r 8 R h E a s p N G G Y N r l l B c O y X J E b D P c R Q 9 5 5 4 n W O r R R F 5 O T R i W t F b 2 + k 0 J L n e w f B t d O 1 Z t y 4 A T W H G l j D r O b 4 P u O x W q j X d 6 P P Y a f R X 4 d v x J k G 3 s / 8 d V N P 7 P i 6 j E J / / T j N F 4 t X k F G j Y r I 3 k b e m N O 6 T K b 7 p 4 d V / O W U g s / s S f R N 2 G H z 2 M i 9 q L W S e I U Q / 5 / K A q x e N S 0 X h q b T R q c l h m k Z m N X Z B 4 l 9 R f m 4 N V T A v 7 M 0 r k C L x F a N y X U 7 h t v J x C N a b p Q 5 z U z B k U E 2 E c O J A u x F D T P L S R I b D p w Z 9 + G X J 3 E y u Y I 4 1 E O E L D t I a m l C m + k g X 8 P u w v 0 l H 8 4 P G 6 Y k m 1 x 8 P O 4 k G 7 M 9 g y T b E F t 2 4 s O T l 7 E U f 4 K h 0 G l h 6 m 1 r J y b y f Y g n P u f c S g x D P f 7 t k n s r O K I 1 T g 4 4 J 3 X e m Z f x 6 U S B 7 r P 0 x w Y Q b b v q L t R Q C W V D g d x j n J N L 3 j l 7 n p n p i y N G O H s u 9 i u x k 4 4 u 6 R x J / F p T 1 s g H t B t J z J f I j K S x r E Z e J U 3 m q K W V v z 5 S S G O l i F m e b I f Z T X B B o d 1 p D K o S 0 T C v P y K B 8 A E C F q 3 H + X 7 W u T k T C 1 E b R o h e T H A J + 8 N 5 D f J u s 3 p 2 i X e C o T i 3 r K D Z K u p 6 G P w t S i q 7 W d Z w P p a j A Z c E k U Y y G + j w 9 g h T 4 8 l c A i e G j R U q Y r k l c r a H 6 D O 3 h 6 6 M J r I 2 S h B T x V M R h A J t 5 E s a Z Q I c l l Z U G 9 q 8 O r Q t T U z W 7 g e 3 H y 9 i s E O C 3 Z 9 A f + h 4 a W s 1 y H c I k x B o t 7 X U k 4 6 7 I 3 F N V D 2 Y X V E Z u Y c 5 k f K T + T V D 2 s U r + n f z V I K s x k h A S V C k B G m R J X T r Z 1 D k d Q D o G X J O I Y M b W x o Z K Q Z D 2 b z k C 5 6 t T O 1 Z S x l L 3 V Q z D J u k v D 7 x 0 p a C 4 6 O / I O Q e R K f 7 k K g Q 4 J J 2 u 7 / + P Z q T s N w U h v t Y 1 A P 3 s B g n c 5 w F 1 X c v Z G j F n c f r I L C / e S i S 4 M 2 i X n W x R w 2 1 V y i r J H 2 5 R G O f M O e F + H 1 m b h 7 e t n 7 I 2 T Z 0 9 g M + 3 / 5 v 6 u f 7 y 7 h 8 q l u Y r 4 1 R R O Z n I v r P G + e i W d G M o W 7 M y L g y Y U Q T 0 t + T y U 5 C y 0 5 m l Y 2 Y d U 7 y Y n g l J T q u 6 m c z 2 J J e C j N R Z I o Q g V Y f M / N D G s 7 T L u g u G 5 x B w 4 w q 5 o i Y 8 0 W R U O 3 + 0 I O b 8 x F 8 P N p h L F x Q G q 7 5 L b v o N c H g D r h u x Q V X m 7 u i z 7 h C N C a X a M y 8 d 4 4 N L S 7 o G B t r z i Q s G O a I s c Q q h p a I 4 u t E 3 S s K Z 8 p d T B u B Z 7 T f 0 D X u C 8 q s i l / I w W V J u B + w G a k / 0 K D N 6 h j P j 0 C Z 2 c T I Y R u 0 F j R F K z g 6 I G N 5 1 V i k u h n q t U W r B 9 N f q A f O B v m 4 x E w c 0 r a 3 2 e H 9 2 g f P Z 1 7 k J r w 4 d K Q I 3 1 c + J C / O Y c s + j e H A J b G v N d 8 x m d s S 7 9 x 0 0 / u l D w 6 u L b M s 0 B Z W H O J a P R e 8 U J B D X u l F n H P h m G Z K I t x k J j a X v Z I P R b I m t a p y D 5 O Z G M x M X J n M l x G 1 8 3 y Z L G r J G N G q 4 A q D J 9 D N J U H f F O p S Q 5 e 3 c h n 8 e t B J T J j L p L w t q B e x s f s g 5 q f M O Z F G Y K n 3 q B H T E Q G w C c I N Q v w n A 7 j n b 4 d v j L Q E b e d U n u r w 9 5 7 g a s N A X / 3 G K 1 Z w Y W Q 1 k v l 1 I e C 2 K Z X Q q D X B D y + d 6 A y Q i c Z f a H d 7 B z v 8 9 C o N H Q d J u I c G R w 1 z a l T M O z k k Q 2 t y s G R q y p j c D b i N a / U S E 5 r g E L 0 o 7 C R w P R o j W V g n 8 4 y 7 z a q 4 t 1 A a 3 y q y 2 Y r F 4 Q z I Q m i x F d A M P m J 8 z j 7 5 Y L A g V t n n x F V u J x d T r 4 m 5 S B P c d G c x 8 u b p s y 5 D t Q J W / V K T H s + / B 3 6 b r 7 0 e b i X F U s x K 8 / V o j a X e 2 W q m o / 2 4 H o g J g K N M j L W 4 H V 8 c V U Q S p h p W h Q R s V a 5 w Y G E j Z R B k N b o C k l i Z v R 6 4 5 b E J u a o L L o O X D 1 2 I 3 c N C Z O c W Z Z 8 f L o h a N C 7 J 4 P t y j j g h h Q w y 4 M 6 x 7 K f y I t 4 M 7 j 7 U 7 q n M y O D u t V x a z s h c r 5 0 2 4 Q g f 4 / T Q q g i J h 7 O T e L i y g W + e O W q y z E 2 Y 0 T s R r S W m Z V e i G b j 1 A C / w w O B W c h + N G s f t 6 / x B n P P e 0 g a c x F t c A P m m s Q + G o u d R L 9 X + A M G T p r v B n + q s v u H / h w D W Y 1 N I 5 8 o s x Z 1 / G J x s y g 4 1 l 0 b r M f K R N s q / 5 5 U X 7 i w 4 K o r r G A P t B j d y E S R P M n p l T Q Q 5 W n m 1 e 4 Z p 4 I w a J H 4 t x s o M w A u B e z q G a V x r u V 0 p r a / L I X n n R K 1 P x P 7 N W P u l m r 4 g 1 b m Q 3 C a M C w c l r 7 0 i 4 0 I m c 5 P x b N X Y X 5 b c G A 5 e g E c u 9 x g 3 o T k C w n x O Z 4 j 5 P q 1 f S s F Z I r z I N l S P W G / 3 o 6 F h / P l k 4 6 k G K 9 g n Z 2 H N h Y a N 4 K 5 a h Y N L 1 K 0 B j 6 H 2 T d L E C l S t R U l 3 g N h z U C K T J d u 5 S a F W X e z i / s x I T i P w 3 2 / N N k 8 3 y t 7 O w M 2 F e v S Z T V S 7 x Q f I k m n i I W n K e X c X x l Q y D 0 h C O u w i L D / a o W O V N F F / q L 7 Z x F h b 3 4 L 3 l Q O u i 5 V Z A F Z w s i j n t 5 n I F R J I a 1 v o 9 N S a 1 D w H p t v d 6 C K n n M H z P t V 5 k s q K 0 n C F / m r w n J w 1 w J H + N g 3 f n 3 x Y S N w h D Z 0 X D S C H Q + V l d d L k 8 G + S O T v W W a m l O X D A E c 2 T / c Z 2 0 V d 9 z Y 4 T A 2 Q m 1 s w 1 l b / z c r K i B + A e Z S 5 H V 9 k P r A l 6 M b V a T m s I d k 5 X U j E f f w S b d h Z z 4 f q M / i a c / j 2 r m E Z O L y d F H g T q M R O v I G H i 5 b q 9 a W l 7 g q y R 7 G D J V y B k H u b A S 6 t w 2 T 6 D m Y m v t c O v k w b g 5 f Y N H y p U m l e y M h M / t G o k 2 D y a 8 B H R u s R D t 7 5 k c k R 4 / u d Q 1 y f i u 1 J 0 i / d Q o J s 0 W s f 2 f t a X z + e h h 2 G M 6 V z 8 F y x G H 2 2 b X g y e 6 6 n H T G Y f b 4 6 G W c G r h J h I X 8 8 I Z m J 0 e Q 6 J s h P O m G c / a S P 1 U m z 3 k c M / 2 K a J 1 U d M k B I l v 6 a 4 z U w M j v C N B Q u C m c K p W R r D j d J f K u E 8 5 h T L l n K k b y 9 g 7 W r t J W 8 i + d f K y W X m k X t k 6 k 9 v u n C 0 8 3 x j Z n p D 2 D N D N S q t Y C f 9 d a E / V O a y E 3 1 6 j Q b h p v c 8 y 5 / + P o m g q 4 i O g b K 5 5 p l w g S v 7 H d 3 k + K 5 y + 6 u M u F Z O H W I n n B m Y 2 3 t x I 5 Z q 8 E P b b u N M 4 D b N 7 O / k Y 7 S x f E l Y T T 1 E q r B B h C i T Z D f s d 5 7 v e b J K + 9 O L M R + t X W y M w Q 7 5 y w V j M T j W T s P t Z 4 X p Z U I s i F 0 H 3 K O b Y Y 2 G M c z n w y F x 3 6 d l S 4 I Z m p c q 5 Y l a R l o t t 2 l W b 2 b F U j 4 M N r t 4 M p 2 X f b E i / R O N c S k b o c s / T m P Y u G t w / m 4 O c 6 S l 9 4 r e 3 t 5 K w U 2 X H P h 3 R i c m h l L I i 5 U W h 8 i i O N G n i a T c 3 x v 2 6 n 7 O j B u z l Y N Y D + v r 9 S V T I 7 B E t x b u 7 Q V m E 8 o K 0 C b u R 8 B w X / G K V S B 8 X w X I V S l T O r e 9 4 n V U C z P G 0 j Y 8 L + W 5 a B B Z 9 h G Z W p b C v Y K a E 9 2 I q s F 2 u o n T A x q + u j A M 3 0 k 3 H p i R K z p E 5 9 Z x + K U e 0 N k w y j V P d G 0 8 e c p L 2 Z w i K X 9 / Y Y V 8 n V V j / y o w 4 Y x 0 2 o W p w 6 Z e t b l n 3 n k k x d k d l Y K k G j x f J N a V e l E Q 4 e 9 6 Y L / L K 3 e K j H M T n p J P d J v M Y E 7 t 4 l V K T A Z j Z H 4 k T f e F F 9 z K j K 9 z J z g G Z X T I x 8 R n X q d r L 7 B G / d L f V x a L c t Z D g A T g W s y + b 9 o 6 K N g e z f 5 r c b y j d o n K n b B G 6 r i P J M i u U E k j A l x S X n h W g J b U Y O f + D 6 Q q 2 J y Q S J M 4 G i x H y p k J h a k C / V 2 q a B j y c F E S R G D m c 6 X Y O S 5 l f e e f 5 0 Q D T G v J Q D W 4 Z R W f 2 9 5 l h 9 z B j e 9 L + z L T T u a h p 3 Q R x O B U l 1 V l H a G u I W h z 5 I + c 1 d D e H s B C x I a R D p P 0 K 6 G r O l 4 + I / 8 s l 4 O d k z s D k u g L m J O T 8 L q M K N f S a h g 9 n c E K 3 8 c E n 3 t T t 6 M 3 W B S m 2 m j I W J / W i r m I h L H S E j w z t + c w c a m y T q g V Z O / n s D b i F Z W + J j g d K d m 3 g q 6 e s u / H v R N t Z l J r h 6 k 1 K s e 2 3 q Q 6 Z 6 A r y 4 p Y B K 9 e y l A 1 m H G 5 8 e n A w I B 4 D o v E P F z D x o W a L G C 5 7 3 r L a P L s D w q C o f j D b p k q n k g g F C y r 3 5 Z A 9 5 N / k Y M 0 4 o D D Q w + j l f u j q + O e f 3 r W I B Q H E b q 1 u W M 1 z F 5 x 1 c j e z c J 1 n h 4 i W 7 m l Z 8 D r C 1 W v s s c d U K u X D e U c Y G 4 x V m o 3 J z A 7 O 4 f x 8 T H k H m a x 2 O 8 T g Q w O 1 e 4 F K + n H G H C d Q f J 2 A i v D d o x E 6 C o 9 k t C c v M g Y p 9 h 4 P u P V Q Y z r E p n l R R u 6 v U f h y X V A j + n Q c 8 Q A H L H M F k W P C E 7 s 3 U 3 n q I e L v L w P R 8 j o n F P k g N L h x G R t f / 2 b W l v b F P 4 j o x F D q R s q H D 0 t D A r d l m C 0 J c V Y V a O K L j h b 3 P a Y / L w r f j F J / + G I h p l w E i v R 5 j 3 1 a / A m G I q j f L O R O + L L b p g q m 8 s 2 7 M d X A X o w e V 5 F k D R J o 7 5 / b w I 8 M S v m k p g m S 5 f x M z 2 c v q B O D G h I 4 4 z o 1 8 2 d d 8 T X C v w 8 J e P z w 2 X z I x q N k V Z q Q / a 2 s R r f 8 z V J 2 P H 1 Y L Z 4 t p x 6 G 2 q x g N X k A / g c f c Q M X p E b y U E K K 7 g v h s j g Z m F P B 7 C W a r g d 7 e j 3 G y t F 8 D I z v P S M + L z H V m y 8 N p h k y X h o B D 4 + T x 5 z M K W M y r v L P c j C f W 7 3 Q Q I u u e e c R X m C r A R u p Z a l c + k K V C k g + u X x S v R 7 w h t g K C G r R 9 q M + Q u D s Q w p u B N 2 K j H Q 0 z r U T b K z a T f X U T K 1 X K / / Z u r B W K c o v T 0 x a 3 3 m n x 9 W t 5 m J 4 Z W L p W 6 i t b A y E 4 N X w W M w M 2 W f Z y t S X 3 h y k V 8 m z O z 4 e k f O K l E M B y / B J / V i b s 2 o s K 2 G 7 w 9 + o x 2 a 5 Q D c B M X t a B M r / J k w m Y n 9 s W b P 5 w F p o 0 Y o 1 o 9 9 V I A D F j w 5 X s l M t W D N u R e k H c R A Q y S A S C N n b 2 T h y D q g 0 D 1 5 p A I e 7 j O F 7 H X D d u / u z a L q D M O N b r h k X m B a E l W O 7 e 0 h L K 9 F 0 R H y i I g R z z 9 4 P C 6 x I D K D Z 8 w b N b j M 3 E x X r u N j o o q i u J i P u + r s B b x 2 r b n a Q z W 4 R w S n o 3 x 9 X K l p k s J g Z o 9 x Q 3 O 6 H l 4 P q l V w z 3 P W Y I y V l V W y 6 8 s R O w 5 6 g P w v F o J M c L c W N t D X N t V w g T a u R O X V I U x w d s B 8 u I i j g + X I H i P 9 a x q + U v Z B M 2 F n X Y a G N Q c z V a P E 2 E b g i e N 6 B Y H V U B Q N L 9 Z s O E P m a S X K D 5 i v N P N d C r 6 v 6 1 c u m 2 D G r E 6 H 5 E J C E 9 z n o b P N I w I h c 5 s P 8 H J j 9 / 7 + N t 6 E y f d q 8 U Z R 0 b N k O 5 c W X d s H j I n H 1 h 8 i 9 8 h m 8 8 r X Q u 9 x b u f k r F M 8 1 g h c t v 0 Z a Z X 8 g z x c 5 y o Z 3 y g 3 q B 3 c k o v S E m Y i v 0 L J n s G x w V L 5 C v 2 W 0 5 w e a 2 4 R z p / a i m G o 8 z G 8 j i 7 0 e I 1 I l x V W h k q k 0 i S o C u j t r v U J 6 v U e 3 w l K K Q I n 1 5 n a a N b l i e e M W r E k H i 2 q O D P U v C U 0 + 5 0 2 O p n d 0 o q b y 8 0 v j B i a n k v r u R r Y C n M y n 8 3 J T K 4 A N w k E d 8 6 J B c h Y i E j I 0 U / L M 4 t v J + z t v s P 7 Z i Z 1 W R U S e j f M x O A o T S v M x N g N M z G Y m R j c X 7 0 a z E x 6 V E c 6 b 8 z 7 7 A U 2 h 4 6 l u A Z V M 8 7 D T S 3 V U A 7 H F p N i 5 Y b B z k c Y C 3 4 q 5 n l m E 7 X l 6 V b t 9 G x m A + 1 t 5 b q y 1 f R T J A p G X l 8 r z F S z y D h d S y N i Z 2 a i P 9 c g 8 0 u 2 g p k 4 N Y q 1 X C 5 T W 4 3 d 7 l a w v E O 1 K z c f Z m b i / g 8 m m J n 4 3 A v R W m Z i M D N x V y j 2 / T p o P L x e N 7 L P s m j 3 a C L H 8 G 1 n J o Z 9 r 5 E p R n R 9 T Y R z H Y O O i h q W 1 4 V Y t H Z + a C f w v F Q 9 2 N v t x M y 7 j B J V g V e X K J D D z B 1 L O d P a 5 f U h / e E S + h w q t L y x s J h f b r 4 G 0 v r G J s 4 d G x Q V x C Z y W p Q Y a p 3 F 8 Y 7 g 8 e d I Y A W a a I 7 b c + T o 1 / m z 9 7 N K f 4 g Z U t d U O O r 4 d H 3 t M v 3 N q O b d E V X n 4 n O P l P I h 6 4 H D 9 V Y / K d P r w o s N + c B 7 P 7 w u 7 P o q e Q 6 B H X 0 2 R d p 7 + x p W V e 4 H N 2 f p g d U h p r b 2 3 Y X p O Q + N l 9 d p h O x P t d n S n E H A G i V Z a F 6 b x B O v o 3 1 P 8 M 3 D J N z c 6 p e 3 E b W k l H W E p R v o f Z I U W d k p x T j O c u o + 1 s n M W U + V + 5 / P R + / j 1 e Y G 3 C 4 n e F E 6 9 r 0 i O S M b f c j / 4 X a n n 2 Y w g y 1 8 z f z i 8 3 D S M m u Y e r h k 6 W q 0 j T q 7 c l N 9 T m t S C 7 W M w 6 Z k h 6 e 1 i V r W e s p c i 8 x X w g e D G p 6 W E n W 7 j z j Q H 2 w h U v K W o C V u K J I U 5 B W 9 e b U + e V C G 9 w 8 7 N + H Y D z 4 e 5 5 7 p p S + 7 Q D K R F o S U S h n 5 e v 1 R e h B 1 j s P l 9 A z P F 7 V R K v L q 0 O 6 a Q D j 3 A m u Z J 6 W t J C n J j J t P 3 s Z M / A Z t f y r M u a H A R f j I N C m U 1 q a M k A a V i h 5 i D K L Q y y l k n i v o T l / B e P A z B O V R 9 J K Z 4 7 Q P i X 0 Z / f 7 T i E a M a 1 h O 3 8 d c 8 j o S y h r t 0 9 y R N 8 G T 4 h x W Z v A 5 + F X Q 0 0 J b M n O 2 g v w k E X s d K j B X q G D m 5 J 6 M 1 W i 2 u E I 1 F P K 5 d o t T / S r C H D m l 2 3 i + t s s k 7 N 8 R O 4 5 K 7 m 4 O N t J C 3 q t e 2 E t 1 M 2 8 j e D 0 g n l V P E z N l Y U T F G v U b c E p l Y u M A R T X i + X n x n l X L f d O d j h y m V y 4 i k e l B p J Q B s 5 6 7 S c z p w / N V g 6 g 7 S I P 2 O I 5 h 2 H c F c t E L 6 d R N b P l v i 6 5 A P q f R E J R D 6 E 9 X F 8 X n Z 0 s F / P G S w W A + 2 c g 6 Y W Y a 9 J 8 T n + u q a Q v q X T s z F V 9 N t Y Y y J f 4 2 6 K c 8 C e w 6 W n + M 8 q b v R A c z e z K y a c s v D n r s N G 1 i h T y 8 O 9 / a R B f n V d L 5 6 3 U y e l v R d F T Y c X d f q A z j v q 1 Q S x 0 O u U H + g 0 U Z 2 S X S G g a d N 4 V a t W g z Y z R Y z m / L k y n G 4 E 4 + 4 / 3 X E U m O I Z w c x z 1 e R M 3 R g U + P p J D N G L 6 d S i Z S 0 e 5 A K p 3 d N g M D 6 k l S i U S / R Z u I V D F C 3 r j g F V X R 4 S l 1 J e r x H B H M M O A 7 K 7 4 z 8 q T h m q E w o 2 A 5 + V B o k L X Y H G 0 x C a / y x u M 5 M k 8 t Z R m 5 U q I t 9 5 A w Y Z q M c 0 l j I Q A G 3 4 N 1 L S W 5 N J G f z 2 V F R 6 V W I Y / t j a H m b y o i n S q v t v A g 3 x L Y w o + X i j z 3 x E u r c D k 0 g 7 v O s C m R + T 4 D 9 2 X 3 a / G T 9 o v V + D P 0 h 4 h Y L Y j H k p i M d e D M B v k 1 l 1 o T B A U y e Z w l K W 0 N m 7 M v x e a f F b O J 6 2 I b J 5 X 2 e M p r 2 X K a D 6 8 5 p G s a U h n D t + C F w 7 3 O o C D S E d 9 n x j K + l j n J t b g N 2 f g y B v q 6 h H n G / p f 5 z u D P y s M C 5 A / K i z 8 z e D u f i + c G c 8 t p r A Y q V y Z n p m R k c z l 4 S g s N 3 F m Q c Z E j b K T R 0 o k s 5 K B D H I f B x 8 4 U o t j I P q N t 9 P v S S h r Z Z B y S 0 w n Z W V 7 k j H / D r 3 w 6 C a f X L 4 5 v v b Z m 0 D N F o j E b p j Y d O N x d K c Q 4 Q v r T l I 4 v j 0 i I Z s j k 9 h q p V N y k 9 J s X T j r n O 8 R Q i c S m h Y y a Q y c n O f 8 4 D 6 n N I Z i P G c 3 m 5 8 l M G 1 Q u Z S A f v 1 H u 1 0 F j N S 4 R Q + 3 s t D c C r y N r 1 j 5 l f 8 7 C 8 7 l H M B Q 3 u J 9 c d + D L o 6 1 L 4 I 3 N M H q 6 u 8 i R z 8 L h l r c 7 o Z r g 5 v 4 e j o J W 0 Q U v 4 v W h p Z F / N e q t M Z z n w k F Z p k P x g s 0 z o q 6 J k V Y 2 4 X f 2 o t t 9 R H x f W V 3 D Q L + x c k X i l y w 2 j / s x 1 q E I s 9 j V t L N S a 2 D m S 6 X T 8 P k M 8 3 o n n 5 d X z f d 8 V C v k e M G + u Y S x H l M X a W m b 3 o 9 n a x L O y x n Y + m W 8 X H + F p d h p 8 f d 3 A b t S P f a g B M + n X j h P O Q X j c E j a l F A O Y j K T m a r T 7 F 8 H e K 3 X e s j d q Y 3 c 1 Y N 1 / o u Z K f 1 X w 7 Q b D O n 4 Z E J p 2 k A + R c R r g o 9 i S n u X x 1 P D T A y P k 7 S A E k P h V d m E 4 6 X 7 j / c 2 F w j 1 Q v 6 b G 5 t i z L P 3 s u h 0 T 5 C m P C Z e s t 2 9 z U w M c x V 9 d U t F 7 p w P h 7 q I O U W / h s K 2 Y d g q W L N x h 1 Z + m e D H / v 2 j F L 6 f d I l e F D u h H j M x z I z 5 b C E E R c / h 5 r N N M q G T 0 L u K I l / y X W I m h i 0 S W S t y M 8 P X C W 1 N h S 1 o h 7 6 l Q U 8 W 4 T y 5 f w n J P o g p F X N K H G 7 Z c J z N z A L r w s u t I v b D J m L n X 0 L T Z U y v X s V f T h j m 2 0 b 2 B R F t u f l k J L e A D r f R v C S T z Y l y i 1 Y a T w o w T d K u G y k b e v w G a d + Y d e L K e K 1 G 5 B Q p a 4 k D B x q W I s 8 w 0 k V E x j + l + 2 f p b h Y L W j X U w u I y R o Y H R e l F b E N H 1 3 m n s C i K 5 M 5 s b I T R 1 2 v M j / E x l Z c K 8 p 1 k E h L N m w V 9 7 W 1 B K K s q n A 0 m 6 9 O / Z i C f l 1 H Q l O 0 A S C w W R 6 i 9 A + u r K + g m j c 2 M z 6 Y p 0 x d / 1 t N F k X h r L h x t t i Q w V n I n f 1 M e Q T g 2 J M r r O Y K Z K a h 4 t e H A e r o 1 8 / 1 t g H 1 1 t S x t X x e k P t J m 5 K P x s o 4 m M / E M u r q k i g p b K z R O q G 0 B s a z x M D h v b y 3 B 7 U w N m O H 8 n Z i p p F Q E O H t 7 a u s p l A 7 y D S Q f P X A F R w e / E 3 9 j k 6 Q a Q S J c E 6 q q t M 5 M B H N u a S 1 e I I l s M N H H Y 4 W 6 S 0 7 m n 1 Y y G U f W V l b W k b l N W r i 0 + 1 j w E 2 H + C Z R u S q X j c s t k l Q S Z 8 7 Q T D w b b I H U Q U Z O m t B N h F 8 J G b d f D p z b c e y 4 j 3 Z e D K m u C m b h y m M E r q T d i J o b v E 7 J U y L z 1 + 7 y Q J x 3 w 5 t x w B I c R 8 n t w 9 M g h h A u d a A s F 4 f N 6 R c 4 n m 6 l y U I b y p E A C i 8 5 F L 8 5 f j K b W k M + o 6 H F 8 i A 7 X E N y S I c S 4 R d 2 d R R / C m c a W w t s I + 9 z S z s 0 V X w e 4 l M M x Z J i N I i u 5 x E d c d J f 9 d W e z r Y M c V 4 Z H L u L V + i e 4 9 o o e v o V J d g K b L M t R g 3 i G A h e Q y U 2 g v X N E T L B a k c g 5 K r Q T 4 8 G S c S L + P y 9 E t h u I J F r C s R 4 7 m T O P k H u a E x n V 2 r W 0 e C / M k a Y o W Y Y e M 7 B C t 8 p 9 I R i X z n y J 9 F i 5 I x D X S n X f O g c p 9 T n U V x O I P Q x D m V e w m n g s C j Q L e i 2 z S z 1 t K H K l q 9 2 J i J 2 e g d v o b r S a 6 8 T N 5 U 7 c W e s R r 1 Y R O + z D / d w m F H s 5 Q n i k R x X C I 0 / 3 x z V j y p Q h e H w f e m G P c F 6 m D L f L h X Z / L 4 7 1 X U V c n R N M 5 p M M I c K l + y f 7 1 e 3 + 6 u 8 K b H f u 3 C o O D v T C H 6 j M y P 6 9 k b 2 W h e d q 8 / K A a u S f 5 O E 6 b U g 0 J n S v t / L 3 3 7 9 0 i m A D M 1 N d Z I s o u n T E 8 m z S G d W p k x u 8 9 A x p F q L y p d Q 9 j A Y + x m + L K Z w f 9 h M B 6 E g m U 0 I S t 4 r U t 2 l B 6 J E 2 J x S f J A o T G b 9 M O / H Z o U r i Y T + O z U 7 T n / v s 0 D p w W 0 Z S i a L n 4 o C Y H + Q 6 r a x S y z R K n k w y l 7 F S o K m N m c g T K Y X 8 v C J W 0 s 0 n S z l 3 8 k s i Z p 6 k 3 k o T 0 9 E p T C F m I p K f E 6 u r c 3 I 1 g y O g o 7 z K Y x P X n B V + k U x Z L h p 1 n p X J Z D W Y s N / 7 A S S 4 Y d P J X J 9 R 4 J 6 g z 6 X c w o N c E O 1 1 w x a L r h f v 3 b 2 P i 5 f L 7 a 7 e F u Q f k v o n D e Q 6 2 Z o N z d L f z C n k Q I E Z M K k H X g R Z t k z w M k Q X 4 C p a u D P v w M V S I 0 V e s t P r 6 C C G C u G L U s P J c C Q C / 5 o X k l O C g w v i q m n J P E X j S x H g l T y i 9 D I Z j H G N m I y b v F R j 0 D + J p W U 7 F L k H t v w G a f k x S F W Z 5 d z A 5 K B W m j g z o I g M e v N K w m l u N D m L e M G Y o D Z u j v w j m w s j g d b L K / J P 8 8 g e D i O e X y J B d X l 7 j N K Z P G y P y d 9 O F e H / 2 v e O M V R s v X j 7 5 l 1 8 / I n R v / p t R O 6 X L F x k / t Q r u T B R r 0 x j J 7 A v b Z 3 w t z E t 0 y l Y o n P Q g 1 0 j T j m q X v V j c b G I o S H j W r Y i W + j q N N o S s z / H J q i J m S 0 J E 1 V 9 7 q z g z G r O O m 8 v h e 9 5 A p P D + T 0 B X b R B i 5 O f O L k p b 6 8 H d W 6 Q z E H b F B 4 u n R D f O S j D y 9 r 8 T I z 3 u i H b d Y R I 4 X 9 U K r 8 I 5 2 a Q V j a E B m O I e T v V S x r 9 Y 9 r G v T V U n N g h i i n A t 2 5 5 r N H s M o 3 H I J m s E v q D G h T y s 3 / O k P D Q d m e t / F 4 g H 5 V U r K X q c 6 9 I x J N C K 7 w O u D / z G M x U F t 4 C X F N j Y r f M x L A y k 0 D p w b J i M + M M 1 R W i 2 d s 5 9 A 8 a h Y T / f G M d S f k 5 J i P 3 s J 5 5 J p J 6 G T w M j 1 Y 2 E S N C a I b V u A M L E W O f p y s O c X p m J k a y I G G Y t F W X X y O T U 8 X x X p V 8 k C I e L x v M x K Y g 9 x S 8 d 8 B L W j a C Q r 7 Y l u V + u t w T J H R U E R T h F 0 8 o F 4 t H B T M x F i I O o V n M 4 F E j Z E q + o Q m O m m a V l G A m X q O K 2 0 S f f k N z m w c B M b H 7 / N k r j I 8 P w + 3 Z X X i S Q 5 v x e E K E T f l 9 Y X E V T p c b X I l w a G J M b G c m a + 9 o 3 1 U y Z S N U d 9 F h i c 5 5 X r k b O b i v 7 D 6 0 y v M n P B 9 l 5 s S x b a 9 t a q L j 6 d N 5 O w 5 L e W h h c q 6 J m J i Y + e H y k p R c 7 h 7 P q I h k J B z t 3 6 R r C G A l L p H 2 W M V o a F i Y m n x t c 6 S h O n 3 M F G V J s J a w 4 8 m q L M w o T p Y 1 R R A z I X / m d W Y H Q + Z W A z 9 M y m R i k v l L 9 i R r p a W Y J J p S 3 p p 1 i u g g a 9 M 3 C X M 6 w Q T 7 f + k 6 p q m J 6 v 0 Z p s l d b Z q n 8 3 G 4 n T 4 x n 7 d G A r O P x k i n 5 / P t 9 L s R O h c M F Y / F E U 4 S E w z X L r l o R S q / V V r x 2 8 D / / c / / j K u X r y C n u T A 6 G B J 5 d E w W P F k X j a d g K x p 9 v 3 k u o q 0 9 h M V I g a T u / s y T 7 I 9 Z F M 6 p C J U K 8 n g i 1 3 2 x 0 h x g R t f D e p 3 C O 4 i O S c v y I 4 x 2 n y d f S M b 5 k g n D W R L K m g J l R o X 3 E 4 8 w B 9 d T k l g 5 v J o g X o U f I u j 0 I 5 v p x c t o 7 Y o Z z O R / K E W n u J h u i s y 2 r 4 7 m 8 W B J F i U c J j 4 j c 8 2 c Y J 5 a 1 z D W W Y R G v g 8 T m U 6 S 3 u v 3 4 c W 6 J J a u P N K t i o Y y f O w Y m Y W 3 5 z k l R / z 0 j Y M L B a d J W P B i d 6 3 i q 2 P k 0 z X Y P X 0 t D d 9 V I y h m N Z u v z / B K j f R M 5 h R 8 n 2 0 t A / / 3 x n b q 0 c L 8 M v x + L z L 2 J X T 7 x + G S a 2 9 g b u u u e C 9 K O W x t x j H R 8 Q k 6 O n c o 0 q O j / + / / x / + J / + G / / 0 c 6 t h 0 D b c F t k z m W W S Y f Y r D 0 r T k e E T H 2 B Z + j J 3 i 4 t A X b q T l c W u L 5 k M z C Q G M p 2 Q g b R O A v 1 x y 4 e r g 2 P G s 6 w 1 c P r W M z P Y + c 8 i H 5 P a 2 b W H w 1 J / p V D J M 2 Y d x Z c J J k 1 v H J u L p 9 7 K + P F e C w F / E r E c 9 H I y p S p P l 8 k h E 1 y 2 t 2 B P x u s n S N F Q U Z L z c k e g 7 v j g l k R T 1 N Z W J 5 5 i U G J y p b B d y a l 3 F 5 1 B B 4 k d 8 K u O M p V z W / r a j I 5 Y t F Y / j 2 l 5 9 w 8 R O D y H n 1 h V 4 L A R d J 4 8 x H 7 p M k v Y D / + i 9 / x T / + h 3 8 o / a U 5 v n m Q w 8 z 9 b / H x J 8 d x 7 l g 5 P W Y / y N 0 k B i C H e C + m X j 3 U 6 y f x 7 U u X 0 F T D 7 R o W S 3 N W r w t W Y u M S C Z f X L / w 0 j Z f H J N b 8 e d q F S 2 M F E c 7 m q t s U L 1 7 2 j u H s o C J 8 I x Z i N c 1 5 S O b 8 b d J F g i 2 P t D q N R G E V E 6 H P 8 M 0 L F / 5 8 n L R 2 v o h v Z t 5 + s 6 8 m O X Z 5 L Y b b d / + G i R M 9 O D 5 8 E S 4 y b U z N Z C I a i Z P U P Y e u 7 p 0 X C L P i 5 r 2 X O D r W s 7 N W a 4 L C P E n 0 T g f S y x r 8 R 4 2 W w b s F W 6 Y a m V T W O p v V Z B g D / t r g z H 3 S j E w A r x M 2 4 T 1 x y J z M O v K f e C X 4 l Y R D 5 C t e H C 2 I K F + X l x n c S S Z 3 E V 3 k l 2 V J c I 8 Q o 9 9 b d L 5 x H 2 o / 6 P b P o j s Q J v o p l 6 m Y y L 8 s w H W M T d k i r s 3 k k C u 0 V Q i a F 2 t b m I 8 O l L 6 9 n a h h K A a n o H D U 7 v / 5 z / + E P / 3 7 j 6 C R C W I G F X K 5 H N a W M r h w 4 h P 4 g 7 u 3 a y N b R m O U v T B V 7 h b 5 S 5 d f U / i U R s F k z a z C y 5 1 K i G f s e L D 8 Z q J o Q 2 Q W c v / 0 6 b A k i I g j X N y 2 j M G R P / Y / O B P e x E B I F w s Y H C L f 6 i 7 5 U + 8 S U x 3 r u 4 G x 9 v O l b 2 X w x L z j p I T 5 5 E 3 x X d P I 3 9 b G y H / s Q T I f h v 0 X L 3 4 Z 2 F 8 f k N e N u g x l g n v x Z d J p P J h + S g y g i M y D B 9 d X 8 R / / / T / C 2 c J y / f W g k X q 4 f f s 3 n P / o A 7 S y 5 L 8 J Z U Y R n U T 3 A y 7 w 4 + i Y G X B c L k X L G G z S j d D n n J r E W m I R U x s f i l Z Y b x q 8 E g h X 1 H M 0 z 2 Q S r j A 2 y / a r w R r r S L c m S k H e N X x B f q v b M m / H x Z 4 c N E o r W 1 j P P B f b 3 F I 7 F D 2 F X u 9 p y C k 3 X m R d I s r 5 t q K p L c O N E t v a 2 / D h 4 d N Y n f X i + o 8 R f P X F H / b M T A z J I e H o 0 U M i q b R V c B L t f p m J M b 3 J m c 6 l L w R e h 9 X E U F A R y 3 v K N j d e r v 8 + z M Q o t a e o 0 D i N m I l 7 n f M 1 v 4 v M x K i e k D Z 7 1 i 9 G e j H o u w i v o x M + Z x e G A u e h / 0 q 0 0 y Z h 7 F V C B H H e V j T V U C a 4 v J w Z Y S / + S j 3 E Y w l s b m 7 h 8 J G d F 8 d + n T D n o R h b q U U s x p z Y S F S u K f s e r x c 8 F f D B Y F m 4 8 q r 0 7 n N u s h j s 8 B K / 8 T w e L 5 2 a 3 v g A x 4 8 a z + r F B p m F b 2 m k s 6 m G M p F I J A 6 M m R i h t i A x V R y q t n O p h r r U u i Z r B p b 4 / D j Y X O D P P I c i 2 p W R w / 9 i z Y F 7 C 4 f f M 9 P v g P G q 1 C x z b m 0 t a U y K c 2 p T X + I E A r 1 l U v U n V D I V y y s 0 v k 1 o z l B 0 c y + e v x S Z D g e N i U N j m J t Z K H 1 r D L O U Y b 9 g n + T b Z 0 4 s R 3 h x L i f Z 5 W S f k 5 D 7 + w v n d v r P e 7 x 5 W K c j u E b L U 1 p M m 3 t g 8 D z U f F Q W / d Y H L e 0 O O i N 5 D L c / J X / z g I j j A N G U k j i i d / z E s Q P V T i b a O 9 p E V e l O 9 U T y e K 3 v x K u 4 f 0 t M 0 S r Y f G A M t C 2 I D k A M X o E i / W 6 V 2 v y b h N d F k q 0 E j v J Z c W E k K x a Q 4 9 X 2 r X A e k x H L H o Z H q t R u b w O a M l R h F 6 2 i 9 o J T p 8 + I 1 l u N k L 1 V n 9 k u j y v 4 0 4 n W r 4 0 z I d i U 0 P R y k 8 n 3 e D t g Z p E w P B 9 X T o l w P h + n k f E C c g w z + V o K S Q i 5 2 u D a 5 e o i b w I N G Y q z J g K h 1 5 v q E f C 7 M D s z Z z g 3 d W B 2 R d 0 P n q 8 / x 2 D 7 Y 6 H R k r n G q S / v 8 f u g i D z 5 t O R L N 6 I B s o 4 4 / 9 H o y V 6 m h 8 H l N B K 5 t 8 9 U r 3 t F L A n 8 f k 5 9 K d / A d 6 + h y I v n t U Z G R / B f / u X 7 0 p Z K u K s 6 5 f A c V j 3 U M / / 4 + X x D P l M s N Q h F M T I g M o V 3 o 6 b m v x U 4 J B W y 3 U X + r U M k M g v G K o E X y B Y g E u S s / I 9 G F Z G J b / a c d x 5 z I v / 2 u V D 1 G S p P k p z D 5 F a 0 V Z U / H x T Y l 7 r 6 2 Q U s z C + V t h g Q J R V V C q r 6 m k y c G a y N F v J P u T / 2 q Y E Q 1 p L l h d H e 4 + 0 B l 8 X M h o 1 n K o / K K D z W k L m R R Z H k Z v F K u S X D M z L Z 0 + T 7 9 g R U e B 0 h p J W Y C F R 8 7 a u s p X o b U M t Q R M c b m + s 1 g Y i d C s X 2 A 1 5 V w y 5 7 U L D M t O Z a a N R i g u c y r O A S g J W Y h E V 6 m U V / 7 / H 2 4 V S f C p e c E 2 l W 0 2 E H 3 G d d 8 F 7 x k K l f 2 T e R C y y f E l P l t Q z S a g w + 2 W g q w 8 1 W e R n X t w l 1 u U S v Y 1 l 9 e e z g / Q 9 2 O B f m 5 8 W 7 1 2 X D 8 6 f P S n 8 h l X 5 m 7 y b m z 6 9 k P F m R R J + G 9 3 h 7 8 X R N x k B I F j m L q m o w x m r i p X g 3 M R s h 7 Z S 3 4 c q 4 A q c U Q N B p 9 B P k g k b u m P X p 8 N v l F 9 c y F N F g P T L k e Z y D R j w e J x 9 q F D P T 0 6 I 4 s a e 3 G 9 9 9 9 w u S i R S k z v r m X S s 4 1 K 2 j 0 9 e 6 h n u P 3 w d c L s 9 1 Y W z J j 8 w a 7 d v 6 g 5 U 1 U e M d q m i Z v R V N I J 0 q t 3 h z l R r s F F 7 l y Z o S H 9 8 K 1 N V Q 9 V Y i P 0 h w v p q u 6 Q g G j f Z b E 4 c O I b K 1 h b 6 + P l y + 9 C H + 8 / / 1 V 7 F 9 r + C F z r b S 7 w M Q 7 w K Y F 7 j R Z + a M 0 d Y s W a h t v K o V d c g O G S 8 j L q w m X y K R 3 4 I k c f s A H a 5 T L v z p 2 N u z I F t d h u K O n q 8 L U 5 s S n i 3 b y V 8 q i O 6 g D H 4 / e u w o Z q d n R H / A o x 1 j 2 3 M O r W J x y 7 i V p a i E Q g s p T e / x d o C f M p e m B G M G z Q V K J p 0 V k s 0 O 1 e 7 D x V E H + g P H E H R 1 E i P a j R e p p + w P b 0 9 w o i 5 D i c W 0 G t D z b / P 7 S 0 r 0 5 B d F V M 7 l d l U E P r j P 9 c D Q I L I 0 s D M Z Y 8 G z 3 W C 4 U 8 f N G Y d R P K i / D 0 S 8 S 7 i z 4 E B h U h G l M 4 1 g k k o 9 s n R f 8 m K 4 y b q 9 b x J 1 s 8 3 Z H G N i N z X I Q W G n r H U + r 7 5 V R N w e h 8 f r h t e 7 + 6 U g n 6 8 6 t l O N d o e D v d f 3 2 B 2 + C q Q x 5 8 p h v N M J h 7 1 x W h l b L k w / 3 5 D v 9 e d S N W / 6 u z T s V / 2 4 N t V 6 O t r r Q k P K M 1 d U O E j k s l k o Z O o t z D Z I i s 0 S W X c A 6 + v r w m b e C / b G T O / x e + N m 3 o t 4 q g 3 F Z Z u I + j Z C L p c R k T / e 4 9 s X R i T Y 9 7 U P z p g q + l H 8 3 i A d V P t v 6 t W U W I X B u m 3 P / 4 r l V y A Q h M v p R t 9 A X 8 V 2 8 7 W + s S 7 M z a H B Q c z O L 9 X d p 9 n r 8 R I z I W u a v b z e 4 / c E d + g 9 O a T j e s 6 H n 5 / J C G f n 6 L H Q c 6 l 6 X Z v r w O S 6 E Q E W f F f a L v W Q K 3 L 3 9 4 / s 2 l m F R n M 5 E S T g z 9 x P 4 t D h Q 6 9 F Q 5 m o F 3 D g Z U j 7 x v q w O L + I U C i E + W Q n w l u R 0 l 9 b R L 3 W R e / x z u D m j I z B 9 n s Y 7 M 9 C i r g R y Z q 9 0 8 u 4 V O o z X w + u D 3 7 / r k i i F X N Q l v H D 5 r p g K o 3 Y P p V K Y W 5 2 T j D X Q S K Z S t L x t b p h e T 1 u + G 1 D I 0 Y L s z 9 + E M D f 7 m 6 K P n a t 4 u z A w V 7 v e 7 x Z c I 3 a w t Z H a P e 6 0 D 7 U j 8 L j X r w k b c R d Z k 2 0 + 3 T 8 5 W Q B P m c R n x y q T O b j x e l I Q 5 S + 7 Q x e y J v n u A 5 3 a + j y F 3 G s q h f 7 B G 3 f L e z p t D F Z 9 p f B Y f w Y 3 o B T d q C t r U 1 o K c b U 1 J R 4 3 y 8 2 w 5 v w + / y C S S V 7 5 a T t K l 2 D W B C M / v E C 2 u l M W j B X a m M G 8 h 5 a O N v f a 6 p 3 F t z Q 8 9 m K A 3 f n Z Q Q V R R B 5 9 S o p j M 8 O K w i U 0 p N m t + 5 i I W o u 3 l 1 m v m b w E 0 P y k q x t x F A 8 l R N O 2 Q T z c u c p E z O 0 v c N b R K e v d X o S G s p c t Y 6 Z y g r e P j o 6 u u s 5 o W q 8 e P k C X Z 3 G E p F O u T Y S 4 7 F o L G Y q d 2 l 1 8 f / u 3 1 3 G V i S C b L a x b a x z J q U F 9 D O c 6 H 9 U + v Y e 7 x o 4 D U l H B i f 6 V L E 4 e k u w 6 W T 5 G K a g X 2 7 N o k k r N v z t m R P z V d X a 3 J r N i k j G B p d c r F m B p R H s T L x W / H 2 5 M u u b g w T 7 8 a e e P n u K Y 8 e a V / 2 2 V a 1 K v j i / Q I y i o 7 P d y K T 4 7 u c H + O d v r 9 d l b D t n U l r Q E 3 i F z e S Z 0 r f 3 e B e R L f j w y 7 Q M 1 4 n 6 + Z x a q W M W d 5 f l F 6 Q 8 b F w O T + S R U F u z a H a j I z J 5 W 9 2 K h n q w J R P h i k P z l z S p W n 9 J a 5 h + l K n F W s H D J Q k f D B m / 4 9 8 z I z i k + t L m b y u L + M t A p W Z k Z u J s D f a 1 b s 1 7 c L p f R S Y d w / 0 H z 2 C z a / j k w l m E S m l L 1 f h u s g h V O / j a r f d 4 8 / j 8 U A H k T g m k C 1 F s Z J 8 Y X w h 9 0 l m s a 0 + I X g 1 h b 7 f J Y v V E 1 j o H j b P E T L x o R C u o Y W f W I y Y z M W a m Z 3 b F T A y T m R j s L 7 F 2 K i j 1 S 9 b / X M V M D F 6 9 w + P 2 I B K J w p F f E Y 5 j X 1 c Q / / j H K / j q s 4 u Y X U s j v L U l X i u b M W E W p k q + 4 F d H D L P v P d 5 9 / D r r J B M s T T 7 S H f i c l Y 2 C l G J m m 5 n U g o z 5 l V 7 k l 1 7 P P N R u 6 K m h f p y K x 8 W 7 X q + W Y 5 d g p l p a X K I B q N S z 8 6 l E U x e y q 6 s T F 4 9 3 Y n l 5 W Z i d H N j g F c X P H e 0 X T L o W 0 5 F T a F j 1 I q 4 9 3 k I s H k M 2 l 4 M j t 4 B U w m j 5 / B 7 v L j j A 6 3 L 4 y L q p 1 T q F Y q r 0 C X A 4 F V w 9 P g 7 X 0 M F b J r w U K l c M t 4 q G D B V I G V p K r v J v 9 o q x 8 d q E V 8 c O T f h Z U / F r c H B Q M K X I M S y h s 6 M D p w 9 1 Y 2 K g H d 3 E e F + e 6 8 b d u / f x w 3 c / 4 t y o C 8 4 D W l / 2 P X 5 f / D I l Y z n 6 A Z Z i 5 N v r Z b M r W V w r f Q J 8 U m / p 0 8 F j N W 7 H V L g 5 n V r R c M 8 u m 1 H + U B 3 i P g i I w A f x 1 m D / 7 h Y b y K Y b Z x W z i f j H r 7 / E H 7 7 + A i 5 f B 5 z u 3 e c B v s f b B y 4 k j G e d e L o y Y T C U b q F H 1 S 1 e T o d B R 7 F M p c C 2 Y j 9 p q T O b L U Y b C Q 0 Z S h o g k y q V Q X t b u R / D M v k p y k s d 2 i K Z W U l y / p d U F J 7 n k X + U w 1 Q i U d q r E W y 4 / v S Z M N 3 O d 5 A 6 X 2 t 8 8 4 y 5 S O 0 I t D L R 7 P N 4 c X u + 7 A O + x 7 8 d T K 5 / S g x F z 7 Z Y S b Z t b m O J m 1 t z j a 2 S J u m B B 4 q G D M W E 3 + F 0 I N j m x P 1 Y m C 6 o i E G f D / I x O 6 R h L j + 2 w T H k g P O E C 6 6 z b h w u R d 1 e k h / z N B a B Z j H v N j N Z / B x Z x a c n T 2 J 2 b g 4 h V z + k f h v U q c a 2 6 V h H 7 Q i o x F C N g h s m + F f K + 3 K o f 9 N Y j 5 4 0 t J M F b 4 p h G G 7 L u m L V q A m b M 3 J E u G 5 J Q j Q a F V W 1 u 4 3 y m S i q x Z r e e h w S n 5 6 a w u H D R 8 Q k b t O o R B U 4 b Y n T o 9 i 8 s y K e t S H o 0 U V K P 6 e R 8 M z 3 e / z b B C 9 O d 6 T 3 1 9 I 3 A + O d F 0 V j n p + n J P L T W / d 3 9 g N z 2 a F q 1 G U o x l 7 m n + r C c n R m C C u Y o f R Z w H F o 5 0 E Q 8 1 n 0 r 9 5 8 1 q s N O 2 b e 0 X V n 3 2 N 3 Y I b i J V I 7 f I v o 8 h t l Q N z X b 3 L 9 I g n r N 8 N M V l Q z V t 0 r S J J Z x Y y 0 v r Z e N z u B w Q T O r 1 a z K J i Z n i x s i U g d h 7 z F c U k 7 M T O x J q s H / g 1 r t G g 0 I o o d G 0 0 O r y c N p t 9 N e P M 9 3 k 0 w M x 3 t v Y 5 2 7 w r y q g + R T D 9 e r F 3 G Q G h / b c O D 7 m J F 6 7 J W w c z E V p G J u h q K N 7 A l x s z y 7 O k z n D 5 z W m x n q K o q 6 q U 4 Z Y m 7 v j J j z M / P o 7 2 9 X Z R d W E P b 4 k A l p N I p k R y r P N Y h n 6 n l 4 8 J v O p z n y 9 u Z k d b W 1 t D d 3 S 0 Y q V 7 q E p t 2 f D M 5 B f h p y i k m 4 B r w / 3 u 8 x 4 7 g L P b f F h 3 Y L E 3 n c F 7 2 H 4 8 X s J q w 4 1 G L i 9 r V M N R S K o U h f z m c v R U O o 4 2 Y h T U W M w + 3 c m L i 9 n g 9 F c z D f 4 t E I u j o 6 C g T v + X I Q t s Q g 3 I l r n K P 3 j + q Z S o r T P O w l b A 9 J z T + + O r g U 0 7 e 4 7 8 t M E M x 9 p O + V E P V I a c T 2 k q Z E z q 7 u k R w g j O + U 8 k k / A G / 6 A t R o Y k I z E S s p V Z X V w X j L M w v V C y o t r a y u l 3 W z s x U b J I l k i / k R V u x V p i J p c f k h o N M g P f m 3 n v s H W 0 e o 2 c 6 Y w 8 V Q 9 u o + O l f V x c R I I b i O S g r u o i p 2 M T z + o x + 0 5 y 0 W s + 3 Y i b j 3 n r 8 N z Y H m c m 2 A x F V M 2 v a b C 0 D 8 O 9 m Z m f g p G v o 7 u 4 p b W 2 O f t G G u Y h o Z h + j 8 B 5 v P d j 5 N 0 m I a 6 Y O G i q R E e c M M t j M 2 y u 2 L + 2 f l m b x D / 3 l R F U 9 U c k w z B z W i F + j Y A Q z l b k f a x g 2 A 7 l S l 1 e T t 6 J 6 Z U L O L m f m G x s b I / + t k v m a g W 3 e Z P 4 9 M x 0 U m G h D H n 1 f U v o g M d C m i W s S z V F L J M n E f 5 A Y 7 b y P n u A s C X T 7 N l N V y f + W I X y o / 7 I 0 h / 8 4 N F b a Z C D / Q E O 4 a w 2 9 f b 2 C e V a W V z A 8 M i w Y y 9 R O O 4 b U a T c O c p r M t 7 C w g P G x + g t V K 6 q C L T L z e j t 7 Y X O 0 f j e 3 5 m S k C j b R j + 8 9 3 m O v k O w K v M 4 4 + k M v R R u z F 2 s c h i / 9 c R e w T a 4 s F P v 9 l X l v z A D R r S g 6 u z s F 8 / B 3 Z h 5 r 6 s + O z M S g C 2 I / i t t C c d i b m Z G T X b W l I h z D t S J w a y u M d n e H 6 A 2 w G / x t F 8 u D v s d 7 N M P h n p t Y i p w k 5 v I j s g c 3 w l 7 N T A x F U d D R 1 U F q q t L U 4 3 f z 1 Q r Y h O P Q N 3 e F 5 d A 3 M 6 c o 4 S h n 3 m + D w + Q c T R T M t E t t c w A L H b 7 H e w j M h C 8 S z f N 6 a I / 2 t F R O D Q v O z M w I T S R M O y b + f Y D T h I Y G h 7 a j d e x f 8 R x W s Y 7 P J 5 i t Z E q C d l d m W + M q R b d B 2 9 9 l v s d 7 b E P X O Y K t E v 3 n 8 f F E l a O / I 4 D / H w C 3 f p o S A M x Y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56341F38-3847-4BB3-8CDF-F9AF84BF0214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1AD324ED-622C-4716-801F-9B5F1B04A540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MLB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2018-07-15T22:02:17Z</dcterms:created>
  <dcterms:modified xsi:type="dcterms:W3CDTF">2018-07-16T14:58:51Z</dcterms:modified>
</cp:coreProperties>
</file>