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bubakarmonguno/Desktop/Imperial/AIB Project /"/>
    </mc:Choice>
  </mc:AlternateContent>
  <xr:revisionPtr revIDLastSave="0" documentId="8_{DF6FE276-7FAE-5144-B8C3-964EFFE12A2C}" xr6:coauthVersionLast="47" xr6:coauthVersionMax="47" xr10:uidLastSave="{00000000-0000-0000-0000-000000000000}"/>
  <bookViews>
    <workbookView xWindow="0" yWindow="0" windowWidth="28800" windowHeight="18000" xr2:uid="{29F362A2-E47F-334F-9548-91642F7F71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K17" i="1"/>
  <c r="J17" i="1"/>
  <c r="I17" i="1"/>
  <c r="H17" i="1"/>
  <c r="F10" i="1"/>
  <c r="F17" i="1" s="1"/>
  <c r="F21" i="1" s="1"/>
  <c r="D10" i="1"/>
  <c r="D17" i="1" s="1"/>
  <c r="B10" i="1"/>
  <c r="B11" i="1" s="1"/>
  <c r="G6" i="1"/>
  <c r="E6" i="1"/>
  <c r="C6" i="1"/>
  <c r="F4" i="1"/>
  <c r="F11" i="1" s="1"/>
  <c r="G3" i="1"/>
  <c r="E3" i="1"/>
  <c r="C3" i="1"/>
  <c r="F2" i="1"/>
  <c r="D2" i="1"/>
  <c r="D4" i="1" s="1"/>
  <c r="B2" i="1"/>
  <c r="B4" i="1" s="1"/>
  <c r="D21" i="1" l="1"/>
  <c r="B12" i="1"/>
  <c r="C5" i="1"/>
  <c r="D12" i="1"/>
  <c r="E5" i="1"/>
  <c r="B17" i="1"/>
  <c r="F12" i="1"/>
  <c r="G5" i="1"/>
  <c r="D11" i="1"/>
  <c r="B21" i="1" l="1"/>
  <c r="E2" i="1"/>
  <c r="E4" i="1" s="1"/>
  <c r="E12" i="1" s="1"/>
  <c r="E10" i="1"/>
  <c r="C10" i="1"/>
  <c r="C2" i="1"/>
  <c r="C4" i="1" s="1"/>
  <c r="C12" i="1" s="1"/>
  <c r="G10" i="1"/>
  <c r="G2" i="1"/>
  <c r="G4" i="1" s="1"/>
  <c r="G12" i="1" s="1"/>
  <c r="G17" i="1" l="1"/>
  <c r="G21" i="1" s="1"/>
  <c r="G11" i="1"/>
  <c r="G18" i="1" s="1"/>
  <c r="C11" i="1"/>
  <c r="C18" i="1" s="1"/>
  <c r="C17" i="1"/>
  <c r="E17" i="1"/>
  <c r="E11" i="1"/>
  <c r="E18" i="1" s="1"/>
  <c r="E21" i="1" l="1"/>
  <c r="E19" i="1"/>
  <c r="C21" i="1"/>
  <c r="C19" i="1"/>
</calcChain>
</file>

<file path=xl/sharedStrings.xml><?xml version="1.0" encoding="utf-8"?>
<sst xmlns="http://schemas.openxmlformats.org/spreadsheetml/2006/main" count="34" uniqueCount="28">
  <si>
    <t>Variable</t>
  </si>
  <si>
    <t>Oil Consumption Before (36%)</t>
  </si>
  <si>
    <t>Oil Consumption After (36%)</t>
  </si>
  <si>
    <t xml:space="preserve"> Electric heater but no storage (31%)</t>
  </si>
  <si>
    <t xml:space="preserve"> Electric heater but no storage after (31%)</t>
  </si>
  <si>
    <t>Storage electric heater before (10%)</t>
  </si>
  <si>
    <t>Storage electric heater after (10%)</t>
  </si>
  <si>
    <t>Wind Energy Consumption per day per kwh</t>
  </si>
  <si>
    <t>Oil consumed</t>
  </si>
  <si>
    <t>Total energy consumer per day</t>
  </si>
  <si>
    <t>Normal wind energy Consumption per day</t>
  </si>
  <si>
    <t>Stored/Curtailed energy used per day</t>
  </si>
  <si>
    <t>Price of curtailed energy per kwh</t>
  </si>
  <si>
    <t>Price of oil for equiv</t>
  </si>
  <si>
    <t>Price for normal energy per kwh</t>
  </si>
  <si>
    <t>Energy bill per day</t>
  </si>
  <si>
    <t>Avg price per kwh</t>
  </si>
  <si>
    <t>% of curtailed energy used</t>
  </si>
  <si>
    <t>Monthly</t>
  </si>
  <si>
    <t>Energy Bill</t>
  </si>
  <si>
    <t>Savings per Kwh %</t>
  </si>
  <si>
    <r>
      <t xml:space="preserve">Savings per Kwh </t>
    </r>
    <r>
      <rPr>
        <i/>
        <sz val="12"/>
        <color theme="1"/>
        <rFont val="Aptos Narrow"/>
        <scheme val="minor"/>
      </rPr>
      <t>£</t>
    </r>
  </si>
  <si>
    <t>Device fee per month</t>
  </si>
  <si>
    <t>Total</t>
  </si>
  <si>
    <t>Number of heaters sold</t>
  </si>
  <si>
    <t xml:space="preserve">Number of devices sold </t>
  </si>
  <si>
    <t>Average number of heaters per household</t>
  </si>
  <si>
    <t>Average total energy consumer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</si>
</sst>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scheme val="minor"/>
    </font>
    <font>
      <i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8E8E8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2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0" fontId="3" fillId="0" borderId="1" xfId="1" applyNumberFormat="1" applyFont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F7E6C-7E49-E043-905F-4C375B7897FE}">
  <dimension ref="A1:K28"/>
  <sheetViews>
    <sheetView tabSelected="1" workbookViewId="0">
      <selection activeCell="B9" sqref="B9"/>
    </sheetView>
  </sheetViews>
  <sheetFormatPr baseColWidth="10" defaultRowHeight="16" x14ac:dyDescent="0.2"/>
  <cols>
    <col min="1" max="1" width="38.33203125" customWidth="1"/>
    <col min="2" max="4" width="31.5" customWidth="1"/>
    <col min="5" max="5" width="35.6640625" bestFit="1" customWidth="1"/>
    <col min="6" max="6" width="31.33203125" customWidth="1"/>
    <col min="7" max="8" width="31.1640625" bestFit="1" customWidth="1"/>
    <col min="9" max="9" width="25" bestFit="1" customWidth="1"/>
    <col min="10" max="11" width="19.1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2"/>
      <c r="K1" s="2"/>
    </row>
    <row r="2" spans="1:11" x14ac:dyDescent="0.2">
      <c r="A2" s="3" t="s">
        <v>7</v>
      </c>
      <c r="B2" s="3">
        <f>B6+B5</f>
        <v>5.63</v>
      </c>
      <c r="C2" s="3">
        <f>C6+C5</f>
        <v>30.9</v>
      </c>
      <c r="D2" s="3">
        <f>D6+D5</f>
        <v>21.9</v>
      </c>
      <c r="E2" s="3">
        <f>E6+E5</f>
        <v>30.9</v>
      </c>
      <c r="F2" s="3">
        <f>F6+F5</f>
        <v>21.9</v>
      </c>
      <c r="G2" s="3">
        <f>G6+G5</f>
        <v>30.9</v>
      </c>
      <c r="J2" s="3"/>
      <c r="K2" s="3"/>
    </row>
    <row r="3" spans="1:11" x14ac:dyDescent="0.2">
      <c r="A3" s="3" t="s">
        <v>8</v>
      </c>
      <c r="B3" s="3">
        <v>16.27</v>
      </c>
      <c r="C3" s="3">
        <f>B3-B3/$B$26*$B$24</f>
        <v>0</v>
      </c>
      <c r="D3" s="3">
        <v>0</v>
      </c>
      <c r="E3" s="3">
        <f>D3-D3/$B$26*$B$24</f>
        <v>0</v>
      </c>
      <c r="F3" s="3">
        <v>0</v>
      </c>
      <c r="G3" s="3">
        <f>F3-F3/$B$26*$B$24</f>
        <v>0</v>
      </c>
      <c r="J3" s="3"/>
      <c r="K3" s="3"/>
    </row>
    <row r="4" spans="1:11" x14ac:dyDescent="0.2">
      <c r="A4" s="3" t="s">
        <v>9</v>
      </c>
      <c r="B4" s="3">
        <f>B2+B3</f>
        <v>21.9</v>
      </c>
      <c r="C4" s="3">
        <f>C2+C3</f>
        <v>30.9</v>
      </c>
      <c r="D4" s="3">
        <f>D2+D3</f>
        <v>21.9</v>
      </c>
      <c r="E4" s="3">
        <f>E2+E3</f>
        <v>30.9</v>
      </c>
      <c r="F4" s="3">
        <f>F2+F3</f>
        <v>21.9</v>
      </c>
      <c r="G4" s="3">
        <f>G2+G3</f>
        <v>30.9</v>
      </c>
      <c r="J4" s="3"/>
      <c r="K4" s="3"/>
    </row>
    <row r="5" spans="1:11" x14ac:dyDescent="0.2">
      <c r="A5" s="4" t="s">
        <v>10</v>
      </c>
      <c r="B5" s="4">
        <v>5.63</v>
      </c>
      <c r="C5" s="4">
        <f>B4-C3-2.5*$B$25</f>
        <v>16.899999999999999</v>
      </c>
      <c r="D5" s="4">
        <v>21.9</v>
      </c>
      <c r="E5" s="4">
        <f>D4-E3-2.5*$B$25</f>
        <v>16.899999999999999</v>
      </c>
      <c r="F5" s="4">
        <v>21.9</v>
      </c>
      <c r="G5" s="4">
        <f>F4-G3-2.5*$B$25</f>
        <v>16.899999999999999</v>
      </c>
      <c r="J5" s="4"/>
      <c r="K5" s="4"/>
    </row>
    <row r="6" spans="1:11" x14ac:dyDescent="0.2">
      <c r="A6" s="4" t="s">
        <v>11</v>
      </c>
      <c r="B6" s="4">
        <v>0</v>
      </c>
      <c r="C6" s="4">
        <f>7*$B$25</f>
        <v>14</v>
      </c>
      <c r="D6" s="4">
        <v>0</v>
      </c>
      <c r="E6" s="4">
        <f>7*$B$25</f>
        <v>14</v>
      </c>
      <c r="F6" s="4">
        <v>0</v>
      </c>
      <c r="G6" s="4">
        <f>7*$B$25</f>
        <v>14</v>
      </c>
      <c r="J6" s="4"/>
      <c r="K6" s="4"/>
    </row>
    <row r="7" spans="1:11" x14ac:dyDescent="0.2">
      <c r="A7" s="4" t="s">
        <v>12</v>
      </c>
      <c r="B7" s="4">
        <v>7.4999999999999997E-2</v>
      </c>
      <c r="C7" s="4">
        <v>7.4999999999999997E-2</v>
      </c>
      <c r="D7" s="4">
        <v>7.4999999999999997E-2</v>
      </c>
      <c r="E7" s="4">
        <v>7.4999999999999997E-2</v>
      </c>
      <c r="F7" s="4">
        <v>7.4999999999999997E-2</v>
      </c>
      <c r="G7" s="4">
        <v>7.4999999999999997E-2</v>
      </c>
      <c r="J7" s="4"/>
      <c r="K7" s="4"/>
    </row>
    <row r="8" spans="1:11" x14ac:dyDescent="0.2">
      <c r="A8" s="4" t="s">
        <v>13</v>
      </c>
      <c r="B8" s="4">
        <v>0.23899999999999999</v>
      </c>
      <c r="C8" s="4">
        <v>0.18890000000000001</v>
      </c>
      <c r="D8" s="4">
        <v>0.18890000000000001</v>
      </c>
      <c r="E8" s="4">
        <v>0.18890000000000001</v>
      </c>
      <c r="F8" s="4">
        <v>0.18890000000000001</v>
      </c>
      <c r="G8" s="4">
        <v>0.18890000000000001</v>
      </c>
      <c r="J8" s="4"/>
      <c r="K8" s="4"/>
    </row>
    <row r="9" spans="1:11" x14ac:dyDescent="0.2">
      <c r="A9" s="4" t="s">
        <v>14</v>
      </c>
      <c r="B9" s="4">
        <v>0.15</v>
      </c>
      <c r="C9" s="4">
        <v>0.15</v>
      </c>
      <c r="D9" s="4">
        <v>0.15</v>
      </c>
      <c r="E9" s="4">
        <v>0.15</v>
      </c>
      <c r="F9" s="4">
        <v>0.15</v>
      </c>
      <c r="G9" s="4">
        <v>0.15</v>
      </c>
      <c r="J9" s="4"/>
      <c r="K9" s="4"/>
    </row>
    <row r="10" spans="1:11" x14ac:dyDescent="0.2">
      <c r="A10" s="4" t="s">
        <v>15</v>
      </c>
      <c r="B10" s="4">
        <f>B5*B9+B6*B7+B3*B8</f>
        <v>4.7330299999999994</v>
      </c>
      <c r="C10" s="4">
        <f>C5*C9+C6*C7+C3*C8</f>
        <v>3.585</v>
      </c>
      <c r="D10" s="4">
        <f>D2*D9+D3*D8+D6*D7</f>
        <v>3.2849999999999997</v>
      </c>
      <c r="E10" s="4">
        <f>E5*E9+E6*E7+E3*E8</f>
        <v>3.585</v>
      </c>
      <c r="F10" s="4">
        <f>F2*F9+F3*F8+F6*F7</f>
        <v>3.2849999999999997</v>
      </c>
      <c r="G10" s="4">
        <f>G5*G9+G6*G7+G3*G8</f>
        <v>3.585</v>
      </c>
      <c r="J10" s="4"/>
      <c r="K10" s="4"/>
    </row>
    <row r="11" spans="1:11" x14ac:dyDescent="0.2">
      <c r="A11" s="4" t="s">
        <v>16</v>
      </c>
      <c r="B11" s="5">
        <f>B10/B4</f>
        <v>0.2161200913242009</v>
      </c>
      <c r="C11" s="5">
        <f>C10/C4</f>
        <v>0.11601941747572816</v>
      </c>
      <c r="D11" s="5">
        <f>D10/D4</f>
        <v>0.15</v>
      </c>
      <c r="E11" s="5">
        <f>E10/E4</f>
        <v>0.11601941747572816</v>
      </c>
      <c r="F11" s="5">
        <f>F10/F4</f>
        <v>0.15</v>
      </c>
      <c r="G11" s="5">
        <f>G10/G4</f>
        <v>0.11601941747572816</v>
      </c>
      <c r="J11" s="5"/>
      <c r="K11" s="5"/>
    </row>
    <row r="12" spans="1:11" x14ac:dyDescent="0.2">
      <c r="A12" s="4" t="s">
        <v>17</v>
      </c>
      <c r="B12" s="4">
        <f>B6/B4</f>
        <v>0</v>
      </c>
      <c r="C12" s="4">
        <f>C6/C4</f>
        <v>0.45307443365695793</v>
      </c>
      <c r="D12" s="4">
        <f>D6/D4</f>
        <v>0</v>
      </c>
      <c r="E12" s="4">
        <f>E6/E4</f>
        <v>0.45307443365695793</v>
      </c>
      <c r="F12" s="4">
        <f>F6/F4</f>
        <v>0</v>
      </c>
      <c r="G12" s="4">
        <f>G6/G4</f>
        <v>0.45307443365695793</v>
      </c>
      <c r="J12" s="6"/>
      <c r="K12" s="6"/>
    </row>
    <row r="13" spans="1:11" x14ac:dyDescent="0.2">
      <c r="A13" s="7"/>
      <c r="B13" s="8"/>
      <c r="C13" s="8"/>
      <c r="D13" s="8"/>
      <c r="E13" s="8"/>
      <c r="K13" s="9"/>
    </row>
    <row r="14" spans="1:11" x14ac:dyDescent="0.2">
      <c r="K14" s="9"/>
    </row>
    <row r="15" spans="1:11" x14ac:dyDescent="0.2">
      <c r="K15" s="9"/>
    </row>
    <row r="16" spans="1:11" x14ac:dyDescent="0.2">
      <c r="A16" s="10" t="s">
        <v>18</v>
      </c>
      <c r="B16" s="10" t="s">
        <v>1</v>
      </c>
      <c r="C16" s="10" t="s">
        <v>2</v>
      </c>
      <c r="D16" s="10" t="s">
        <v>3</v>
      </c>
      <c r="E16" s="10" t="s">
        <v>4</v>
      </c>
      <c r="F16" s="10" t="s">
        <v>5</v>
      </c>
      <c r="G16" s="10" t="s">
        <v>6</v>
      </c>
      <c r="H16" s="10"/>
      <c r="I16" s="10"/>
      <c r="J16" s="10"/>
      <c r="K16" s="11"/>
    </row>
    <row r="17" spans="1:11" x14ac:dyDescent="0.2">
      <c r="A17" s="4" t="s">
        <v>19</v>
      </c>
      <c r="B17" s="4">
        <f>B10*30</f>
        <v>141.99089999999998</v>
      </c>
      <c r="C17" s="4">
        <f t="shared" ref="C17:K17" si="0">C10*30</f>
        <v>107.55</v>
      </c>
      <c r="D17" s="4">
        <f>D10*30</f>
        <v>98.55</v>
      </c>
      <c r="E17" s="4">
        <f t="shared" si="0"/>
        <v>107.55</v>
      </c>
      <c r="F17" s="4">
        <f t="shared" si="0"/>
        <v>98.55</v>
      </c>
      <c r="G17" s="4">
        <f t="shared" si="0"/>
        <v>107.55</v>
      </c>
      <c r="H17" s="4">
        <f t="shared" si="0"/>
        <v>0</v>
      </c>
      <c r="I17" s="4">
        <f t="shared" si="0"/>
        <v>0</v>
      </c>
      <c r="J17" s="4">
        <f t="shared" si="0"/>
        <v>0</v>
      </c>
      <c r="K17" s="4">
        <f t="shared" si="0"/>
        <v>0</v>
      </c>
    </row>
    <row r="18" spans="1:11" x14ac:dyDescent="0.2">
      <c r="A18" s="3" t="s">
        <v>20</v>
      </c>
      <c r="B18" s="3">
        <v>0</v>
      </c>
      <c r="C18" s="12">
        <f>(B11-C11)/B11</f>
        <v>0.46317153224922575</v>
      </c>
      <c r="D18" s="3">
        <v>0</v>
      </c>
      <c r="E18" s="12">
        <f>(D11-E11)/D11</f>
        <v>0.22653721682847888</v>
      </c>
      <c r="F18" s="3">
        <v>0</v>
      </c>
      <c r="G18" s="12">
        <f>(F11-G11)/F11</f>
        <v>0.22653721682847888</v>
      </c>
      <c r="H18" s="4"/>
      <c r="I18" s="4"/>
      <c r="J18" s="4"/>
      <c r="K18" s="4"/>
    </row>
    <row r="19" spans="1:11" x14ac:dyDescent="0.2">
      <c r="A19" s="3" t="s">
        <v>21</v>
      </c>
      <c r="B19" s="3"/>
      <c r="C19" s="13">
        <f>B17-C17</f>
        <v>34.440899999999985</v>
      </c>
      <c r="D19" s="3"/>
      <c r="E19" s="13">
        <f>D17-E17</f>
        <v>-9</v>
      </c>
      <c r="F19" s="3"/>
      <c r="G19" s="12"/>
      <c r="H19" s="4"/>
      <c r="I19" s="4"/>
      <c r="J19" s="4"/>
      <c r="K19" s="4"/>
    </row>
    <row r="20" spans="1:11" x14ac:dyDescent="0.2">
      <c r="A20" s="4" t="s">
        <v>22</v>
      </c>
      <c r="B20" s="4">
        <v>0</v>
      </c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">
      <c r="A21" s="4" t="s">
        <v>23</v>
      </c>
      <c r="B21" s="4">
        <f>B17+B20</f>
        <v>141.99089999999998</v>
      </c>
      <c r="C21" s="4">
        <f>C17+C20</f>
        <v>107.55</v>
      </c>
      <c r="D21" s="4">
        <f>D17+D20</f>
        <v>98.55</v>
      </c>
      <c r="E21" s="4">
        <f>E17+E20</f>
        <v>107.55</v>
      </c>
      <c r="F21" s="4">
        <f>F17+F20</f>
        <v>98.55</v>
      </c>
      <c r="G21" s="4">
        <f>G17+G20</f>
        <v>107.55</v>
      </c>
      <c r="H21" s="4"/>
      <c r="I21" s="4"/>
      <c r="J21" s="4"/>
      <c r="K21" s="4"/>
    </row>
    <row r="22" spans="1:11" x14ac:dyDescent="0.2">
      <c r="K22" s="9"/>
    </row>
    <row r="23" spans="1:11" x14ac:dyDescent="0.2">
      <c r="K23" s="9"/>
    </row>
    <row r="24" spans="1:11" x14ac:dyDescent="0.2">
      <c r="A24" s="8" t="s">
        <v>24</v>
      </c>
      <c r="B24" s="8">
        <f>B25</f>
        <v>2</v>
      </c>
      <c r="K24" s="9"/>
    </row>
    <row r="25" spans="1:11" x14ac:dyDescent="0.2">
      <c r="A25" s="8" t="s">
        <v>25</v>
      </c>
      <c r="B25" s="8">
        <v>2</v>
      </c>
      <c r="K25" s="9"/>
    </row>
    <row r="26" spans="1:11" x14ac:dyDescent="0.2">
      <c r="A26" s="8" t="s">
        <v>26</v>
      </c>
      <c r="B26" s="8">
        <v>2</v>
      </c>
    </row>
    <row r="27" spans="1:11" x14ac:dyDescent="0.2">
      <c r="A27" s="8"/>
      <c r="B27" s="8"/>
    </row>
    <row r="28" spans="1:11" x14ac:dyDescent="0.2">
      <c r="A28" s="8" t="s">
        <v>27</v>
      </c>
      <c r="B28" s="8">
        <v>21.9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Monguno, Abu</dc:creator>
  <cp:lastModifiedBy>Monguno, Abu</cp:lastModifiedBy>
  <dcterms:created xsi:type="dcterms:W3CDTF">2025-05-24T14:44:28Z</dcterms:created>
  <dcterms:modified xsi:type="dcterms:W3CDTF">2025-05-24T14:44:43Z</dcterms:modified>
</cp:coreProperties>
</file>