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78737/main-share/Development/Other Projects/restaurant-nutrition-data/sources/"/>
    </mc:Choice>
  </mc:AlternateContent>
  <xr:revisionPtr revIDLastSave="0" documentId="13_ncr:1_{DA9D655A-D90D-934B-A8B7-E64863ED952C}" xr6:coauthVersionLast="47" xr6:coauthVersionMax="47" xr10:uidLastSave="{00000000-0000-0000-0000-000000000000}"/>
  <bookViews>
    <workbookView xWindow="1260" yWindow="760" windowWidth="32120" windowHeight="20440" xr2:uid="{E6606E7F-D74F-2148-A553-AF83A167AD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1" l="1"/>
  <c r="X1" i="1"/>
  <c r="V1" i="1"/>
  <c r="T1" i="1"/>
  <c r="R1" i="1"/>
  <c r="P1" i="1"/>
  <c r="N1" i="1"/>
  <c r="L1" i="1"/>
  <c r="J1" i="1"/>
  <c r="H1" i="1"/>
  <c r="F1" i="1"/>
  <c r="D1" i="1"/>
  <c r="X36" i="1"/>
  <c r="X37" i="1"/>
  <c r="X38" i="1"/>
  <c r="X39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F42" i="1"/>
  <c r="F41" i="1"/>
  <c r="F40" i="1"/>
  <c r="D42" i="1"/>
  <c r="D41" i="1"/>
  <c r="D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N39" i="1"/>
  <c r="N38" i="1"/>
  <c r="N37" i="1"/>
  <c r="N36" i="1"/>
  <c r="N35" i="1"/>
  <c r="N34" i="1"/>
  <c r="N33" i="1"/>
  <c r="N32" i="1"/>
  <c r="N31" i="1"/>
  <c r="N30" i="1"/>
  <c r="N29" i="1"/>
  <c r="L39" i="1"/>
  <c r="L38" i="1"/>
  <c r="L37" i="1"/>
  <c r="L36" i="1"/>
  <c r="L35" i="1"/>
  <c r="L34" i="1"/>
  <c r="L33" i="1"/>
  <c r="L32" i="1"/>
  <c r="L31" i="1"/>
  <c r="L30" i="1"/>
  <c r="L29" i="1"/>
  <c r="J39" i="1"/>
  <c r="J38" i="1"/>
  <c r="J37" i="1"/>
  <c r="J36" i="1"/>
  <c r="J35" i="1"/>
  <c r="J34" i="1"/>
  <c r="J33" i="1"/>
  <c r="J32" i="1"/>
  <c r="J31" i="1"/>
  <c r="J30" i="1"/>
  <c r="J29" i="1"/>
  <c r="F39" i="1"/>
  <c r="F38" i="1"/>
  <c r="F37" i="1"/>
  <c r="F36" i="1"/>
  <c r="F35" i="1"/>
  <c r="F34" i="1"/>
  <c r="F33" i="1"/>
  <c r="F32" i="1"/>
  <c r="F31" i="1"/>
  <c r="F30" i="1"/>
  <c r="F29" i="1"/>
  <c r="D39" i="1"/>
  <c r="D38" i="1"/>
  <c r="D37" i="1"/>
  <c r="D36" i="1"/>
  <c r="D35" i="1"/>
  <c r="D34" i="1"/>
  <c r="D33" i="1"/>
  <c r="D32" i="1"/>
  <c r="D31" i="1"/>
  <c r="D30" i="1"/>
  <c r="D29" i="1"/>
  <c r="H30" i="1"/>
  <c r="H31" i="1"/>
  <c r="H32" i="1"/>
  <c r="H33" i="1"/>
  <c r="H34" i="1"/>
  <c r="H35" i="1"/>
  <c r="H36" i="1"/>
  <c r="H37" i="1"/>
  <c r="H38" i="1"/>
  <c r="H39" i="1"/>
  <c r="H29" i="1"/>
  <c r="B42" i="1"/>
  <c r="B41" i="1"/>
  <c r="B40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3" i="1"/>
  <c r="B4" i="1"/>
  <c r="B2" i="1"/>
  <c r="B29" i="1"/>
  <c r="B30" i="1"/>
  <c r="B31" i="1"/>
  <c r="B32" i="1"/>
  <c r="B33" i="1"/>
  <c r="B34" i="1"/>
  <c r="B35" i="1"/>
  <c r="B36" i="1"/>
  <c r="B37" i="1"/>
  <c r="B38" i="1"/>
  <c r="B39" i="1"/>
  <c r="B28" i="1"/>
</calcChain>
</file>

<file path=xl/sharedStrings.xml><?xml version="1.0" encoding="utf-8"?>
<sst xmlns="http://schemas.openxmlformats.org/spreadsheetml/2006/main" count="458" uniqueCount="188">
  <si>
    <t>Serving Size (g)</t>
  </si>
  <si>
    <t>Calories</t>
  </si>
  <si>
    <t>Calories from Fat</t>
  </si>
  <si>
    <t>Total Fat (g)</t>
  </si>
  <si>
    <t>Saturated Fat (g)</t>
  </si>
  <si>
    <t>Trans Fat (g)</t>
  </si>
  <si>
    <t>Cholesterol (mg)</t>
  </si>
  <si>
    <t>Sodium (mg)</t>
  </si>
  <si>
    <t>Fiber (g)</t>
  </si>
  <si>
    <t>Sugars (g)</t>
  </si>
  <si>
    <t>Protein (g)</t>
  </si>
  <si>
    <t>Bacon (2 pieces)</t>
  </si>
  <si>
    <t>14</t>
  </si>
  <si>
    <t>80</t>
  </si>
  <si>
    <t>60</t>
  </si>
  <si>
    <t>7</t>
  </si>
  <si>
    <t>3</t>
  </si>
  <si>
    <t>15</t>
  </si>
  <si>
    <t>260</t>
  </si>
  <si>
    <t>0</t>
  </si>
  <si>
    <t>4</t>
  </si>
  <si>
    <t>Hamburger Patty</t>
  </si>
  <si>
    <t>94</t>
  </si>
  <si>
    <t>302</t>
  </si>
  <si>
    <t>160</t>
  </si>
  <si>
    <t>17</t>
  </si>
  <si>
    <t>8</t>
  </si>
  <si>
    <t>50</t>
  </si>
  <si>
    <t>16</t>
  </si>
  <si>
    <t>Hot Dog</t>
  </si>
  <si>
    <t>90</t>
  </si>
  <si>
    <t>280</t>
  </si>
  <si>
    <t>235</t>
  </si>
  <si>
    <t>26</t>
  </si>
  <si>
    <t>12</t>
  </si>
  <si>
    <t>56</t>
  </si>
  <si>
    <t>800</t>
  </si>
  <si>
    <t>1</t>
  </si>
  <si>
    <t>11</t>
  </si>
  <si>
    <t>BUN</t>
  </si>
  <si>
    <t>77</t>
  </si>
  <si>
    <t>240</t>
  </si>
  <si>
    <t>9</t>
  </si>
  <si>
    <t>3.5</t>
  </si>
  <si>
    <t>5</t>
  </si>
  <si>
    <t>330</t>
  </si>
  <si>
    <t>39</t>
  </si>
  <si>
    <t>2</t>
  </si>
  <si>
    <t>227</t>
  </si>
  <si>
    <t>526</t>
  </si>
  <si>
    <t>204</t>
  </si>
  <si>
    <t>23</t>
  </si>
  <si>
    <t>531</t>
  </si>
  <si>
    <t>72</t>
  </si>
  <si>
    <t>411</t>
  </si>
  <si>
    <t>953</t>
  </si>
  <si>
    <t>370</t>
  </si>
  <si>
    <t>41</t>
  </si>
  <si>
    <t>962</t>
  </si>
  <si>
    <t>131</t>
  </si>
  <si>
    <t>567</t>
  </si>
  <si>
    <t>1314</t>
  </si>
  <si>
    <t>511</t>
  </si>
  <si>
    <t>57</t>
  </si>
  <si>
    <t>10</t>
  </si>
  <si>
    <t>1327</t>
  </si>
  <si>
    <t>181</t>
  </si>
  <si>
    <t>21</t>
  </si>
  <si>
    <t>6</t>
  </si>
  <si>
    <t>20</t>
  </si>
  <si>
    <t>BBQ Sauce</t>
  </si>
  <si>
    <t>28</t>
  </si>
  <si>
    <t>49</t>
  </si>
  <si>
    <t>400</t>
  </si>
  <si>
    <t>&lt;1</t>
  </si>
  <si>
    <t>19</t>
  </si>
  <si>
    <t>70</t>
  </si>
  <si>
    <t>310</t>
  </si>
  <si>
    <t>Green Peppers</t>
  </si>
  <si>
    <t>25</t>
  </si>
  <si>
    <t>Grilled Mushrooms</t>
  </si>
  <si>
    <t>55</t>
  </si>
  <si>
    <t>Hot Sauce</t>
  </si>
  <si>
    <t>200</t>
  </si>
  <si>
    <t>Jalapeño Peppers</t>
  </si>
  <si>
    <t>Ketchup</t>
  </si>
  <si>
    <t>30</t>
  </si>
  <si>
    <t>Lettuce</t>
  </si>
  <si>
    <t>Mayonnaise</t>
  </si>
  <si>
    <t>111</t>
  </si>
  <si>
    <t>100</t>
  </si>
  <si>
    <t>1.5</t>
  </si>
  <si>
    <t>Mustard</t>
  </si>
  <si>
    <t>Pickles</t>
  </si>
  <si>
    <t>Relish</t>
  </si>
  <si>
    <t>85</t>
  </si>
  <si>
    <t>Tomatoes</t>
  </si>
  <si>
    <t>52</t>
  </si>
  <si>
    <t>MILKSHAKES</t>
  </si>
  <si>
    <t>396</t>
  </si>
  <si>
    <t>670</t>
  </si>
  <si>
    <t>290</t>
  </si>
  <si>
    <t>32</t>
  </si>
  <si>
    <t>130</t>
  </si>
  <si>
    <t>360</t>
  </si>
  <si>
    <t>84</t>
  </si>
  <si>
    <t>82</t>
  </si>
  <si>
    <t>13</t>
  </si>
  <si>
    <t>Whipped Cream</t>
  </si>
  <si>
    <t>Bacon</t>
  </si>
  <si>
    <t>Banana</t>
  </si>
  <si>
    <t>14 - 56</t>
  </si>
  <si>
    <t>30 - 120</t>
  </si>
  <si>
    <t>3 - 10</t>
  </si>
  <si>
    <t>7 - 28</t>
  </si>
  <si>
    <t>6 - 24</t>
  </si>
  <si>
    <t>Chocolate</t>
  </si>
  <si>
    <t>40 - 160</t>
  </si>
  <si>
    <t>9 - 34</t>
  </si>
  <si>
    <t>1 - 4</t>
  </si>
  <si>
    <t>1 - 3</t>
  </si>
  <si>
    <t>10 - 39</t>
  </si>
  <si>
    <t>8 - 32</t>
  </si>
  <si>
    <t>1 - 2</t>
  </si>
  <si>
    <t>6 - 25</t>
  </si>
  <si>
    <t>0 - 2</t>
  </si>
  <si>
    <t>Cherry</t>
  </si>
  <si>
    <t>39 - 157</t>
  </si>
  <si>
    <t>1 - 5</t>
  </si>
  <si>
    <t>7 - 26</t>
  </si>
  <si>
    <t>Coffee</t>
  </si>
  <si>
    <t>Dark Vanilla Syrup</t>
  </si>
  <si>
    <t>20 - 82</t>
  </si>
  <si>
    <t>3 - 11</t>
  </si>
  <si>
    <t>5 - 19</t>
  </si>
  <si>
    <t>Malted Milk</t>
  </si>
  <si>
    <t>60 - 241</t>
  </si>
  <si>
    <t>13 - 54</t>
  </si>
  <si>
    <t>3 - 13</t>
  </si>
  <si>
    <t>67 - 268</t>
  </si>
  <si>
    <t>10 - 40</t>
  </si>
  <si>
    <t>7 - 27</t>
  </si>
  <si>
    <t>90 - 360</t>
  </si>
  <si>
    <t>63 - 258</t>
  </si>
  <si>
    <t>2 - 8</t>
  </si>
  <si>
    <t>14 - 55</t>
  </si>
  <si>
    <t>6 - 26</t>
  </si>
  <si>
    <t>Carbohydrates (g)</t>
  </si>
  <si>
    <t>Fries, Little</t>
  </si>
  <si>
    <t>Fries, Regular</t>
  </si>
  <si>
    <t>Fries, Large</t>
  </si>
  <si>
    <t>Cheese (1 slice)</t>
  </si>
  <si>
    <t>Name</t>
  </si>
  <si>
    <t>14 - 54</t>
  </si>
  <si>
    <t>65 - 260</t>
  </si>
  <si>
    <t>25 - 100</t>
  </si>
  <si>
    <t>53 - 210</t>
  </si>
  <si>
    <t>&lt;1 - 1</t>
  </si>
  <si>
    <t>Peanut Butter</t>
  </si>
  <si>
    <t>86 - 342</t>
  </si>
  <si>
    <t>67 - 266</t>
  </si>
  <si>
    <t>7 - 29</t>
  </si>
  <si>
    <t>1 - 6</t>
  </si>
  <si>
    <t>71 - 285</t>
  </si>
  <si>
    <t>&lt;1 - 4</t>
  </si>
  <si>
    <t>Salted Caramel</t>
  </si>
  <si>
    <t>43 - 173</t>
  </si>
  <si>
    <t>2 - 9</t>
  </si>
  <si>
    <t>0 - 1</t>
  </si>
  <si>
    <t>24 - 98</t>
  </si>
  <si>
    <t>10 - 41</t>
  </si>
  <si>
    <t>Strawberry</t>
  </si>
  <si>
    <t>20 - 80</t>
  </si>
  <si>
    <t>5 - 20</t>
  </si>
  <si>
    <t>Bulk Peanuts (1 oz.)</t>
  </si>
  <si>
    <t>Malt Vinegar (1 tbs.)</t>
  </si>
  <si>
    <t>Eggs (2)</t>
  </si>
  <si>
    <t>Oreo Crème</t>
  </si>
  <si>
    <t>Oreo Cookie Pieces</t>
  </si>
  <si>
    <t>A.1.Original Steak Sauce</t>
  </si>
  <si>
    <t>Onions / Grilled Onions</t>
  </si>
  <si>
    <t>Five Guys Shake Base</t>
  </si>
  <si>
    <t>Bun</t>
  </si>
  <si>
    <t>Milkshake Mix-In</t>
  </si>
  <si>
    <t>6 - 22</t>
  </si>
  <si>
    <t>8 - 30</t>
  </si>
  <si>
    <t>5 - 18</t>
  </si>
  <si>
    <t>Normalized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</si>
</sst>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36408-957F-D74B-9720-37F3C270B532}">
  <dimension ref="A1:Z42"/>
  <sheetViews>
    <sheetView tabSelected="1" workbookViewId="0">
      <pane xSplit="1" topLeftCell="B1" activePane="topRight" state="frozen"/>
      <selection activeCell="A6" sqref="A6"/>
      <selection pane="topRight" activeCell="A9" sqref="A9:XFD9"/>
    </sheetView>
  </sheetViews>
  <sheetFormatPr baseColWidth="10" defaultRowHeight="16" x14ac:dyDescent="0.2"/>
  <cols>
    <col min="1" max="2" width="38.5" customWidth="1"/>
    <col min="3" max="4" width="15.83203125" customWidth="1"/>
    <col min="7" max="8" width="17.33203125" customWidth="1"/>
    <col min="11" max="11" width="15.1640625" bestFit="1" customWidth="1"/>
    <col min="12" max="12" width="15.1640625" customWidth="1"/>
    <col min="13" max="13" width="11.6640625" bestFit="1" customWidth="1"/>
    <col min="14" max="14" width="11.6640625" customWidth="1"/>
    <col min="15" max="15" width="14.83203125" bestFit="1" customWidth="1"/>
    <col min="16" max="16" width="14.83203125" customWidth="1"/>
    <col min="17" max="17" width="11.83203125" bestFit="1" customWidth="1"/>
    <col min="18" max="18" width="11.83203125" customWidth="1"/>
  </cols>
  <sheetData>
    <row r="1" spans="1:26" x14ac:dyDescent="0.2">
      <c r="A1" t="s">
        <v>152</v>
      </c>
      <c r="B1" t="s">
        <v>187</v>
      </c>
      <c r="C1" t="s">
        <v>0</v>
      </c>
      <c r="D1" t="str">
        <f>C1</f>
        <v>Serving Size (g)</v>
      </c>
      <c r="E1" t="s">
        <v>1</v>
      </c>
      <c r="F1" t="str">
        <f>E1</f>
        <v>Calories</v>
      </c>
      <c r="G1" t="s">
        <v>2</v>
      </c>
      <c r="H1" t="str">
        <f>G1</f>
        <v>Calories from Fat</v>
      </c>
      <c r="I1" t="s">
        <v>3</v>
      </c>
      <c r="J1" t="str">
        <f>I1</f>
        <v>Total Fat (g)</v>
      </c>
      <c r="K1" t="s">
        <v>4</v>
      </c>
      <c r="L1" t="str">
        <f>K1</f>
        <v>Saturated Fat (g)</v>
      </c>
      <c r="M1" t="s">
        <v>5</v>
      </c>
      <c r="N1" t="str">
        <f>M1</f>
        <v>Trans Fat (g)</v>
      </c>
      <c r="O1" t="s">
        <v>6</v>
      </c>
      <c r="P1" t="str">
        <f>O1</f>
        <v>Cholesterol (mg)</v>
      </c>
      <c r="Q1" t="s">
        <v>7</v>
      </c>
      <c r="R1" t="str">
        <f>Q1</f>
        <v>Sodium (mg)</v>
      </c>
      <c r="S1" t="s">
        <v>147</v>
      </c>
      <c r="T1" t="str">
        <f>S1</f>
        <v>Carbohydrates (g)</v>
      </c>
      <c r="U1" t="s">
        <v>8</v>
      </c>
      <c r="V1" t="str">
        <f>U1</f>
        <v>Fiber (g)</v>
      </c>
      <c r="W1" t="s">
        <v>9</v>
      </c>
      <c r="X1" t="str">
        <f>W1</f>
        <v>Sugars (g)</v>
      </c>
      <c r="Y1" t="s">
        <v>10</v>
      </c>
      <c r="Z1" t="str">
        <f>Y1</f>
        <v>Protein (g)</v>
      </c>
    </row>
    <row r="2" spans="1:26" x14ac:dyDescent="0.2">
      <c r="A2" t="s">
        <v>11</v>
      </c>
      <c r="B2" t="str">
        <f>A2</f>
        <v>Bacon (2 pieces)</v>
      </c>
      <c r="C2" s="1" t="s">
        <v>12</v>
      </c>
      <c r="D2" s="1" t="str">
        <f t="shared" ref="D2:D28" si="0">IF(ISNUMBER(SEARCH("-",C2)),_xlfn.TEXTBEFORE(C2, " "),C2)</f>
        <v>14</v>
      </c>
      <c r="E2" s="1" t="s">
        <v>13</v>
      </c>
      <c r="F2" s="1" t="str">
        <f t="shared" ref="F2:F28" si="1">IF(ISNUMBER(SEARCH("-",E2)),_xlfn.TEXTBEFORE(E2, " "),E2)</f>
        <v>80</v>
      </c>
      <c r="G2" s="1" t="s">
        <v>14</v>
      </c>
      <c r="H2" s="1" t="str">
        <f t="shared" ref="H2:H28" si="2">IF(ISNUMBER(SEARCH("-",G2)),_xlfn.TEXTBEFORE(G2, " "),G2)</f>
        <v>60</v>
      </c>
      <c r="I2" s="1" t="s">
        <v>15</v>
      </c>
      <c r="J2" s="1" t="str">
        <f t="shared" ref="J2:J28" si="3">IF(ISNUMBER(SEARCH("-",I2)),_xlfn.TEXTBEFORE(I2, " "),I2)</f>
        <v>7</v>
      </c>
      <c r="K2" s="1" t="s">
        <v>16</v>
      </c>
      <c r="L2" s="1" t="str">
        <f t="shared" ref="L2:L28" si="4">IF(ISNUMBER(SEARCH("-",K2)),_xlfn.TEXTBEFORE(K2, " "),K2)</f>
        <v>3</v>
      </c>
      <c r="M2" s="1">
        <v>0</v>
      </c>
      <c r="N2" s="1">
        <f t="shared" ref="N2:P28" si="5">IF(ISNUMBER(SEARCH("-",M2)),_xlfn.TEXTBEFORE(M2, " "),M2)</f>
        <v>0</v>
      </c>
      <c r="O2" s="1" t="s">
        <v>17</v>
      </c>
      <c r="P2" s="1" t="str">
        <f t="shared" si="5"/>
        <v>15</v>
      </c>
      <c r="Q2" s="1" t="s">
        <v>18</v>
      </c>
      <c r="R2" s="1" t="str">
        <f t="shared" ref="R2:T2" si="6">IF(ISNUMBER(SEARCH("-",Q2)),_xlfn.TEXTBEFORE(Q2, " "),Q2)</f>
        <v>260</v>
      </c>
      <c r="S2" s="1" t="s">
        <v>19</v>
      </c>
      <c r="T2" s="1" t="str">
        <f t="shared" si="6"/>
        <v>0</v>
      </c>
      <c r="U2" s="1" t="s">
        <v>19</v>
      </c>
      <c r="V2" s="1" t="str">
        <f t="shared" ref="V2:X2" si="7">IF(ISNUMBER(SEARCH("-",U2)),_xlfn.TEXTBEFORE(U2, " "),U2)</f>
        <v>0</v>
      </c>
      <c r="W2" s="1" t="s">
        <v>19</v>
      </c>
      <c r="X2" s="1" t="str">
        <f t="shared" si="7"/>
        <v>0</v>
      </c>
      <c r="Y2" s="1" t="s">
        <v>20</v>
      </c>
      <c r="Z2" s="1" t="str">
        <f t="shared" ref="Z2" si="8">IF(ISNUMBER(SEARCH("-",Y2)),_xlfn.TEXTBEFORE(Y2, " "),Y2)</f>
        <v>4</v>
      </c>
    </row>
    <row r="3" spans="1:26" x14ac:dyDescent="0.2">
      <c r="A3" t="s">
        <v>21</v>
      </c>
      <c r="B3" t="str">
        <f t="shared" ref="B3:B27" si="9">A3</f>
        <v>Hamburger Patty</v>
      </c>
      <c r="C3" s="1" t="s">
        <v>22</v>
      </c>
      <c r="D3" s="1" t="str">
        <f t="shared" si="0"/>
        <v>94</v>
      </c>
      <c r="E3" s="1" t="s">
        <v>23</v>
      </c>
      <c r="F3" s="1" t="str">
        <f t="shared" si="1"/>
        <v>302</v>
      </c>
      <c r="G3" s="1" t="s">
        <v>24</v>
      </c>
      <c r="H3" s="1" t="str">
        <f t="shared" si="2"/>
        <v>160</v>
      </c>
      <c r="I3" s="1" t="s">
        <v>25</v>
      </c>
      <c r="J3" s="1" t="str">
        <f t="shared" si="3"/>
        <v>17</v>
      </c>
      <c r="K3" s="1" t="s">
        <v>26</v>
      </c>
      <c r="L3" s="1" t="str">
        <f t="shared" si="4"/>
        <v>8</v>
      </c>
      <c r="M3" s="1">
        <v>1</v>
      </c>
      <c r="N3" s="1">
        <f t="shared" si="5"/>
        <v>1</v>
      </c>
      <c r="O3" s="1" t="s">
        <v>14</v>
      </c>
      <c r="P3" s="1" t="str">
        <f t="shared" si="5"/>
        <v>60</v>
      </c>
      <c r="Q3" s="1" t="s">
        <v>27</v>
      </c>
      <c r="R3" s="1" t="str">
        <f t="shared" ref="R3:T3" si="10">IF(ISNUMBER(SEARCH("-",Q3)),_xlfn.TEXTBEFORE(Q3, " "),Q3)</f>
        <v>50</v>
      </c>
      <c r="S3" s="1" t="s">
        <v>19</v>
      </c>
      <c r="T3" s="1" t="str">
        <f t="shared" si="10"/>
        <v>0</v>
      </c>
      <c r="U3" s="1" t="s">
        <v>19</v>
      </c>
      <c r="V3" s="1" t="str">
        <f t="shared" ref="V3:X3" si="11">IF(ISNUMBER(SEARCH("-",U3)),_xlfn.TEXTBEFORE(U3, " "),U3)</f>
        <v>0</v>
      </c>
      <c r="W3" s="1" t="s">
        <v>19</v>
      </c>
      <c r="X3" s="1" t="str">
        <f t="shared" si="11"/>
        <v>0</v>
      </c>
      <c r="Y3" s="1" t="s">
        <v>28</v>
      </c>
      <c r="Z3" s="1" t="str">
        <f t="shared" ref="Z3" si="12">IF(ISNUMBER(SEARCH("-",Y3)),_xlfn.TEXTBEFORE(Y3, " "),Y3)</f>
        <v>16</v>
      </c>
    </row>
    <row r="4" spans="1:26" x14ac:dyDescent="0.2">
      <c r="A4" t="s">
        <v>29</v>
      </c>
      <c r="B4" t="str">
        <f t="shared" si="9"/>
        <v>Hot Dog</v>
      </c>
      <c r="C4" s="1" t="s">
        <v>30</v>
      </c>
      <c r="D4" s="1" t="str">
        <f t="shared" si="0"/>
        <v>90</v>
      </c>
      <c r="E4" s="1" t="s">
        <v>31</v>
      </c>
      <c r="F4" s="1" t="str">
        <f t="shared" si="1"/>
        <v>280</v>
      </c>
      <c r="G4" s="1" t="s">
        <v>32</v>
      </c>
      <c r="H4" s="1" t="str">
        <f t="shared" si="2"/>
        <v>235</v>
      </c>
      <c r="I4" s="1" t="s">
        <v>33</v>
      </c>
      <c r="J4" s="1" t="str">
        <f t="shared" si="3"/>
        <v>26</v>
      </c>
      <c r="K4" s="1" t="s">
        <v>34</v>
      </c>
      <c r="L4" s="1" t="str">
        <f t="shared" si="4"/>
        <v>12</v>
      </c>
      <c r="M4" s="1">
        <v>1</v>
      </c>
      <c r="N4" s="1">
        <f t="shared" si="5"/>
        <v>1</v>
      </c>
      <c r="O4" s="1" t="s">
        <v>35</v>
      </c>
      <c r="P4" s="1" t="str">
        <f t="shared" si="5"/>
        <v>56</v>
      </c>
      <c r="Q4" s="1" t="s">
        <v>36</v>
      </c>
      <c r="R4" s="1" t="str">
        <f t="shared" ref="R4:T4" si="13">IF(ISNUMBER(SEARCH("-",Q4)),_xlfn.TEXTBEFORE(Q4, " "),Q4)</f>
        <v>800</v>
      </c>
      <c r="S4" s="1" t="s">
        <v>37</v>
      </c>
      <c r="T4" s="1" t="str">
        <f t="shared" si="13"/>
        <v>1</v>
      </c>
      <c r="U4" s="1" t="s">
        <v>19</v>
      </c>
      <c r="V4" s="1" t="str">
        <f t="shared" ref="V4:X4" si="14">IF(ISNUMBER(SEARCH("-",U4)),_xlfn.TEXTBEFORE(U4, " "),U4)</f>
        <v>0</v>
      </c>
      <c r="W4" s="1" t="s">
        <v>19</v>
      </c>
      <c r="X4" s="1" t="str">
        <f t="shared" si="14"/>
        <v>0</v>
      </c>
      <c r="Y4" s="1" t="s">
        <v>38</v>
      </c>
      <c r="Z4" s="1" t="str">
        <f t="shared" ref="Z4" si="15">IF(ISNUMBER(SEARCH("-",Y4)),_xlfn.TEXTBEFORE(Y4, " "),Y4)</f>
        <v>11</v>
      </c>
    </row>
    <row r="5" spans="1:26" x14ac:dyDescent="0.2">
      <c r="A5" t="s">
        <v>39</v>
      </c>
      <c r="B5" t="s">
        <v>182</v>
      </c>
      <c r="C5" s="1" t="s">
        <v>40</v>
      </c>
      <c r="D5" s="1" t="str">
        <f t="shared" si="0"/>
        <v>77</v>
      </c>
      <c r="E5" s="1" t="s">
        <v>41</v>
      </c>
      <c r="F5" s="1" t="str">
        <f t="shared" si="1"/>
        <v>240</v>
      </c>
      <c r="G5" s="1" t="s">
        <v>13</v>
      </c>
      <c r="H5" s="1" t="str">
        <f t="shared" si="2"/>
        <v>80</v>
      </c>
      <c r="I5" s="1" t="s">
        <v>42</v>
      </c>
      <c r="J5" s="1" t="str">
        <f t="shared" si="3"/>
        <v>9</v>
      </c>
      <c r="K5" s="1" t="s">
        <v>43</v>
      </c>
      <c r="L5" s="1" t="str">
        <f t="shared" si="4"/>
        <v>3.5</v>
      </c>
      <c r="M5" s="1">
        <v>0</v>
      </c>
      <c r="N5" s="1">
        <f t="shared" si="5"/>
        <v>0</v>
      </c>
      <c r="O5" s="1" t="s">
        <v>44</v>
      </c>
      <c r="P5" s="1" t="str">
        <f t="shared" si="5"/>
        <v>5</v>
      </c>
      <c r="Q5" s="1" t="s">
        <v>45</v>
      </c>
      <c r="R5" s="1" t="str">
        <f t="shared" ref="R5:T5" si="16">IF(ISNUMBER(SEARCH("-",Q5)),_xlfn.TEXTBEFORE(Q5, " "),Q5)</f>
        <v>330</v>
      </c>
      <c r="S5" s="1" t="s">
        <v>46</v>
      </c>
      <c r="T5" s="1" t="str">
        <f t="shared" si="16"/>
        <v>39</v>
      </c>
      <c r="U5" s="1" t="s">
        <v>47</v>
      </c>
      <c r="V5" s="1" t="str">
        <f t="shared" ref="V5:X5" si="17">IF(ISNUMBER(SEARCH("-",U5)),_xlfn.TEXTBEFORE(U5, " "),U5)</f>
        <v>2</v>
      </c>
      <c r="W5" s="1" t="s">
        <v>26</v>
      </c>
      <c r="X5" s="1" t="str">
        <f t="shared" si="17"/>
        <v>8</v>
      </c>
      <c r="Y5" s="1" t="s">
        <v>15</v>
      </c>
      <c r="Z5" s="1" t="str">
        <f t="shared" ref="Z5" si="18">IF(ISNUMBER(SEARCH("-",Y5)),_xlfn.TEXTBEFORE(Y5, " "),Y5)</f>
        <v>7</v>
      </c>
    </row>
    <row r="6" spans="1:26" x14ac:dyDescent="0.2">
      <c r="A6" t="s">
        <v>148</v>
      </c>
      <c r="B6" t="str">
        <f t="shared" si="9"/>
        <v>Fries, Little</v>
      </c>
      <c r="C6" s="1" t="s">
        <v>48</v>
      </c>
      <c r="D6" s="1" t="str">
        <f t="shared" si="0"/>
        <v>227</v>
      </c>
      <c r="E6" s="1" t="s">
        <v>49</v>
      </c>
      <c r="F6" s="1" t="str">
        <f t="shared" si="1"/>
        <v>526</v>
      </c>
      <c r="G6" s="1" t="s">
        <v>50</v>
      </c>
      <c r="H6" s="1" t="str">
        <f t="shared" si="2"/>
        <v>204</v>
      </c>
      <c r="I6" s="1" t="s">
        <v>51</v>
      </c>
      <c r="J6" s="1" t="str">
        <f t="shared" si="3"/>
        <v>23</v>
      </c>
      <c r="K6" s="1" t="s">
        <v>20</v>
      </c>
      <c r="L6" s="1" t="str">
        <f t="shared" si="4"/>
        <v>4</v>
      </c>
      <c r="M6" s="1">
        <v>0</v>
      </c>
      <c r="N6" s="1">
        <f t="shared" si="5"/>
        <v>0</v>
      </c>
      <c r="O6" s="1" t="s">
        <v>19</v>
      </c>
      <c r="P6" s="1" t="str">
        <f t="shared" si="5"/>
        <v>0</v>
      </c>
      <c r="Q6" s="1" t="s">
        <v>52</v>
      </c>
      <c r="R6" s="1" t="str">
        <f t="shared" ref="R6:T6" si="19">IF(ISNUMBER(SEARCH("-",Q6)),_xlfn.TEXTBEFORE(Q6, " "),Q6)</f>
        <v>531</v>
      </c>
      <c r="S6" s="1" t="s">
        <v>53</v>
      </c>
      <c r="T6" s="1" t="str">
        <f t="shared" si="19"/>
        <v>72</v>
      </c>
      <c r="U6" s="1" t="s">
        <v>26</v>
      </c>
      <c r="V6" s="1" t="str">
        <f t="shared" ref="V6:X6" si="20">IF(ISNUMBER(SEARCH("-",U6)),_xlfn.TEXTBEFORE(U6, " "),U6)</f>
        <v>8</v>
      </c>
      <c r="W6" s="1" t="s">
        <v>47</v>
      </c>
      <c r="X6" s="1" t="str">
        <f t="shared" si="20"/>
        <v>2</v>
      </c>
      <c r="Y6" s="1" t="s">
        <v>26</v>
      </c>
      <c r="Z6" s="1" t="str">
        <f t="shared" ref="Z6" si="21">IF(ISNUMBER(SEARCH("-",Y6)),_xlfn.TEXTBEFORE(Y6, " "),Y6)</f>
        <v>8</v>
      </c>
    </row>
    <row r="7" spans="1:26" x14ac:dyDescent="0.2">
      <c r="A7" t="s">
        <v>149</v>
      </c>
      <c r="B7" t="str">
        <f t="shared" si="9"/>
        <v>Fries, Regular</v>
      </c>
      <c r="C7" s="1" t="s">
        <v>54</v>
      </c>
      <c r="D7" s="1" t="str">
        <f t="shared" si="0"/>
        <v>411</v>
      </c>
      <c r="E7" s="1" t="s">
        <v>55</v>
      </c>
      <c r="F7" s="1" t="str">
        <f t="shared" si="1"/>
        <v>953</v>
      </c>
      <c r="G7" s="1" t="s">
        <v>56</v>
      </c>
      <c r="H7" s="1" t="str">
        <f t="shared" si="2"/>
        <v>370</v>
      </c>
      <c r="I7" s="1" t="s">
        <v>57</v>
      </c>
      <c r="J7" s="1" t="str">
        <f t="shared" si="3"/>
        <v>41</v>
      </c>
      <c r="K7" s="1" t="s">
        <v>15</v>
      </c>
      <c r="L7" s="1" t="str">
        <f t="shared" si="4"/>
        <v>7</v>
      </c>
      <c r="M7" s="1">
        <v>1</v>
      </c>
      <c r="N7" s="1">
        <f t="shared" si="5"/>
        <v>1</v>
      </c>
      <c r="O7" s="1" t="s">
        <v>19</v>
      </c>
      <c r="P7" s="1" t="str">
        <f t="shared" si="5"/>
        <v>0</v>
      </c>
      <c r="Q7" s="1" t="s">
        <v>58</v>
      </c>
      <c r="R7" s="1" t="str">
        <f t="shared" ref="R7:T7" si="22">IF(ISNUMBER(SEARCH("-",Q7)),_xlfn.TEXTBEFORE(Q7, " "),Q7)</f>
        <v>962</v>
      </c>
      <c r="S7" s="1" t="s">
        <v>59</v>
      </c>
      <c r="T7" s="1" t="str">
        <f t="shared" si="22"/>
        <v>131</v>
      </c>
      <c r="U7" s="1" t="s">
        <v>17</v>
      </c>
      <c r="V7" s="1" t="str">
        <f t="shared" ref="V7:X7" si="23">IF(ISNUMBER(SEARCH("-",U7)),_xlfn.TEXTBEFORE(U7, " "),U7)</f>
        <v>15</v>
      </c>
      <c r="W7" s="1" t="s">
        <v>20</v>
      </c>
      <c r="X7" s="1" t="str">
        <f t="shared" si="23"/>
        <v>4</v>
      </c>
      <c r="Y7" s="1" t="s">
        <v>17</v>
      </c>
      <c r="Z7" s="1" t="str">
        <f t="shared" ref="Z7" si="24">IF(ISNUMBER(SEARCH("-",Y7)),_xlfn.TEXTBEFORE(Y7, " "),Y7)</f>
        <v>15</v>
      </c>
    </row>
    <row r="8" spans="1:26" x14ac:dyDescent="0.2">
      <c r="A8" t="s">
        <v>150</v>
      </c>
      <c r="B8" t="str">
        <f t="shared" si="9"/>
        <v>Fries, Large</v>
      </c>
      <c r="C8" s="1" t="s">
        <v>60</v>
      </c>
      <c r="D8" s="1" t="str">
        <f t="shared" si="0"/>
        <v>567</v>
      </c>
      <c r="E8" s="1" t="s">
        <v>61</v>
      </c>
      <c r="F8" s="1" t="str">
        <f t="shared" si="1"/>
        <v>1314</v>
      </c>
      <c r="G8" s="1" t="s">
        <v>62</v>
      </c>
      <c r="H8" s="1" t="str">
        <f t="shared" si="2"/>
        <v>511</v>
      </c>
      <c r="I8" s="1" t="s">
        <v>63</v>
      </c>
      <c r="J8" s="1" t="str">
        <f t="shared" si="3"/>
        <v>57</v>
      </c>
      <c r="K8" s="1" t="s">
        <v>64</v>
      </c>
      <c r="L8" s="1" t="str">
        <f t="shared" si="4"/>
        <v>10</v>
      </c>
      <c r="M8" s="1">
        <v>1</v>
      </c>
      <c r="N8" s="1">
        <f t="shared" si="5"/>
        <v>1</v>
      </c>
      <c r="O8" s="1" t="s">
        <v>19</v>
      </c>
      <c r="P8" s="1" t="str">
        <f t="shared" si="5"/>
        <v>0</v>
      </c>
      <c r="Q8" s="1" t="s">
        <v>65</v>
      </c>
      <c r="R8" s="1" t="str">
        <f t="shared" ref="R8:T8" si="25">IF(ISNUMBER(SEARCH("-",Q8)),_xlfn.TEXTBEFORE(Q8, " "),Q8)</f>
        <v>1327</v>
      </c>
      <c r="S8" s="1" t="s">
        <v>66</v>
      </c>
      <c r="T8" s="1" t="str">
        <f t="shared" si="25"/>
        <v>181</v>
      </c>
      <c r="U8" s="1" t="s">
        <v>67</v>
      </c>
      <c r="V8" s="1" t="str">
        <f t="shared" ref="V8:X8" si="26">IF(ISNUMBER(SEARCH("-",U8)),_xlfn.TEXTBEFORE(U8, " "),U8)</f>
        <v>21</v>
      </c>
      <c r="W8" s="1" t="s">
        <v>68</v>
      </c>
      <c r="X8" s="1" t="str">
        <f t="shared" si="26"/>
        <v>6</v>
      </c>
      <c r="Y8" s="1" t="s">
        <v>69</v>
      </c>
      <c r="Z8" s="1" t="str">
        <f t="shared" ref="Z8" si="27">IF(ISNUMBER(SEARCH("-",Y8)),_xlfn.TEXTBEFORE(Y8, " "),Y8)</f>
        <v>20</v>
      </c>
    </row>
    <row r="9" spans="1:26" x14ac:dyDescent="0.2">
      <c r="A9" t="s">
        <v>179</v>
      </c>
      <c r="B9" t="str">
        <f t="shared" si="9"/>
        <v>A.1.Original Steak Sauce</v>
      </c>
      <c r="C9" s="1" t="s">
        <v>25</v>
      </c>
      <c r="D9" s="1" t="str">
        <f t="shared" si="0"/>
        <v>17</v>
      </c>
      <c r="E9" s="1" t="s">
        <v>17</v>
      </c>
      <c r="F9" s="1" t="str">
        <f t="shared" si="1"/>
        <v>15</v>
      </c>
      <c r="G9" s="1" t="s">
        <v>19</v>
      </c>
      <c r="H9" s="1" t="str">
        <f t="shared" si="2"/>
        <v>0</v>
      </c>
      <c r="I9" s="1" t="s">
        <v>19</v>
      </c>
      <c r="J9" s="1" t="str">
        <f t="shared" si="3"/>
        <v>0</v>
      </c>
      <c r="K9" s="1" t="s">
        <v>19</v>
      </c>
      <c r="L9" s="1" t="str">
        <f t="shared" si="4"/>
        <v>0</v>
      </c>
      <c r="M9" s="1">
        <v>0</v>
      </c>
      <c r="N9" s="1">
        <f t="shared" si="5"/>
        <v>0</v>
      </c>
      <c r="O9" s="1" t="s">
        <v>19</v>
      </c>
      <c r="P9" s="1" t="str">
        <f t="shared" si="5"/>
        <v>0</v>
      </c>
      <c r="Q9" s="1" t="s">
        <v>31</v>
      </c>
      <c r="R9" s="1" t="str">
        <f t="shared" ref="R9:T9" si="28">IF(ISNUMBER(SEARCH("-",Q9)),_xlfn.TEXTBEFORE(Q9, " "),Q9)</f>
        <v>280</v>
      </c>
      <c r="S9" s="1" t="s">
        <v>16</v>
      </c>
      <c r="T9" s="1" t="str">
        <f t="shared" si="28"/>
        <v>3</v>
      </c>
      <c r="U9" s="1" t="s">
        <v>19</v>
      </c>
      <c r="V9" s="1" t="str">
        <f t="shared" ref="V9:X9" si="29">IF(ISNUMBER(SEARCH("-",U9)),_xlfn.TEXTBEFORE(U9, " "),U9)</f>
        <v>0</v>
      </c>
      <c r="W9" s="1" t="s">
        <v>47</v>
      </c>
      <c r="X9" s="1" t="str">
        <f t="shared" si="29"/>
        <v>2</v>
      </c>
      <c r="Y9" s="1" t="s">
        <v>19</v>
      </c>
      <c r="Z9" s="1" t="str">
        <f t="shared" ref="Z9" si="30">IF(ISNUMBER(SEARCH("-",Y9)),_xlfn.TEXTBEFORE(Y9, " "),Y9)</f>
        <v>0</v>
      </c>
    </row>
    <row r="10" spans="1:26" x14ac:dyDescent="0.2">
      <c r="A10" t="s">
        <v>70</v>
      </c>
      <c r="B10" t="str">
        <f t="shared" si="9"/>
        <v>BBQ Sauce</v>
      </c>
      <c r="C10" s="1" t="s">
        <v>71</v>
      </c>
      <c r="D10" s="1" t="str">
        <f t="shared" si="0"/>
        <v>28</v>
      </c>
      <c r="E10" s="1" t="s">
        <v>72</v>
      </c>
      <c r="F10" s="1" t="str">
        <f t="shared" si="1"/>
        <v>49</v>
      </c>
      <c r="G10" s="1" t="s">
        <v>19</v>
      </c>
      <c r="H10" s="1" t="str">
        <f t="shared" si="2"/>
        <v>0</v>
      </c>
      <c r="I10" s="1" t="s">
        <v>19</v>
      </c>
      <c r="J10" s="1" t="str">
        <f t="shared" si="3"/>
        <v>0</v>
      </c>
      <c r="K10" s="1" t="s">
        <v>19</v>
      </c>
      <c r="L10" s="1" t="str">
        <f t="shared" si="4"/>
        <v>0</v>
      </c>
      <c r="M10" s="1">
        <v>0</v>
      </c>
      <c r="N10" s="1">
        <f t="shared" si="5"/>
        <v>0</v>
      </c>
      <c r="O10" s="1" t="s">
        <v>19</v>
      </c>
      <c r="P10" s="1" t="str">
        <f t="shared" si="5"/>
        <v>0</v>
      </c>
      <c r="Q10" s="1" t="s">
        <v>73</v>
      </c>
      <c r="R10" s="1" t="str">
        <f t="shared" ref="R10:T10" si="31">IF(ISNUMBER(SEARCH("-",Q10)),_xlfn.TEXTBEFORE(Q10, " "),Q10)</f>
        <v>400</v>
      </c>
      <c r="S10" s="1" t="s">
        <v>17</v>
      </c>
      <c r="T10" s="1" t="str">
        <f t="shared" si="31"/>
        <v>15</v>
      </c>
      <c r="U10" s="1" t="s">
        <v>74</v>
      </c>
      <c r="V10" s="1" t="str">
        <f t="shared" ref="V10:X10" si="32">IF(ISNUMBER(SEARCH("-",U10)),_xlfn.TEXTBEFORE(U10, " "),U10)</f>
        <v>&lt;1</v>
      </c>
      <c r="W10" s="1" t="s">
        <v>64</v>
      </c>
      <c r="X10" s="1" t="str">
        <f t="shared" si="32"/>
        <v>10</v>
      </c>
      <c r="Y10" s="1" t="s">
        <v>74</v>
      </c>
      <c r="Z10" s="1" t="str">
        <f t="shared" ref="Z10" si="33">IF(ISNUMBER(SEARCH("-",Y10)),_xlfn.TEXTBEFORE(Y10, " "),Y10)</f>
        <v>&lt;1</v>
      </c>
    </row>
    <row r="11" spans="1:26" x14ac:dyDescent="0.2">
      <c r="A11" t="s">
        <v>151</v>
      </c>
      <c r="B11" t="str">
        <f t="shared" si="9"/>
        <v>Cheese (1 slice)</v>
      </c>
      <c r="C11" s="1" t="s">
        <v>75</v>
      </c>
      <c r="D11" s="1" t="str">
        <f t="shared" si="0"/>
        <v>19</v>
      </c>
      <c r="E11" s="1" t="s">
        <v>76</v>
      </c>
      <c r="F11" s="1" t="str">
        <f t="shared" si="1"/>
        <v>70</v>
      </c>
      <c r="G11" s="1" t="s">
        <v>27</v>
      </c>
      <c r="H11" s="1" t="str">
        <f t="shared" si="2"/>
        <v>50</v>
      </c>
      <c r="I11" s="1" t="s">
        <v>68</v>
      </c>
      <c r="J11" s="1" t="str">
        <f t="shared" si="3"/>
        <v>6</v>
      </c>
      <c r="K11" s="1" t="s">
        <v>43</v>
      </c>
      <c r="L11" s="1" t="str">
        <f t="shared" si="4"/>
        <v>3.5</v>
      </c>
      <c r="M11" s="1">
        <v>0</v>
      </c>
      <c r="N11" s="1">
        <f t="shared" si="5"/>
        <v>0</v>
      </c>
      <c r="O11" s="1" t="s">
        <v>69</v>
      </c>
      <c r="P11" s="1" t="str">
        <f t="shared" si="5"/>
        <v>20</v>
      </c>
      <c r="Q11" s="1" t="s">
        <v>77</v>
      </c>
      <c r="R11" s="1" t="str">
        <f t="shared" ref="R11:T11" si="34">IF(ISNUMBER(SEARCH("-",Q11)),_xlfn.TEXTBEFORE(Q11, " "),Q11)</f>
        <v>310</v>
      </c>
      <c r="S11" s="1" t="s">
        <v>74</v>
      </c>
      <c r="T11" s="1" t="str">
        <f t="shared" si="34"/>
        <v>&lt;1</v>
      </c>
      <c r="U11" s="1" t="s">
        <v>19</v>
      </c>
      <c r="V11" s="1" t="str">
        <f t="shared" ref="V11:X11" si="35">IF(ISNUMBER(SEARCH("-",U11)),_xlfn.TEXTBEFORE(U11, " "),U11)</f>
        <v>0</v>
      </c>
      <c r="W11" s="1" t="s">
        <v>74</v>
      </c>
      <c r="X11" s="1" t="str">
        <f t="shared" si="35"/>
        <v>&lt;1</v>
      </c>
      <c r="Y11" s="1" t="s">
        <v>20</v>
      </c>
      <c r="Z11" s="1" t="str">
        <f t="shared" ref="Z11" si="36">IF(ISNUMBER(SEARCH("-",Y11)),_xlfn.TEXTBEFORE(Y11, " "),Y11)</f>
        <v>4</v>
      </c>
    </row>
    <row r="12" spans="1:26" x14ac:dyDescent="0.2">
      <c r="A12" t="s">
        <v>78</v>
      </c>
      <c r="B12" t="str">
        <f t="shared" si="9"/>
        <v>Green Peppers</v>
      </c>
      <c r="C12" s="1" t="s">
        <v>79</v>
      </c>
      <c r="D12" s="1" t="str">
        <f t="shared" si="0"/>
        <v>25</v>
      </c>
      <c r="E12" s="1" t="s">
        <v>16</v>
      </c>
      <c r="F12" s="1" t="str">
        <f t="shared" si="1"/>
        <v>3</v>
      </c>
      <c r="G12" s="1" t="s">
        <v>19</v>
      </c>
      <c r="H12" s="1" t="str">
        <f t="shared" si="2"/>
        <v>0</v>
      </c>
      <c r="I12" s="1" t="s">
        <v>19</v>
      </c>
      <c r="J12" s="1" t="str">
        <f t="shared" si="3"/>
        <v>0</v>
      </c>
      <c r="K12" s="1" t="s">
        <v>19</v>
      </c>
      <c r="L12" s="1" t="str">
        <f t="shared" si="4"/>
        <v>0</v>
      </c>
      <c r="M12" s="1">
        <v>0</v>
      </c>
      <c r="N12" s="1">
        <f t="shared" si="5"/>
        <v>0</v>
      </c>
      <c r="O12" s="1" t="s">
        <v>19</v>
      </c>
      <c r="P12" s="1" t="str">
        <f t="shared" si="5"/>
        <v>0</v>
      </c>
      <c r="Q12" s="1" t="s">
        <v>37</v>
      </c>
      <c r="R12" s="1" t="str">
        <f t="shared" ref="R12:T12" si="37">IF(ISNUMBER(SEARCH("-",Q12)),_xlfn.TEXTBEFORE(Q12, " "),Q12)</f>
        <v>1</v>
      </c>
      <c r="S12" s="1" t="s">
        <v>37</v>
      </c>
      <c r="T12" s="1" t="str">
        <f t="shared" si="37"/>
        <v>1</v>
      </c>
      <c r="U12" s="1" t="s">
        <v>74</v>
      </c>
      <c r="V12" s="1" t="str">
        <f t="shared" ref="V12:X12" si="38">IF(ISNUMBER(SEARCH("-",U12)),_xlfn.TEXTBEFORE(U12, " "),U12)</f>
        <v>&lt;1</v>
      </c>
      <c r="W12" s="1" t="s">
        <v>74</v>
      </c>
      <c r="X12" s="1" t="str">
        <f t="shared" si="38"/>
        <v>&lt;1</v>
      </c>
      <c r="Y12" s="1" t="s">
        <v>19</v>
      </c>
      <c r="Z12" s="1" t="str">
        <f t="shared" ref="Z12" si="39">IF(ISNUMBER(SEARCH("-",Y12)),_xlfn.TEXTBEFORE(Y12, " "),Y12)</f>
        <v>0</v>
      </c>
    </row>
    <row r="13" spans="1:26" x14ac:dyDescent="0.2">
      <c r="A13" t="s">
        <v>80</v>
      </c>
      <c r="B13" t="str">
        <f t="shared" si="9"/>
        <v>Grilled Mushrooms</v>
      </c>
      <c r="C13" s="1" t="s">
        <v>67</v>
      </c>
      <c r="D13" s="1" t="str">
        <f t="shared" si="0"/>
        <v>21</v>
      </c>
      <c r="E13" s="1" t="s">
        <v>75</v>
      </c>
      <c r="F13" s="1" t="str">
        <f t="shared" si="1"/>
        <v>19</v>
      </c>
      <c r="G13" s="1" t="s">
        <v>19</v>
      </c>
      <c r="H13" s="1" t="str">
        <f t="shared" si="2"/>
        <v>0</v>
      </c>
      <c r="I13" s="1" t="s">
        <v>19</v>
      </c>
      <c r="J13" s="1" t="str">
        <f t="shared" si="3"/>
        <v>0</v>
      </c>
      <c r="K13" s="1" t="s">
        <v>19</v>
      </c>
      <c r="L13" s="1" t="str">
        <f t="shared" si="4"/>
        <v>0</v>
      </c>
      <c r="M13" s="1">
        <v>0</v>
      </c>
      <c r="N13" s="1">
        <f t="shared" si="5"/>
        <v>0</v>
      </c>
      <c r="O13" s="1" t="s">
        <v>19</v>
      </c>
      <c r="P13" s="1" t="str">
        <f t="shared" si="5"/>
        <v>0</v>
      </c>
      <c r="Q13" s="1" t="s">
        <v>81</v>
      </c>
      <c r="R13" s="1" t="str">
        <f t="shared" ref="R13:T13" si="40">IF(ISNUMBER(SEARCH("-",Q13)),_xlfn.TEXTBEFORE(Q13, " "),Q13)</f>
        <v>55</v>
      </c>
      <c r="S13" s="1" t="s">
        <v>37</v>
      </c>
      <c r="T13" s="1" t="str">
        <f t="shared" si="40"/>
        <v>1</v>
      </c>
      <c r="U13" s="1" t="s">
        <v>19</v>
      </c>
      <c r="V13" s="1" t="str">
        <f t="shared" ref="V13:X13" si="41">IF(ISNUMBER(SEARCH("-",U13)),_xlfn.TEXTBEFORE(U13, " "),U13)</f>
        <v>0</v>
      </c>
      <c r="W13" s="1" t="s">
        <v>37</v>
      </c>
      <c r="X13" s="1" t="str">
        <f t="shared" si="41"/>
        <v>1</v>
      </c>
      <c r="Y13" s="1" t="s">
        <v>19</v>
      </c>
      <c r="Z13" s="1" t="str">
        <f t="shared" ref="Z13" si="42">IF(ISNUMBER(SEARCH("-",Y13)),_xlfn.TEXTBEFORE(Y13, " "),Y13)</f>
        <v>0</v>
      </c>
    </row>
    <row r="14" spans="1:26" x14ac:dyDescent="0.2">
      <c r="A14" t="s">
        <v>82</v>
      </c>
      <c r="B14" t="str">
        <f t="shared" si="9"/>
        <v>Hot Sauce</v>
      </c>
      <c r="C14" s="1" t="s">
        <v>44</v>
      </c>
      <c r="D14" s="1" t="str">
        <f t="shared" si="0"/>
        <v>5</v>
      </c>
      <c r="E14" s="1" t="s">
        <v>19</v>
      </c>
      <c r="F14" s="1" t="str">
        <f t="shared" si="1"/>
        <v>0</v>
      </c>
      <c r="G14" s="1" t="s">
        <v>19</v>
      </c>
      <c r="H14" s="1" t="str">
        <f t="shared" si="2"/>
        <v>0</v>
      </c>
      <c r="I14" s="1" t="s">
        <v>19</v>
      </c>
      <c r="J14" s="1" t="str">
        <f t="shared" si="3"/>
        <v>0</v>
      </c>
      <c r="K14" s="1" t="s">
        <v>19</v>
      </c>
      <c r="L14" s="1" t="str">
        <f t="shared" si="4"/>
        <v>0</v>
      </c>
      <c r="M14" s="1">
        <v>0</v>
      </c>
      <c r="N14" s="1">
        <f t="shared" si="5"/>
        <v>0</v>
      </c>
      <c r="O14" s="1" t="s">
        <v>19</v>
      </c>
      <c r="P14" s="1" t="str">
        <f t="shared" si="5"/>
        <v>0</v>
      </c>
      <c r="Q14" s="1" t="s">
        <v>83</v>
      </c>
      <c r="R14" s="1" t="str">
        <f t="shared" ref="R14:T14" si="43">IF(ISNUMBER(SEARCH("-",Q14)),_xlfn.TEXTBEFORE(Q14, " "),Q14)</f>
        <v>200</v>
      </c>
      <c r="S14" s="1" t="s">
        <v>19</v>
      </c>
      <c r="T14" s="1" t="str">
        <f t="shared" si="43"/>
        <v>0</v>
      </c>
      <c r="U14" s="1" t="s">
        <v>19</v>
      </c>
      <c r="V14" s="1" t="str">
        <f t="shared" ref="V14:X14" si="44">IF(ISNUMBER(SEARCH("-",U14)),_xlfn.TEXTBEFORE(U14, " "),U14)</f>
        <v>0</v>
      </c>
      <c r="W14" s="1" t="s">
        <v>19</v>
      </c>
      <c r="X14" s="1" t="str">
        <f t="shared" si="44"/>
        <v>0</v>
      </c>
      <c r="Y14" s="1" t="s">
        <v>19</v>
      </c>
      <c r="Z14" s="1" t="str">
        <f t="shared" ref="Z14" si="45">IF(ISNUMBER(SEARCH("-",Y14)),_xlfn.TEXTBEFORE(Y14, " "),Y14)</f>
        <v>0</v>
      </c>
    </row>
    <row r="15" spans="1:26" x14ac:dyDescent="0.2">
      <c r="A15" t="s">
        <v>84</v>
      </c>
      <c r="B15" t="str">
        <f t="shared" si="9"/>
        <v>Jalapeño Peppers</v>
      </c>
      <c r="C15" s="1" t="s">
        <v>38</v>
      </c>
      <c r="D15" s="1" t="str">
        <f t="shared" si="0"/>
        <v>11</v>
      </c>
      <c r="E15" s="1" t="s">
        <v>16</v>
      </c>
      <c r="F15" s="1" t="str">
        <f t="shared" si="1"/>
        <v>3</v>
      </c>
      <c r="G15" s="1" t="s">
        <v>19</v>
      </c>
      <c r="H15" s="1" t="str">
        <f t="shared" si="2"/>
        <v>0</v>
      </c>
      <c r="I15" s="1" t="s">
        <v>19</v>
      </c>
      <c r="J15" s="1" t="str">
        <f t="shared" si="3"/>
        <v>0</v>
      </c>
      <c r="K15" s="1" t="s">
        <v>19</v>
      </c>
      <c r="L15" s="1" t="str">
        <f t="shared" si="4"/>
        <v>0</v>
      </c>
      <c r="M15" s="1">
        <v>0</v>
      </c>
      <c r="N15" s="1">
        <f t="shared" si="5"/>
        <v>0</v>
      </c>
      <c r="O15" s="1" t="s">
        <v>19</v>
      </c>
      <c r="P15" s="1" t="str">
        <f t="shared" si="5"/>
        <v>0</v>
      </c>
      <c r="Q15" s="1" t="s">
        <v>19</v>
      </c>
      <c r="R15" s="1" t="str">
        <f t="shared" ref="R15:T15" si="46">IF(ISNUMBER(SEARCH("-",Q15)),_xlfn.TEXTBEFORE(Q15, " "),Q15)</f>
        <v>0</v>
      </c>
      <c r="S15" s="1" t="s">
        <v>74</v>
      </c>
      <c r="T15" s="1" t="str">
        <f t="shared" si="46"/>
        <v>&lt;1</v>
      </c>
      <c r="U15" s="1" t="s">
        <v>19</v>
      </c>
      <c r="V15" s="1" t="str">
        <f t="shared" ref="V15:X15" si="47">IF(ISNUMBER(SEARCH("-",U15)),_xlfn.TEXTBEFORE(U15, " "),U15)</f>
        <v>0</v>
      </c>
      <c r="W15" s="1" t="s">
        <v>19</v>
      </c>
      <c r="X15" s="1" t="str">
        <f t="shared" si="47"/>
        <v>0</v>
      </c>
      <c r="Y15" s="1" t="s">
        <v>19</v>
      </c>
      <c r="Z15" s="1" t="str">
        <f t="shared" ref="Z15" si="48">IF(ISNUMBER(SEARCH("-",Y15)),_xlfn.TEXTBEFORE(Y15, " "),Y15)</f>
        <v>0</v>
      </c>
    </row>
    <row r="16" spans="1:26" x14ac:dyDescent="0.2">
      <c r="A16" t="s">
        <v>85</v>
      </c>
      <c r="B16" t="str">
        <f t="shared" si="9"/>
        <v>Ketchup</v>
      </c>
      <c r="C16" s="1" t="s">
        <v>25</v>
      </c>
      <c r="D16" s="1" t="str">
        <f t="shared" si="0"/>
        <v>17</v>
      </c>
      <c r="E16" s="1" t="s">
        <v>86</v>
      </c>
      <c r="F16" s="1" t="str">
        <f t="shared" si="1"/>
        <v>30</v>
      </c>
      <c r="G16" s="1" t="s">
        <v>19</v>
      </c>
      <c r="H16" s="1" t="str">
        <f t="shared" si="2"/>
        <v>0</v>
      </c>
      <c r="I16" s="1" t="s">
        <v>19</v>
      </c>
      <c r="J16" s="1" t="str">
        <f t="shared" si="3"/>
        <v>0</v>
      </c>
      <c r="K16" s="1" t="s">
        <v>19</v>
      </c>
      <c r="L16" s="1" t="str">
        <f t="shared" si="4"/>
        <v>0</v>
      </c>
      <c r="M16" s="1">
        <v>0</v>
      </c>
      <c r="N16" s="1">
        <f t="shared" si="5"/>
        <v>0</v>
      </c>
      <c r="O16" s="1" t="s">
        <v>19</v>
      </c>
      <c r="P16" s="1" t="str">
        <f t="shared" si="5"/>
        <v>0</v>
      </c>
      <c r="Q16" s="1" t="s">
        <v>24</v>
      </c>
      <c r="R16" s="1" t="str">
        <f t="shared" ref="R16:T16" si="49">IF(ISNUMBER(SEARCH("-",Q16)),_xlfn.TEXTBEFORE(Q16, " "),Q16)</f>
        <v>160</v>
      </c>
      <c r="S16" s="1" t="s">
        <v>44</v>
      </c>
      <c r="T16" s="1" t="str">
        <f t="shared" si="49"/>
        <v>5</v>
      </c>
      <c r="U16" s="1" t="s">
        <v>19</v>
      </c>
      <c r="V16" s="1" t="str">
        <f t="shared" ref="V16:X16" si="50">IF(ISNUMBER(SEARCH("-",U16)),_xlfn.TEXTBEFORE(U16, " "),U16)</f>
        <v>0</v>
      </c>
      <c r="W16" s="1" t="s">
        <v>20</v>
      </c>
      <c r="X16" s="1" t="str">
        <f t="shared" si="50"/>
        <v>4</v>
      </c>
      <c r="Y16" s="1" t="s">
        <v>19</v>
      </c>
      <c r="Z16" s="1" t="str">
        <f t="shared" ref="Z16" si="51">IF(ISNUMBER(SEARCH("-",Y16)),_xlfn.TEXTBEFORE(Y16, " "),Y16)</f>
        <v>0</v>
      </c>
    </row>
    <row r="17" spans="1:26" x14ac:dyDescent="0.2">
      <c r="A17" t="s">
        <v>87</v>
      </c>
      <c r="B17" t="str">
        <f t="shared" si="9"/>
        <v>Lettuce</v>
      </c>
      <c r="C17" s="1" t="s">
        <v>86</v>
      </c>
      <c r="D17" s="1" t="str">
        <f t="shared" si="0"/>
        <v>30</v>
      </c>
      <c r="E17" s="1" t="s">
        <v>16</v>
      </c>
      <c r="F17" s="1" t="str">
        <f t="shared" si="1"/>
        <v>3</v>
      </c>
      <c r="G17" s="1" t="s">
        <v>19</v>
      </c>
      <c r="H17" s="1" t="str">
        <f t="shared" si="2"/>
        <v>0</v>
      </c>
      <c r="I17" s="1" t="s">
        <v>19</v>
      </c>
      <c r="J17" s="1" t="str">
        <f t="shared" si="3"/>
        <v>0</v>
      </c>
      <c r="K17" s="1" t="s">
        <v>19</v>
      </c>
      <c r="L17" s="1" t="str">
        <f t="shared" si="4"/>
        <v>0</v>
      </c>
      <c r="M17" s="1">
        <v>0</v>
      </c>
      <c r="N17" s="1">
        <f t="shared" si="5"/>
        <v>0</v>
      </c>
      <c r="O17" s="1" t="s">
        <v>19</v>
      </c>
      <c r="P17" s="1" t="str">
        <f t="shared" si="5"/>
        <v>0</v>
      </c>
      <c r="Q17" s="1" t="s">
        <v>16</v>
      </c>
      <c r="R17" s="1" t="str">
        <f t="shared" ref="R17:T17" si="52">IF(ISNUMBER(SEARCH("-",Q17)),_xlfn.TEXTBEFORE(Q17, " "),Q17)</f>
        <v>3</v>
      </c>
      <c r="S17" s="1" t="s">
        <v>37</v>
      </c>
      <c r="T17" s="1" t="str">
        <f t="shared" si="52"/>
        <v>1</v>
      </c>
      <c r="U17" s="1" t="s">
        <v>74</v>
      </c>
      <c r="V17" s="1" t="str">
        <f t="shared" ref="V17:X17" si="53">IF(ISNUMBER(SEARCH("-",U17)),_xlfn.TEXTBEFORE(U17, " "),U17)</f>
        <v>&lt;1</v>
      </c>
      <c r="W17" s="1" t="s">
        <v>74</v>
      </c>
      <c r="X17" s="1" t="str">
        <f t="shared" si="53"/>
        <v>&lt;1</v>
      </c>
      <c r="Y17" s="1" t="s">
        <v>19</v>
      </c>
      <c r="Z17" s="1" t="str">
        <f t="shared" ref="Z17" si="54">IF(ISNUMBER(SEARCH("-",Y17)),_xlfn.TEXTBEFORE(Y17, " "),Y17)</f>
        <v>0</v>
      </c>
    </row>
    <row r="18" spans="1:26" x14ac:dyDescent="0.2">
      <c r="A18" t="s">
        <v>88</v>
      </c>
      <c r="B18" t="str">
        <f t="shared" si="9"/>
        <v>Mayonnaise</v>
      </c>
      <c r="C18" s="1" t="s">
        <v>12</v>
      </c>
      <c r="D18" s="1" t="str">
        <f t="shared" si="0"/>
        <v>14</v>
      </c>
      <c r="E18" s="1" t="s">
        <v>89</v>
      </c>
      <c r="F18" s="1" t="str">
        <f t="shared" si="1"/>
        <v>111</v>
      </c>
      <c r="G18" s="1" t="s">
        <v>90</v>
      </c>
      <c r="H18" s="1" t="str">
        <f t="shared" si="2"/>
        <v>100</v>
      </c>
      <c r="I18" s="1" t="s">
        <v>38</v>
      </c>
      <c r="J18" s="1" t="str">
        <f t="shared" si="3"/>
        <v>11</v>
      </c>
      <c r="K18" s="1" t="s">
        <v>91</v>
      </c>
      <c r="L18" s="1" t="str">
        <f t="shared" si="4"/>
        <v>1.5</v>
      </c>
      <c r="M18" s="1">
        <v>0</v>
      </c>
      <c r="N18" s="1">
        <f t="shared" si="5"/>
        <v>0</v>
      </c>
      <c r="O18" s="1" t="s">
        <v>64</v>
      </c>
      <c r="P18" s="1" t="str">
        <f t="shared" si="5"/>
        <v>10</v>
      </c>
      <c r="Q18" s="1" t="s">
        <v>76</v>
      </c>
      <c r="R18" s="1" t="str">
        <f t="shared" ref="R18:T18" si="55">IF(ISNUMBER(SEARCH("-",Q18)),_xlfn.TEXTBEFORE(Q18, " "),Q18)</f>
        <v>70</v>
      </c>
      <c r="S18" s="1" t="s">
        <v>19</v>
      </c>
      <c r="T18" s="1" t="str">
        <f t="shared" si="55"/>
        <v>0</v>
      </c>
      <c r="U18" s="1" t="s">
        <v>19</v>
      </c>
      <c r="V18" s="1" t="str">
        <f t="shared" ref="V18:X18" si="56">IF(ISNUMBER(SEARCH("-",U18)),_xlfn.TEXTBEFORE(U18, " "),U18)</f>
        <v>0</v>
      </c>
      <c r="W18" s="1" t="s">
        <v>19</v>
      </c>
      <c r="X18" s="1" t="str">
        <f t="shared" si="56"/>
        <v>0</v>
      </c>
      <c r="Y18" s="1" t="s">
        <v>19</v>
      </c>
      <c r="Z18" s="1" t="str">
        <f t="shared" ref="Z18" si="57">IF(ISNUMBER(SEARCH("-",Y18)),_xlfn.TEXTBEFORE(Y18, " "),Y18)</f>
        <v>0</v>
      </c>
    </row>
    <row r="19" spans="1:26" x14ac:dyDescent="0.2">
      <c r="A19" t="s">
        <v>92</v>
      </c>
      <c r="B19" t="str">
        <f t="shared" si="9"/>
        <v>Mustard</v>
      </c>
      <c r="C19" s="1" t="s">
        <v>44</v>
      </c>
      <c r="D19" s="1" t="str">
        <f t="shared" si="0"/>
        <v>5</v>
      </c>
      <c r="E19" s="1" t="s">
        <v>19</v>
      </c>
      <c r="F19" s="1" t="str">
        <f t="shared" si="1"/>
        <v>0</v>
      </c>
      <c r="G19" s="1" t="s">
        <v>19</v>
      </c>
      <c r="H19" s="1" t="str">
        <f t="shared" si="2"/>
        <v>0</v>
      </c>
      <c r="I19" s="1" t="s">
        <v>19</v>
      </c>
      <c r="J19" s="1" t="str">
        <f t="shared" si="3"/>
        <v>0</v>
      </c>
      <c r="K19" s="1" t="s">
        <v>19</v>
      </c>
      <c r="L19" s="1" t="str">
        <f t="shared" si="4"/>
        <v>0</v>
      </c>
      <c r="M19" s="1">
        <v>0</v>
      </c>
      <c r="N19" s="1">
        <f t="shared" si="5"/>
        <v>0</v>
      </c>
      <c r="O19" s="1" t="s">
        <v>19</v>
      </c>
      <c r="P19" s="1" t="str">
        <f t="shared" si="5"/>
        <v>0</v>
      </c>
      <c r="Q19" s="1" t="s">
        <v>81</v>
      </c>
      <c r="R19" s="1" t="str">
        <f t="shared" ref="R19:T19" si="58">IF(ISNUMBER(SEARCH("-",Q19)),_xlfn.TEXTBEFORE(Q19, " "),Q19)</f>
        <v>55</v>
      </c>
      <c r="S19" s="1" t="s">
        <v>19</v>
      </c>
      <c r="T19" s="1" t="str">
        <f t="shared" si="58"/>
        <v>0</v>
      </c>
      <c r="U19" s="1" t="s">
        <v>19</v>
      </c>
      <c r="V19" s="1" t="str">
        <f t="shared" ref="V19:X19" si="59">IF(ISNUMBER(SEARCH("-",U19)),_xlfn.TEXTBEFORE(U19, " "),U19)</f>
        <v>0</v>
      </c>
      <c r="W19" s="1" t="s">
        <v>19</v>
      </c>
      <c r="X19" s="1" t="str">
        <f t="shared" si="59"/>
        <v>0</v>
      </c>
      <c r="Y19" s="1" t="s">
        <v>19</v>
      </c>
      <c r="Z19" s="1" t="str">
        <f t="shared" ref="Z19" si="60">IF(ISNUMBER(SEARCH("-",Y19)),_xlfn.TEXTBEFORE(Y19, " "),Y19)</f>
        <v>0</v>
      </c>
    </row>
    <row r="20" spans="1:26" x14ac:dyDescent="0.2">
      <c r="A20" t="s">
        <v>180</v>
      </c>
      <c r="B20" t="str">
        <f t="shared" si="9"/>
        <v>Onions / Grilled Onions</v>
      </c>
      <c r="C20" s="1" t="s">
        <v>33</v>
      </c>
      <c r="D20" s="1" t="str">
        <f t="shared" si="0"/>
        <v>26</v>
      </c>
      <c r="E20" s="1" t="s">
        <v>38</v>
      </c>
      <c r="F20" s="1" t="str">
        <f t="shared" si="1"/>
        <v>11</v>
      </c>
      <c r="G20" s="1" t="s">
        <v>19</v>
      </c>
      <c r="H20" s="1" t="str">
        <f t="shared" si="2"/>
        <v>0</v>
      </c>
      <c r="I20" s="1" t="s">
        <v>19</v>
      </c>
      <c r="J20" s="1" t="str">
        <f t="shared" si="3"/>
        <v>0</v>
      </c>
      <c r="K20" s="1" t="s">
        <v>19</v>
      </c>
      <c r="L20" s="1" t="str">
        <f t="shared" si="4"/>
        <v>0</v>
      </c>
      <c r="M20" s="1">
        <v>0</v>
      </c>
      <c r="N20" s="1">
        <f t="shared" si="5"/>
        <v>0</v>
      </c>
      <c r="O20" s="1" t="s">
        <v>19</v>
      </c>
      <c r="P20" s="1" t="str">
        <f t="shared" si="5"/>
        <v>0</v>
      </c>
      <c r="Q20" s="1" t="s">
        <v>37</v>
      </c>
      <c r="R20" s="1" t="str">
        <f t="shared" ref="R20:T20" si="61">IF(ISNUMBER(SEARCH("-",Q20)),_xlfn.TEXTBEFORE(Q20, " "),Q20)</f>
        <v>1</v>
      </c>
      <c r="S20" s="1" t="s">
        <v>47</v>
      </c>
      <c r="T20" s="1" t="str">
        <f t="shared" si="61"/>
        <v>2</v>
      </c>
      <c r="U20" s="1" t="s">
        <v>74</v>
      </c>
      <c r="V20" s="1" t="str">
        <f t="shared" ref="V20:X20" si="62">IF(ISNUMBER(SEARCH("-",U20)),_xlfn.TEXTBEFORE(U20, " "),U20)</f>
        <v>&lt;1</v>
      </c>
      <c r="W20" s="1" t="s">
        <v>37</v>
      </c>
      <c r="X20" s="1" t="str">
        <f t="shared" si="62"/>
        <v>1</v>
      </c>
      <c r="Y20" s="1" t="s">
        <v>19</v>
      </c>
      <c r="Z20" s="1" t="str">
        <f t="shared" ref="Z20" si="63">IF(ISNUMBER(SEARCH("-",Y20)),_xlfn.TEXTBEFORE(Y20, " "),Y20)</f>
        <v>0</v>
      </c>
    </row>
    <row r="21" spans="1:26" x14ac:dyDescent="0.2">
      <c r="A21" t="s">
        <v>93</v>
      </c>
      <c r="B21" t="str">
        <f t="shared" si="9"/>
        <v>Pickles</v>
      </c>
      <c r="C21" s="1" t="s">
        <v>71</v>
      </c>
      <c r="D21" s="1" t="str">
        <f t="shared" si="0"/>
        <v>28</v>
      </c>
      <c r="E21" s="1" t="s">
        <v>20</v>
      </c>
      <c r="F21" s="1" t="str">
        <f t="shared" si="1"/>
        <v>4</v>
      </c>
      <c r="G21" s="1" t="s">
        <v>19</v>
      </c>
      <c r="H21" s="1" t="str">
        <f t="shared" si="2"/>
        <v>0</v>
      </c>
      <c r="I21" s="1" t="s">
        <v>19</v>
      </c>
      <c r="J21" s="1" t="str">
        <f t="shared" si="3"/>
        <v>0</v>
      </c>
      <c r="K21" s="1" t="s">
        <v>19</v>
      </c>
      <c r="L21" s="1" t="str">
        <f t="shared" si="4"/>
        <v>0</v>
      </c>
      <c r="M21" s="1">
        <v>0</v>
      </c>
      <c r="N21" s="1">
        <f t="shared" si="5"/>
        <v>0</v>
      </c>
      <c r="O21" s="1" t="s">
        <v>19</v>
      </c>
      <c r="P21" s="1" t="str">
        <f t="shared" si="5"/>
        <v>0</v>
      </c>
      <c r="Q21" s="1" t="s">
        <v>18</v>
      </c>
      <c r="R21" s="1" t="str">
        <f t="shared" ref="R21:T21" si="64">IF(ISNUMBER(SEARCH("-",Q21)),_xlfn.TEXTBEFORE(Q21, " "),Q21)</f>
        <v>260</v>
      </c>
      <c r="S21" s="1" t="s">
        <v>37</v>
      </c>
      <c r="T21" s="1" t="str">
        <f t="shared" si="64"/>
        <v>1</v>
      </c>
      <c r="U21" s="1" t="s">
        <v>19</v>
      </c>
      <c r="V21" s="1" t="str">
        <f t="shared" ref="V21:X21" si="65">IF(ISNUMBER(SEARCH("-",U21)),_xlfn.TEXTBEFORE(U21, " "),U21)</f>
        <v>0</v>
      </c>
      <c r="W21" s="1" t="s">
        <v>19</v>
      </c>
      <c r="X21" s="1" t="str">
        <f t="shared" si="65"/>
        <v>0</v>
      </c>
      <c r="Y21" s="1" t="s">
        <v>19</v>
      </c>
      <c r="Z21" s="1" t="str">
        <f t="shared" ref="Z21" si="66">IF(ISNUMBER(SEARCH("-",Y21)),_xlfn.TEXTBEFORE(Y21, " "),Y21)</f>
        <v>0</v>
      </c>
    </row>
    <row r="22" spans="1:26" x14ac:dyDescent="0.2">
      <c r="A22" t="s">
        <v>94</v>
      </c>
      <c r="B22" t="str">
        <f t="shared" si="9"/>
        <v>Relish</v>
      </c>
      <c r="C22" s="1" t="s">
        <v>17</v>
      </c>
      <c r="D22" s="1" t="str">
        <f t="shared" si="0"/>
        <v>15</v>
      </c>
      <c r="E22" s="1" t="s">
        <v>28</v>
      </c>
      <c r="F22" s="1" t="str">
        <f t="shared" si="1"/>
        <v>16</v>
      </c>
      <c r="G22" s="1" t="s">
        <v>19</v>
      </c>
      <c r="H22" s="1" t="str">
        <f t="shared" si="2"/>
        <v>0</v>
      </c>
      <c r="I22" s="1" t="s">
        <v>19</v>
      </c>
      <c r="J22" s="1" t="str">
        <f t="shared" si="3"/>
        <v>0</v>
      </c>
      <c r="K22" s="1" t="s">
        <v>19</v>
      </c>
      <c r="L22" s="1" t="str">
        <f t="shared" si="4"/>
        <v>0</v>
      </c>
      <c r="M22" s="1">
        <v>0</v>
      </c>
      <c r="N22" s="1">
        <f t="shared" si="5"/>
        <v>0</v>
      </c>
      <c r="O22" s="1" t="s">
        <v>19</v>
      </c>
      <c r="P22" s="1" t="str">
        <f t="shared" si="5"/>
        <v>0</v>
      </c>
      <c r="Q22" s="1" t="s">
        <v>95</v>
      </c>
      <c r="R22" s="1" t="str">
        <f t="shared" ref="R22:T22" si="67">IF(ISNUMBER(SEARCH("-",Q22)),_xlfn.TEXTBEFORE(Q22, " "),Q22)</f>
        <v>85</v>
      </c>
      <c r="S22" s="1" t="s">
        <v>20</v>
      </c>
      <c r="T22" s="1" t="str">
        <f t="shared" si="67"/>
        <v>4</v>
      </c>
      <c r="U22" s="1" t="s">
        <v>19</v>
      </c>
      <c r="V22" s="1" t="str">
        <f t="shared" ref="V22:X22" si="68">IF(ISNUMBER(SEARCH("-",U22)),_xlfn.TEXTBEFORE(U22, " "),U22)</f>
        <v>0</v>
      </c>
      <c r="W22" s="1" t="s">
        <v>16</v>
      </c>
      <c r="X22" s="1" t="str">
        <f t="shared" si="68"/>
        <v>3</v>
      </c>
      <c r="Y22" s="1" t="s">
        <v>19</v>
      </c>
      <c r="Z22" s="1" t="str">
        <f t="shared" ref="Z22" si="69">IF(ISNUMBER(SEARCH("-",Y22)),_xlfn.TEXTBEFORE(Y22, " "),Y22)</f>
        <v>0</v>
      </c>
    </row>
    <row r="23" spans="1:26" x14ac:dyDescent="0.2">
      <c r="A23" t="s">
        <v>96</v>
      </c>
      <c r="B23" t="str">
        <f t="shared" si="9"/>
        <v>Tomatoes</v>
      </c>
      <c r="C23" s="1" t="s">
        <v>97</v>
      </c>
      <c r="D23" s="1" t="str">
        <f t="shared" si="0"/>
        <v>52</v>
      </c>
      <c r="E23" s="1" t="s">
        <v>26</v>
      </c>
      <c r="F23" s="1" t="str">
        <f t="shared" si="1"/>
        <v>8</v>
      </c>
      <c r="G23" s="1" t="s">
        <v>19</v>
      </c>
      <c r="H23" s="1" t="str">
        <f t="shared" si="2"/>
        <v>0</v>
      </c>
      <c r="I23" s="1" t="s">
        <v>19</v>
      </c>
      <c r="J23" s="1" t="str">
        <f t="shared" si="3"/>
        <v>0</v>
      </c>
      <c r="K23" s="1" t="s">
        <v>19</v>
      </c>
      <c r="L23" s="1" t="str">
        <f t="shared" si="4"/>
        <v>0</v>
      </c>
      <c r="M23" s="1">
        <v>0</v>
      </c>
      <c r="N23" s="1">
        <f t="shared" si="5"/>
        <v>0</v>
      </c>
      <c r="O23" s="1" t="s">
        <v>19</v>
      </c>
      <c r="P23" s="1" t="str">
        <f t="shared" si="5"/>
        <v>0</v>
      </c>
      <c r="Q23" s="1" t="s">
        <v>16</v>
      </c>
      <c r="R23" s="1" t="str">
        <f t="shared" ref="R23:T23" si="70">IF(ISNUMBER(SEARCH("-",Q23)),_xlfn.TEXTBEFORE(Q23, " "),Q23)</f>
        <v>3</v>
      </c>
      <c r="S23" s="1" t="s">
        <v>47</v>
      </c>
      <c r="T23" s="1" t="str">
        <f t="shared" si="70"/>
        <v>2</v>
      </c>
      <c r="U23" s="1" t="s">
        <v>74</v>
      </c>
      <c r="V23" s="1" t="str">
        <f t="shared" ref="V23:X23" si="71">IF(ISNUMBER(SEARCH("-",U23)),_xlfn.TEXTBEFORE(U23, " "),U23)</f>
        <v>&lt;1</v>
      </c>
      <c r="W23" s="1" t="s">
        <v>37</v>
      </c>
      <c r="X23" s="1" t="str">
        <f t="shared" si="71"/>
        <v>1</v>
      </c>
      <c r="Y23" s="1" t="s">
        <v>74</v>
      </c>
      <c r="Z23" s="1" t="str">
        <f t="shared" ref="Z23" si="72">IF(ISNUMBER(SEARCH("-",Y23)),_xlfn.TEXTBEFORE(Y23, " "),Y23)</f>
        <v>&lt;1</v>
      </c>
    </row>
    <row r="24" spans="1:26" x14ac:dyDescent="0.2">
      <c r="A24" t="s">
        <v>98</v>
      </c>
      <c r="B24" t="str">
        <f t="shared" si="9"/>
        <v>MILKSHAKES</v>
      </c>
      <c r="C24" s="1"/>
      <c r="D24" s="1">
        <f t="shared" si="0"/>
        <v>0</v>
      </c>
      <c r="E24" s="1"/>
      <c r="F24" s="1">
        <f t="shared" si="1"/>
        <v>0</v>
      </c>
      <c r="G24" s="1"/>
      <c r="H24" s="1">
        <f t="shared" si="2"/>
        <v>0</v>
      </c>
      <c r="I24" s="1"/>
      <c r="J24" s="1">
        <f t="shared" si="3"/>
        <v>0</v>
      </c>
      <c r="K24" s="1"/>
      <c r="L24" s="1">
        <f t="shared" si="4"/>
        <v>0</v>
      </c>
      <c r="M24" s="1"/>
      <c r="N24" s="1">
        <f t="shared" si="5"/>
        <v>0</v>
      </c>
      <c r="O24" s="1"/>
      <c r="P24" s="1">
        <f t="shared" si="5"/>
        <v>0</v>
      </c>
      <c r="Q24" s="1"/>
      <c r="R24" s="1">
        <f t="shared" ref="R24:T24" si="73">IF(ISNUMBER(SEARCH("-",Q24)),_xlfn.TEXTBEFORE(Q24, " "),Q24)</f>
        <v>0</v>
      </c>
      <c r="S24" s="1"/>
      <c r="T24" s="1">
        <f t="shared" si="73"/>
        <v>0</v>
      </c>
      <c r="U24" s="1"/>
      <c r="V24" s="1">
        <f t="shared" ref="V24:X24" si="74">IF(ISNUMBER(SEARCH("-",U24)),_xlfn.TEXTBEFORE(U24, " "),U24)</f>
        <v>0</v>
      </c>
      <c r="W24" s="1"/>
      <c r="X24" s="1">
        <f t="shared" si="74"/>
        <v>0</v>
      </c>
      <c r="Y24" s="1"/>
      <c r="Z24" s="1">
        <f t="shared" ref="Z24" si="75">IF(ISNUMBER(SEARCH("-",Y24)),_xlfn.TEXTBEFORE(Y24, " "),Y24)</f>
        <v>0</v>
      </c>
    </row>
    <row r="25" spans="1:26" x14ac:dyDescent="0.2">
      <c r="A25" t="s">
        <v>181</v>
      </c>
      <c r="B25" t="str">
        <f t="shared" si="9"/>
        <v>Five Guys Shake Base</v>
      </c>
      <c r="C25" s="1" t="s">
        <v>99</v>
      </c>
      <c r="D25" s="1" t="str">
        <f t="shared" si="0"/>
        <v>396</v>
      </c>
      <c r="E25" s="1" t="s">
        <v>100</v>
      </c>
      <c r="F25" s="1" t="str">
        <f t="shared" si="1"/>
        <v>670</v>
      </c>
      <c r="G25" s="1" t="s">
        <v>101</v>
      </c>
      <c r="H25" s="1" t="str">
        <f t="shared" si="2"/>
        <v>290</v>
      </c>
      <c r="I25" s="1" t="s">
        <v>102</v>
      </c>
      <c r="J25" s="1" t="str">
        <f t="shared" si="3"/>
        <v>32</v>
      </c>
      <c r="K25" s="1" t="s">
        <v>67</v>
      </c>
      <c r="L25" s="1" t="str">
        <f t="shared" si="4"/>
        <v>21</v>
      </c>
      <c r="M25" s="1">
        <v>1</v>
      </c>
      <c r="N25" s="1">
        <f t="shared" si="5"/>
        <v>1</v>
      </c>
      <c r="O25" s="1" t="s">
        <v>103</v>
      </c>
      <c r="P25" s="1" t="str">
        <f t="shared" si="5"/>
        <v>130</v>
      </c>
      <c r="Q25" s="1" t="s">
        <v>104</v>
      </c>
      <c r="R25" s="1" t="str">
        <f t="shared" ref="R25:T25" si="76">IF(ISNUMBER(SEARCH("-",Q25)),_xlfn.TEXTBEFORE(Q25, " "),Q25)</f>
        <v>360</v>
      </c>
      <c r="S25" s="1" t="s">
        <v>105</v>
      </c>
      <c r="T25" s="1" t="str">
        <f t="shared" si="76"/>
        <v>84</v>
      </c>
      <c r="U25" s="1" t="s">
        <v>19</v>
      </c>
      <c r="V25" s="1" t="str">
        <f t="shared" ref="V25:X25" si="77">IF(ISNUMBER(SEARCH("-",U25)),_xlfn.TEXTBEFORE(U25, " "),U25)</f>
        <v>0</v>
      </c>
      <c r="W25" s="1" t="s">
        <v>106</v>
      </c>
      <c r="X25" s="1" t="str">
        <f t="shared" si="77"/>
        <v>82</v>
      </c>
      <c r="Y25" s="1" t="s">
        <v>107</v>
      </c>
      <c r="Z25" s="1" t="str">
        <f t="shared" ref="Z25" si="78">IF(ISNUMBER(SEARCH("-",Y25)),_xlfn.TEXTBEFORE(Y25, " "),Y25)</f>
        <v>13</v>
      </c>
    </row>
    <row r="26" spans="1:26" x14ac:dyDescent="0.2">
      <c r="A26" t="s">
        <v>108</v>
      </c>
      <c r="B26" t="str">
        <f t="shared" si="9"/>
        <v>Whipped Cream</v>
      </c>
      <c r="C26" s="1" t="s">
        <v>15</v>
      </c>
      <c r="D26" s="1" t="str">
        <f t="shared" si="0"/>
        <v>7</v>
      </c>
      <c r="E26" s="1" t="s">
        <v>69</v>
      </c>
      <c r="F26" s="1" t="str">
        <f t="shared" si="1"/>
        <v>20</v>
      </c>
      <c r="G26" s="1" t="s">
        <v>17</v>
      </c>
      <c r="H26" s="1" t="str">
        <f t="shared" si="2"/>
        <v>15</v>
      </c>
      <c r="I26" s="1" t="s">
        <v>91</v>
      </c>
      <c r="J26" s="1" t="str">
        <f t="shared" si="3"/>
        <v>1.5</v>
      </c>
      <c r="K26" s="1" t="s">
        <v>37</v>
      </c>
      <c r="L26" s="1" t="str">
        <f t="shared" si="4"/>
        <v>1</v>
      </c>
      <c r="M26" s="1">
        <v>0</v>
      </c>
      <c r="N26" s="1">
        <f t="shared" si="5"/>
        <v>0</v>
      </c>
      <c r="O26" s="1" t="s">
        <v>44</v>
      </c>
      <c r="P26" s="1" t="str">
        <f t="shared" si="5"/>
        <v>5</v>
      </c>
      <c r="Q26" s="1" t="s">
        <v>19</v>
      </c>
      <c r="R26" s="1" t="str">
        <f t="shared" ref="R26:T26" si="79">IF(ISNUMBER(SEARCH("-",Q26)),_xlfn.TEXTBEFORE(Q26, " "),Q26)</f>
        <v>0</v>
      </c>
      <c r="S26" s="1" t="s">
        <v>37</v>
      </c>
      <c r="T26" s="1" t="str">
        <f t="shared" si="79"/>
        <v>1</v>
      </c>
      <c r="U26" s="1" t="s">
        <v>19</v>
      </c>
      <c r="V26" s="1" t="str">
        <f t="shared" ref="V26:X26" si="80">IF(ISNUMBER(SEARCH("-",U26)),_xlfn.TEXTBEFORE(U26, " "),U26)</f>
        <v>0</v>
      </c>
      <c r="W26" s="1" t="s">
        <v>37</v>
      </c>
      <c r="X26" s="1" t="str">
        <f t="shared" si="80"/>
        <v>1</v>
      </c>
      <c r="Y26" s="1" t="s">
        <v>19</v>
      </c>
      <c r="Z26" s="1" t="str">
        <f t="shared" ref="Z26" si="81">IF(ISNUMBER(SEARCH("-",Y26)),_xlfn.TEXTBEFORE(Y26, " "),Y26)</f>
        <v>0</v>
      </c>
    </row>
    <row r="27" spans="1:26" x14ac:dyDescent="0.2">
      <c r="A27" t="s">
        <v>183</v>
      </c>
      <c r="B27" t="str">
        <f t="shared" si="9"/>
        <v>Milkshake Mix-In</v>
      </c>
      <c r="C27" s="1"/>
      <c r="D27" s="1">
        <f t="shared" si="0"/>
        <v>0</v>
      </c>
      <c r="E27" s="1"/>
      <c r="F27" s="1">
        <f t="shared" si="1"/>
        <v>0</v>
      </c>
      <c r="G27" s="1"/>
      <c r="H27" s="1">
        <f t="shared" si="2"/>
        <v>0</v>
      </c>
      <c r="I27" s="1"/>
      <c r="J27" s="1">
        <f t="shared" si="3"/>
        <v>0</v>
      </c>
      <c r="K27" s="1"/>
      <c r="L27" s="1">
        <f t="shared" si="4"/>
        <v>0</v>
      </c>
      <c r="M27" s="1"/>
      <c r="N27" s="1">
        <f t="shared" si="5"/>
        <v>0</v>
      </c>
      <c r="O27" s="1"/>
      <c r="P27" s="1">
        <f t="shared" si="5"/>
        <v>0</v>
      </c>
      <c r="Q27" s="1"/>
      <c r="R27" s="1">
        <f t="shared" ref="R27:T27" si="82">IF(ISNUMBER(SEARCH("-",Q27)),_xlfn.TEXTBEFORE(Q27, " "),Q27)</f>
        <v>0</v>
      </c>
      <c r="S27" s="1"/>
      <c r="T27" s="1">
        <f t="shared" si="82"/>
        <v>0</v>
      </c>
      <c r="U27" s="1"/>
      <c r="V27" s="1">
        <f t="shared" ref="V27:X27" si="83">IF(ISNUMBER(SEARCH("-",U27)),_xlfn.TEXTBEFORE(U27, " "),U27)</f>
        <v>0</v>
      </c>
      <c r="W27" s="1"/>
      <c r="X27" s="1">
        <f t="shared" si="83"/>
        <v>0</v>
      </c>
      <c r="Y27" s="1"/>
      <c r="Z27" s="1">
        <f t="shared" ref="Z27" si="84">IF(ISNUMBER(SEARCH("-",Y27)),_xlfn.TEXTBEFORE(Y27, " "),Y27)</f>
        <v>0</v>
      </c>
    </row>
    <row r="28" spans="1:26" x14ac:dyDescent="0.2">
      <c r="A28" t="s">
        <v>109</v>
      </c>
      <c r="B28" t="str">
        <f>_xlfn.CONCAT(A28, " ", $A$27)</f>
        <v>Bacon Milkshake Mix-In</v>
      </c>
      <c r="C28" s="1" t="s">
        <v>12</v>
      </c>
      <c r="D28" s="1" t="str">
        <f t="shared" si="0"/>
        <v>14</v>
      </c>
      <c r="E28" s="1" t="s">
        <v>13</v>
      </c>
      <c r="F28" s="1" t="str">
        <f t="shared" si="1"/>
        <v>80</v>
      </c>
      <c r="G28" s="1" t="s">
        <v>14</v>
      </c>
      <c r="H28" s="1" t="str">
        <f t="shared" si="2"/>
        <v>60</v>
      </c>
      <c r="I28" s="1" t="s">
        <v>15</v>
      </c>
      <c r="J28" s="1" t="str">
        <f t="shared" si="3"/>
        <v>7</v>
      </c>
      <c r="K28" s="1" t="s">
        <v>16</v>
      </c>
      <c r="L28" s="1" t="str">
        <f t="shared" si="4"/>
        <v>3</v>
      </c>
      <c r="M28" s="1">
        <v>0</v>
      </c>
      <c r="N28" s="1">
        <f t="shared" si="5"/>
        <v>0</v>
      </c>
      <c r="O28" s="1" t="s">
        <v>17</v>
      </c>
      <c r="P28" s="1" t="str">
        <f t="shared" si="5"/>
        <v>15</v>
      </c>
      <c r="Q28" s="1" t="s">
        <v>18</v>
      </c>
      <c r="R28" s="1" t="str">
        <f t="shared" ref="R28:T28" si="85">IF(ISNUMBER(SEARCH("-",Q28)),_xlfn.TEXTBEFORE(Q28, " "),Q28)</f>
        <v>260</v>
      </c>
      <c r="S28" s="1" t="s">
        <v>19</v>
      </c>
      <c r="T28" s="1" t="str">
        <f t="shared" si="85"/>
        <v>0</v>
      </c>
      <c r="U28" s="1" t="s">
        <v>19</v>
      </c>
      <c r="V28" s="1" t="str">
        <f t="shared" ref="V28:X28" si="86">IF(ISNUMBER(SEARCH("-",U28)),_xlfn.TEXTBEFORE(U28, " "),U28)</f>
        <v>0</v>
      </c>
      <c r="W28" s="1" t="s">
        <v>19</v>
      </c>
      <c r="X28" s="1" t="str">
        <f t="shared" si="86"/>
        <v>0</v>
      </c>
      <c r="Y28" s="1" t="s">
        <v>20</v>
      </c>
      <c r="Z28" s="1" t="str">
        <f t="shared" ref="Z28" si="87">IF(ISNUMBER(SEARCH("-",Y28)),_xlfn.TEXTBEFORE(Y28, " "),Y28)</f>
        <v>4</v>
      </c>
    </row>
    <row r="29" spans="1:26" x14ac:dyDescent="0.2">
      <c r="A29" t="s">
        <v>110</v>
      </c>
      <c r="B29" t="str">
        <f t="shared" ref="B29:B39" si="88">_xlfn.CONCAT(A29, " ", $A$27)</f>
        <v>Banana Milkshake Mix-In</v>
      </c>
      <c r="C29" s="1" t="s">
        <v>111</v>
      </c>
      <c r="D29" s="1" t="str">
        <f>IF(ISNUMBER(SEARCH("-",C29)),_xlfn.TEXTBEFORE(C29, " "),C29)</f>
        <v>14</v>
      </c>
      <c r="E29" s="1" t="s">
        <v>112</v>
      </c>
      <c r="F29" s="1" t="str">
        <f>IF(ISNUMBER(SEARCH("-",E29)),_xlfn.TEXTBEFORE(E29, " "),E29)</f>
        <v>30</v>
      </c>
      <c r="G29" s="1" t="s">
        <v>19</v>
      </c>
      <c r="H29" s="1" t="str">
        <f>IF(ISNUMBER(SEARCH("-",G29)),_xlfn.TEXTBEFORE(G29, " "),G29)</f>
        <v>0</v>
      </c>
      <c r="I29" s="1" t="s">
        <v>19</v>
      </c>
      <c r="J29" s="1" t="str">
        <f>IF(ISNUMBER(SEARCH("-",I29)),_xlfn.TEXTBEFORE(I29, " "),I29)</f>
        <v>0</v>
      </c>
      <c r="K29" s="1" t="s">
        <v>19</v>
      </c>
      <c r="L29" s="1" t="str">
        <f>IF(ISNUMBER(SEARCH("-",K29)),_xlfn.TEXTBEFORE(K29, " "),K29)</f>
        <v>0</v>
      </c>
      <c r="M29" s="1">
        <v>0</v>
      </c>
      <c r="N29" s="1">
        <f>IF(ISNUMBER(SEARCH("-",M29)),_xlfn.TEXTBEFORE(M29, " "),M29)</f>
        <v>0</v>
      </c>
      <c r="O29" s="1" t="s">
        <v>19</v>
      </c>
      <c r="P29" s="1" t="str">
        <f>IF(ISNUMBER(SEARCH("-",O29)),_xlfn.TEXTBEFORE(O29, " "),O29)</f>
        <v>0</v>
      </c>
      <c r="Q29" s="1" t="s">
        <v>113</v>
      </c>
      <c r="R29" s="1" t="str">
        <f>IF(ISNUMBER(SEARCH("-",Q29)),_xlfn.TEXTBEFORE(Q29, " "),Q29)</f>
        <v>3</v>
      </c>
      <c r="S29" s="1" t="s">
        <v>114</v>
      </c>
      <c r="T29" s="1" t="str">
        <f>IF(ISNUMBER(SEARCH("-",S29)),_xlfn.TEXTBEFORE(S29, " "),S29)</f>
        <v>7</v>
      </c>
      <c r="U29" s="1" t="s">
        <v>19</v>
      </c>
      <c r="V29" s="1" t="str">
        <f>IF(ISNUMBER(SEARCH("-",U29)),_xlfn.TEXTBEFORE(U29, " "),U29)</f>
        <v>0</v>
      </c>
      <c r="W29" s="1" t="s">
        <v>115</v>
      </c>
      <c r="X29" s="1" t="str">
        <f>IF(ISNUMBER(SEARCH("-",W29)),_xlfn.TEXTBEFORE(W29, " "),W29)</f>
        <v>6</v>
      </c>
      <c r="Y29" s="1" t="s">
        <v>19</v>
      </c>
      <c r="Z29" s="1" t="str">
        <f>IF(ISNUMBER(SEARCH("-",Y29)),_xlfn.TEXTBEFORE(Y29, " "),Y29)</f>
        <v>0</v>
      </c>
    </row>
    <row r="30" spans="1:26" x14ac:dyDescent="0.2">
      <c r="A30" t="s">
        <v>116</v>
      </c>
      <c r="B30" t="str">
        <f t="shared" si="88"/>
        <v>Chocolate Milkshake Mix-In</v>
      </c>
      <c r="C30" s="1" t="s">
        <v>111</v>
      </c>
      <c r="D30" s="1" t="str">
        <f t="shared" ref="D30:D42" si="89">IF(ISNUMBER(SEARCH("-",C30)),_xlfn.TEXTBEFORE(C30, " "),C30)</f>
        <v>14</v>
      </c>
      <c r="E30" s="1" t="s">
        <v>117</v>
      </c>
      <c r="F30" s="1" t="str">
        <f t="shared" ref="F30:H39" si="90">IF(ISNUMBER(SEARCH("-",E30)),_xlfn.TEXTBEFORE(E30, " "),E30)</f>
        <v>40</v>
      </c>
      <c r="G30" s="1" t="s">
        <v>118</v>
      </c>
      <c r="H30" s="1" t="str">
        <f t="shared" si="90"/>
        <v>9</v>
      </c>
      <c r="I30" s="1" t="s">
        <v>119</v>
      </c>
      <c r="J30" s="1" t="str">
        <f t="shared" ref="J30" si="91">IF(ISNUMBER(SEARCH("-",I30)),_xlfn.TEXTBEFORE(I30, " "),I30)</f>
        <v>1</v>
      </c>
      <c r="K30" s="1" t="s">
        <v>120</v>
      </c>
      <c r="L30" s="1" t="str">
        <f t="shared" ref="L30:N30" si="92">IF(ISNUMBER(SEARCH("-",K30)),_xlfn.TEXTBEFORE(K30, " "),K30)</f>
        <v>1</v>
      </c>
      <c r="M30" s="1">
        <v>0</v>
      </c>
      <c r="N30" s="1">
        <f t="shared" si="92"/>
        <v>0</v>
      </c>
      <c r="O30" s="1" t="s">
        <v>19</v>
      </c>
      <c r="P30" s="1" t="str">
        <f t="shared" ref="P30:R30" si="93">IF(ISNUMBER(SEARCH("-",O30)),_xlfn.TEXTBEFORE(O30, " "),O30)</f>
        <v>0</v>
      </c>
      <c r="Q30" s="1" t="s">
        <v>121</v>
      </c>
      <c r="R30" s="1" t="str">
        <f t="shared" si="93"/>
        <v>10</v>
      </c>
      <c r="S30" s="1" t="s">
        <v>122</v>
      </c>
      <c r="T30" s="1" t="str">
        <f t="shared" ref="T30:V30" si="94">IF(ISNUMBER(SEARCH("-",S30)),_xlfn.TEXTBEFORE(S30, " "),S30)</f>
        <v>8</v>
      </c>
      <c r="U30" s="1" t="s">
        <v>123</v>
      </c>
      <c r="V30" s="1" t="str">
        <f t="shared" si="94"/>
        <v>1</v>
      </c>
      <c r="W30" s="1" t="s">
        <v>124</v>
      </c>
      <c r="X30" s="1" t="str">
        <f t="shared" ref="X30" si="95">IF(ISNUMBER(SEARCH("-",W30)),_xlfn.TEXTBEFORE(W30, " "),W30)</f>
        <v>6</v>
      </c>
      <c r="Y30" s="1" t="s">
        <v>125</v>
      </c>
      <c r="Z30" s="1" t="str">
        <f t="shared" ref="Z30" si="96">IF(ISNUMBER(SEARCH("-",Y30)),_xlfn.TEXTBEFORE(Y30, " "),Y30)</f>
        <v>0</v>
      </c>
    </row>
    <row r="31" spans="1:26" x14ac:dyDescent="0.2">
      <c r="A31" t="s">
        <v>126</v>
      </c>
      <c r="B31" t="str">
        <f t="shared" si="88"/>
        <v>Cherry Milkshake Mix-In</v>
      </c>
      <c r="C31" s="1" t="s">
        <v>111</v>
      </c>
      <c r="D31" s="1" t="str">
        <f t="shared" si="89"/>
        <v>14</v>
      </c>
      <c r="E31" s="1" t="s">
        <v>127</v>
      </c>
      <c r="F31" s="1" t="str">
        <f t="shared" si="90"/>
        <v>39</v>
      </c>
      <c r="G31" s="1" t="s">
        <v>19</v>
      </c>
      <c r="H31" s="1" t="str">
        <f t="shared" si="90"/>
        <v>0</v>
      </c>
      <c r="I31" s="1" t="s">
        <v>19</v>
      </c>
      <c r="J31" s="1" t="str">
        <f t="shared" ref="J31" si="97">IF(ISNUMBER(SEARCH("-",I31)),_xlfn.TEXTBEFORE(I31, " "),I31)</f>
        <v>0</v>
      </c>
      <c r="K31" s="1" t="s">
        <v>19</v>
      </c>
      <c r="L31" s="1" t="str">
        <f t="shared" ref="L31:N31" si="98">IF(ISNUMBER(SEARCH("-",K31)),_xlfn.TEXTBEFORE(K31, " "),K31)</f>
        <v>0</v>
      </c>
      <c r="M31" s="1">
        <v>0</v>
      </c>
      <c r="N31" s="1">
        <f t="shared" si="98"/>
        <v>0</v>
      </c>
      <c r="O31" s="1" t="s">
        <v>19</v>
      </c>
      <c r="P31" s="1" t="str">
        <f t="shared" ref="P31:R31" si="99">IF(ISNUMBER(SEARCH("-",O31)),_xlfn.TEXTBEFORE(O31, " "),O31)</f>
        <v>0</v>
      </c>
      <c r="Q31" s="1" t="s">
        <v>128</v>
      </c>
      <c r="R31" s="1" t="str">
        <f t="shared" si="99"/>
        <v>1</v>
      </c>
      <c r="S31" s="1" t="s">
        <v>121</v>
      </c>
      <c r="T31" s="1" t="str">
        <f t="shared" ref="T31:V31" si="100">IF(ISNUMBER(SEARCH("-",S31)),_xlfn.TEXTBEFORE(S31, " "),S31)</f>
        <v>10</v>
      </c>
      <c r="U31" s="1" t="s">
        <v>19</v>
      </c>
      <c r="V31" s="1" t="str">
        <f t="shared" si="100"/>
        <v>0</v>
      </c>
      <c r="W31" s="1" t="s">
        <v>129</v>
      </c>
      <c r="X31" s="1" t="str">
        <f t="shared" ref="X31" si="101">IF(ISNUMBER(SEARCH("-",W31)),_xlfn.TEXTBEFORE(W31, " "),W31)</f>
        <v>7</v>
      </c>
      <c r="Y31" s="1" t="s">
        <v>19</v>
      </c>
      <c r="Z31" s="1" t="str">
        <f t="shared" ref="Z31" si="102">IF(ISNUMBER(SEARCH("-",Y31)),_xlfn.TEXTBEFORE(Y31, " "),Y31)</f>
        <v>0</v>
      </c>
    </row>
    <row r="32" spans="1:26" x14ac:dyDescent="0.2">
      <c r="A32" t="s">
        <v>130</v>
      </c>
      <c r="B32" t="str">
        <f t="shared" si="88"/>
        <v>Coffee Milkshake Mix-In</v>
      </c>
      <c r="C32" s="1" t="s">
        <v>111</v>
      </c>
      <c r="D32" s="1" t="str">
        <f t="shared" si="89"/>
        <v>14</v>
      </c>
      <c r="E32" s="1" t="s">
        <v>113</v>
      </c>
      <c r="F32" s="1" t="str">
        <f t="shared" si="90"/>
        <v>3</v>
      </c>
      <c r="G32" s="1" t="s">
        <v>19</v>
      </c>
      <c r="H32" s="1" t="str">
        <f t="shared" si="90"/>
        <v>0</v>
      </c>
      <c r="I32" s="1" t="s">
        <v>19</v>
      </c>
      <c r="J32" s="1" t="str">
        <f t="shared" ref="J32" si="103">IF(ISNUMBER(SEARCH("-",I32)),_xlfn.TEXTBEFORE(I32, " "),I32)</f>
        <v>0</v>
      </c>
      <c r="K32" s="1" t="s">
        <v>19</v>
      </c>
      <c r="L32" s="1" t="str">
        <f t="shared" ref="L32:N32" si="104">IF(ISNUMBER(SEARCH("-",K32)),_xlfn.TEXTBEFORE(K32, " "),K32)</f>
        <v>0</v>
      </c>
      <c r="M32" s="1">
        <v>0</v>
      </c>
      <c r="N32" s="1">
        <f t="shared" si="104"/>
        <v>0</v>
      </c>
      <c r="O32" s="1" t="s">
        <v>123</v>
      </c>
      <c r="P32" s="1" t="str">
        <f t="shared" ref="P32:R32" si="105">IF(ISNUMBER(SEARCH("-",O32)),_xlfn.TEXTBEFORE(O32, " "),O32)</f>
        <v>1</v>
      </c>
      <c r="Q32" s="1" t="s">
        <v>19</v>
      </c>
      <c r="R32" s="1" t="str">
        <f t="shared" si="105"/>
        <v>0</v>
      </c>
      <c r="S32" s="1" t="s">
        <v>19</v>
      </c>
      <c r="T32" s="1" t="str">
        <f t="shared" ref="T32:V32" si="106">IF(ISNUMBER(SEARCH("-",S32)),_xlfn.TEXTBEFORE(S32, " "),S32)</f>
        <v>0</v>
      </c>
      <c r="U32" s="1" t="s">
        <v>19</v>
      </c>
      <c r="V32" s="1" t="str">
        <f t="shared" si="106"/>
        <v>0</v>
      </c>
      <c r="W32" s="1" t="s">
        <v>19</v>
      </c>
      <c r="X32" s="1" t="str">
        <f t="shared" ref="X32" si="107">IF(ISNUMBER(SEARCH("-",W32)),_xlfn.TEXTBEFORE(W32, " "),W32)</f>
        <v>0</v>
      </c>
      <c r="Y32" s="1" t="s">
        <v>19</v>
      </c>
      <c r="Z32" s="1" t="str">
        <f t="shared" ref="Z32" si="108">IF(ISNUMBER(SEARCH("-",Y32)),_xlfn.TEXTBEFORE(Y32, " "),Y32)</f>
        <v>0</v>
      </c>
    </row>
    <row r="33" spans="1:26" x14ac:dyDescent="0.2">
      <c r="A33" t="s">
        <v>131</v>
      </c>
      <c r="B33" t="str">
        <f t="shared" si="88"/>
        <v>Dark Vanilla Syrup Milkshake Mix-In</v>
      </c>
      <c r="C33" s="1" t="s">
        <v>114</v>
      </c>
      <c r="D33" s="1" t="str">
        <f t="shared" si="89"/>
        <v>7</v>
      </c>
      <c r="E33" s="1" t="s">
        <v>132</v>
      </c>
      <c r="F33" s="1" t="str">
        <f t="shared" si="90"/>
        <v>20</v>
      </c>
      <c r="G33" s="1" t="s">
        <v>19</v>
      </c>
      <c r="H33" s="1" t="str">
        <f t="shared" si="90"/>
        <v>0</v>
      </c>
      <c r="I33" s="1" t="s">
        <v>19</v>
      </c>
      <c r="J33" s="1" t="str">
        <f t="shared" ref="J33" si="109">IF(ISNUMBER(SEARCH("-",I33)),_xlfn.TEXTBEFORE(I33, " "),I33)</f>
        <v>0</v>
      </c>
      <c r="K33" s="1" t="s">
        <v>19</v>
      </c>
      <c r="L33" s="1" t="str">
        <f t="shared" ref="L33:N33" si="110">IF(ISNUMBER(SEARCH("-",K33)),_xlfn.TEXTBEFORE(K33, " "),K33)</f>
        <v>0</v>
      </c>
      <c r="M33" s="1">
        <v>0</v>
      </c>
      <c r="N33" s="1">
        <f t="shared" si="110"/>
        <v>0</v>
      </c>
      <c r="O33" s="1" t="s">
        <v>19</v>
      </c>
      <c r="P33" s="1" t="str">
        <f t="shared" ref="P33:R33" si="111">IF(ISNUMBER(SEARCH("-",O33)),_xlfn.TEXTBEFORE(O33, " "),O33)</f>
        <v>0</v>
      </c>
      <c r="Q33" s="1" t="s">
        <v>133</v>
      </c>
      <c r="R33" s="1" t="str">
        <f t="shared" si="111"/>
        <v>3</v>
      </c>
      <c r="S33" s="1" t="s">
        <v>134</v>
      </c>
      <c r="T33" s="1" t="str">
        <f t="shared" ref="T33:V33" si="112">IF(ISNUMBER(SEARCH("-",S33)),_xlfn.TEXTBEFORE(S33, " "),S33)</f>
        <v>5</v>
      </c>
      <c r="U33" s="1" t="s">
        <v>19</v>
      </c>
      <c r="V33" s="1" t="str">
        <f t="shared" si="112"/>
        <v>0</v>
      </c>
      <c r="W33" s="1" t="s">
        <v>134</v>
      </c>
      <c r="X33" s="1" t="str">
        <f t="shared" ref="X33" si="113">IF(ISNUMBER(SEARCH("-",W33)),_xlfn.TEXTBEFORE(W33, " "),W33)</f>
        <v>5</v>
      </c>
      <c r="Y33" s="1" t="s">
        <v>19</v>
      </c>
      <c r="Z33" s="1" t="str">
        <f t="shared" ref="Z33" si="114">IF(ISNUMBER(SEARCH("-",Y33)),_xlfn.TEXTBEFORE(Y33, " "),Y33)</f>
        <v>0</v>
      </c>
    </row>
    <row r="34" spans="1:26" x14ac:dyDescent="0.2">
      <c r="A34" t="s">
        <v>135</v>
      </c>
      <c r="B34" t="str">
        <f t="shared" si="88"/>
        <v>Malted Milk Milkshake Mix-In</v>
      </c>
      <c r="C34" s="1" t="s">
        <v>111</v>
      </c>
      <c r="D34" s="1" t="str">
        <f t="shared" si="89"/>
        <v>14</v>
      </c>
      <c r="E34" s="1" t="s">
        <v>136</v>
      </c>
      <c r="F34" s="1" t="str">
        <f t="shared" si="90"/>
        <v>60</v>
      </c>
      <c r="G34" s="1" t="s">
        <v>137</v>
      </c>
      <c r="H34" s="1" t="str">
        <f t="shared" si="90"/>
        <v>13</v>
      </c>
      <c r="I34" s="1" t="s">
        <v>128</v>
      </c>
      <c r="J34" s="1" t="str">
        <f t="shared" ref="J34" si="115">IF(ISNUMBER(SEARCH("-",I34)),_xlfn.TEXTBEFORE(I34, " "),I34)</f>
        <v>1</v>
      </c>
      <c r="K34" s="1" t="s">
        <v>120</v>
      </c>
      <c r="L34" s="1" t="str">
        <f t="shared" ref="L34:N34" si="116">IF(ISNUMBER(SEARCH("-",K34)),_xlfn.TEXTBEFORE(K34, " "),K34)</f>
        <v>1</v>
      </c>
      <c r="M34" s="1">
        <v>0</v>
      </c>
      <c r="N34" s="1">
        <f t="shared" si="116"/>
        <v>0</v>
      </c>
      <c r="O34" s="1" t="s">
        <v>138</v>
      </c>
      <c r="P34" s="1" t="str">
        <f t="shared" ref="P34:R34" si="117">IF(ISNUMBER(SEARCH("-",O34)),_xlfn.TEXTBEFORE(O34, " "),O34)</f>
        <v>3</v>
      </c>
      <c r="Q34" s="1" t="s">
        <v>139</v>
      </c>
      <c r="R34" s="1" t="str">
        <f t="shared" si="117"/>
        <v>67</v>
      </c>
      <c r="S34" s="1" t="s">
        <v>140</v>
      </c>
      <c r="T34" s="1" t="str">
        <f t="shared" ref="T34:V34" si="118">IF(ISNUMBER(SEARCH("-",S34)),_xlfn.TEXTBEFORE(S34, " "),S34)</f>
        <v>10</v>
      </c>
      <c r="U34" s="1" t="s">
        <v>19</v>
      </c>
      <c r="V34" s="1" t="str">
        <f t="shared" si="118"/>
        <v>0</v>
      </c>
      <c r="W34" s="1" t="s">
        <v>141</v>
      </c>
      <c r="X34" s="1" t="str">
        <f t="shared" ref="X34" si="119">IF(ISNUMBER(SEARCH("-",W34)),_xlfn.TEXTBEFORE(W34, " "),W34)</f>
        <v>7</v>
      </c>
      <c r="Y34" s="1" t="s">
        <v>128</v>
      </c>
      <c r="Z34" s="1" t="str">
        <f t="shared" ref="Z34" si="120">IF(ISNUMBER(SEARCH("-",Y34)),_xlfn.TEXTBEFORE(Y34, " "),Y34)</f>
        <v>1</v>
      </c>
    </row>
    <row r="35" spans="1:26" x14ac:dyDescent="0.2">
      <c r="A35" t="s">
        <v>177</v>
      </c>
      <c r="B35" t="str">
        <f t="shared" si="88"/>
        <v>Oreo Crème Milkshake Mix-In</v>
      </c>
      <c r="C35" s="1" t="s">
        <v>111</v>
      </c>
      <c r="D35" s="1" t="str">
        <f t="shared" si="89"/>
        <v>14</v>
      </c>
      <c r="E35" s="1" t="s">
        <v>142</v>
      </c>
      <c r="F35" s="1" t="str">
        <f t="shared" si="90"/>
        <v>90</v>
      </c>
      <c r="G35" s="1" t="s">
        <v>143</v>
      </c>
      <c r="H35" s="1" t="str">
        <f t="shared" si="90"/>
        <v>63</v>
      </c>
      <c r="I35" s="1" t="s">
        <v>114</v>
      </c>
      <c r="J35" s="1" t="str">
        <f t="shared" ref="J35" si="121">IF(ISNUMBER(SEARCH("-",I35)),_xlfn.TEXTBEFORE(I35, " "),I35)</f>
        <v>7</v>
      </c>
      <c r="K35" s="1" t="s">
        <v>144</v>
      </c>
      <c r="L35" s="1" t="str">
        <f t="shared" ref="L35:N35" si="122">IF(ISNUMBER(SEARCH("-",K35)),_xlfn.TEXTBEFORE(K35, " "),K35)</f>
        <v>2</v>
      </c>
      <c r="M35" s="1">
        <v>0</v>
      </c>
      <c r="N35" s="1">
        <f t="shared" si="122"/>
        <v>0</v>
      </c>
      <c r="O35" s="1" t="s">
        <v>19</v>
      </c>
      <c r="P35" s="1" t="str">
        <f t="shared" ref="P35:R35" si="123">IF(ISNUMBER(SEARCH("-",O35)),_xlfn.TEXTBEFORE(O35, " "),O35)</f>
        <v>0</v>
      </c>
      <c r="Q35" s="1" t="s">
        <v>145</v>
      </c>
      <c r="R35" s="1" t="str">
        <f t="shared" si="123"/>
        <v>14</v>
      </c>
      <c r="S35" s="1" t="s">
        <v>141</v>
      </c>
      <c r="T35" s="1" t="str">
        <f t="shared" ref="T35:V35" si="124">IF(ISNUMBER(SEARCH("-",S35)),_xlfn.TEXTBEFORE(S35, " "),S35)</f>
        <v>7</v>
      </c>
      <c r="U35" s="1" t="s">
        <v>19</v>
      </c>
      <c r="V35" s="1" t="str">
        <f t="shared" si="124"/>
        <v>0</v>
      </c>
      <c r="W35" s="1" t="s">
        <v>146</v>
      </c>
      <c r="X35" s="1" t="str">
        <f t="shared" ref="X35:X39" si="125">IF(ISNUMBER(SEARCH("-",W35)),_xlfn.TEXTBEFORE(W35, " "),W35)</f>
        <v>6</v>
      </c>
      <c r="Y35" s="1" t="s">
        <v>19</v>
      </c>
      <c r="Z35" s="1" t="str">
        <f t="shared" ref="Z35" si="126">IF(ISNUMBER(SEARCH("-",Y35)),_xlfn.TEXTBEFORE(Y35, " "),Y35)</f>
        <v>0</v>
      </c>
    </row>
    <row r="36" spans="1:26" x14ac:dyDescent="0.2">
      <c r="A36" t="s">
        <v>178</v>
      </c>
      <c r="B36" t="str">
        <f t="shared" si="88"/>
        <v>Oreo Cookie Pieces Milkshake Mix-In</v>
      </c>
      <c r="C36" s="1" t="s">
        <v>153</v>
      </c>
      <c r="D36" s="1" t="str">
        <f t="shared" si="89"/>
        <v>14</v>
      </c>
      <c r="E36" s="1" t="s">
        <v>154</v>
      </c>
      <c r="F36" s="1" t="str">
        <f t="shared" si="90"/>
        <v>65</v>
      </c>
      <c r="G36" s="1" t="s">
        <v>155</v>
      </c>
      <c r="H36" s="1" t="str">
        <f t="shared" si="90"/>
        <v>25</v>
      </c>
      <c r="I36" s="1" t="s">
        <v>113</v>
      </c>
      <c r="J36" s="1" t="str">
        <f t="shared" ref="J36" si="127">IF(ISNUMBER(SEARCH("-",I36)),_xlfn.TEXTBEFORE(I36, " "),I36)</f>
        <v>3</v>
      </c>
      <c r="K36" s="1" t="s">
        <v>120</v>
      </c>
      <c r="L36" s="1" t="str">
        <f t="shared" ref="L36:N36" si="128">IF(ISNUMBER(SEARCH("-",K36)),_xlfn.TEXTBEFORE(K36, " "),K36)</f>
        <v>1</v>
      </c>
      <c r="M36" s="1">
        <v>0</v>
      </c>
      <c r="N36" s="1">
        <f t="shared" si="128"/>
        <v>0</v>
      </c>
      <c r="O36" s="1" t="s">
        <v>19</v>
      </c>
      <c r="P36" s="1" t="str">
        <f t="shared" ref="P36:R36" si="129">IF(ISNUMBER(SEARCH("-",O36)),_xlfn.TEXTBEFORE(O36, " "),O36)</f>
        <v>0</v>
      </c>
      <c r="Q36" s="1" t="s">
        <v>156</v>
      </c>
      <c r="R36" s="1" t="str">
        <f t="shared" si="129"/>
        <v>53</v>
      </c>
      <c r="S36" s="1" t="s">
        <v>140</v>
      </c>
      <c r="T36" s="1" t="str">
        <f t="shared" ref="T36:V36" si="130">IF(ISNUMBER(SEARCH("-",S36)),_xlfn.TEXTBEFORE(S36, " "),S36)</f>
        <v>10</v>
      </c>
      <c r="U36" s="1" t="s">
        <v>157</v>
      </c>
      <c r="V36" s="1" t="str">
        <f t="shared" si="130"/>
        <v>&lt;1</v>
      </c>
      <c r="W36" s="2" t="s">
        <v>184</v>
      </c>
      <c r="X36" s="1" t="str">
        <f t="shared" si="125"/>
        <v>6</v>
      </c>
      <c r="Y36" s="1" t="s">
        <v>123</v>
      </c>
      <c r="Z36" s="1" t="str">
        <f t="shared" ref="Z36" si="131">IF(ISNUMBER(SEARCH("-",Y36)),_xlfn.TEXTBEFORE(Y36, " "),Y36)</f>
        <v>1</v>
      </c>
    </row>
    <row r="37" spans="1:26" x14ac:dyDescent="0.2">
      <c r="A37" t="s">
        <v>158</v>
      </c>
      <c r="B37" t="str">
        <f t="shared" si="88"/>
        <v>Peanut Butter Milkshake Mix-In</v>
      </c>
      <c r="C37" s="1" t="s">
        <v>111</v>
      </c>
      <c r="D37" s="1" t="str">
        <f t="shared" si="89"/>
        <v>14</v>
      </c>
      <c r="E37" s="1" t="s">
        <v>159</v>
      </c>
      <c r="F37" s="1" t="str">
        <f t="shared" si="90"/>
        <v>86</v>
      </c>
      <c r="G37" s="1" t="s">
        <v>160</v>
      </c>
      <c r="H37" s="1" t="str">
        <f t="shared" si="90"/>
        <v>67</v>
      </c>
      <c r="I37" s="1" t="s">
        <v>161</v>
      </c>
      <c r="J37" s="1" t="str">
        <f t="shared" ref="J37" si="132">IF(ISNUMBER(SEARCH("-",I37)),_xlfn.TEXTBEFORE(I37, " "),I37)</f>
        <v>7</v>
      </c>
      <c r="K37" s="1" t="s">
        <v>162</v>
      </c>
      <c r="L37" s="1" t="str">
        <f t="shared" ref="L37:N37" si="133">IF(ISNUMBER(SEARCH("-",K37)),_xlfn.TEXTBEFORE(K37, " "),K37)</f>
        <v>1</v>
      </c>
      <c r="M37" s="1">
        <v>0</v>
      </c>
      <c r="N37" s="1">
        <f t="shared" si="133"/>
        <v>0</v>
      </c>
      <c r="O37" s="1" t="s">
        <v>19</v>
      </c>
      <c r="P37" s="1" t="str">
        <f t="shared" ref="P37:R37" si="134">IF(ISNUMBER(SEARCH("-",O37)),_xlfn.TEXTBEFORE(O37, " "),O37)</f>
        <v>0</v>
      </c>
      <c r="Q37" s="1" t="s">
        <v>163</v>
      </c>
      <c r="R37" s="1" t="str">
        <f t="shared" si="134"/>
        <v>71</v>
      </c>
      <c r="S37" s="1" t="s">
        <v>138</v>
      </c>
      <c r="T37" s="1" t="str">
        <f t="shared" ref="T37:V37" si="135">IF(ISNUMBER(SEARCH("-",S37)),_xlfn.TEXTBEFORE(S37, " "),S37)</f>
        <v>3</v>
      </c>
      <c r="U37" s="1" t="s">
        <v>164</v>
      </c>
      <c r="V37" s="1" t="str">
        <f t="shared" si="135"/>
        <v>&lt;1</v>
      </c>
      <c r="W37" s="2" t="s">
        <v>162</v>
      </c>
      <c r="X37" s="1" t="str">
        <f t="shared" si="125"/>
        <v>1</v>
      </c>
      <c r="Y37" s="1" t="s">
        <v>138</v>
      </c>
      <c r="Z37" s="1" t="str">
        <f t="shared" ref="Z37" si="136">IF(ISNUMBER(SEARCH("-",Y37)),_xlfn.TEXTBEFORE(Y37, " "),Y37)</f>
        <v>3</v>
      </c>
    </row>
    <row r="38" spans="1:26" x14ac:dyDescent="0.2">
      <c r="A38" t="s">
        <v>165</v>
      </c>
      <c r="B38" t="str">
        <f t="shared" si="88"/>
        <v>Salted Caramel Milkshake Mix-In</v>
      </c>
      <c r="C38" s="1" t="s">
        <v>111</v>
      </c>
      <c r="D38" s="1" t="str">
        <f t="shared" si="89"/>
        <v>14</v>
      </c>
      <c r="E38" s="1" t="s">
        <v>166</v>
      </c>
      <c r="F38" s="1" t="str">
        <f t="shared" si="90"/>
        <v>43</v>
      </c>
      <c r="G38" s="1" t="s">
        <v>167</v>
      </c>
      <c r="H38" s="1" t="str">
        <f t="shared" si="90"/>
        <v>2</v>
      </c>
      <c r="I38" s="1" t="s">
        <v>168</v>
      </c>
      <c r="J38" s="1" t="str">
        <f t="shared" ref="J38" si="137">IF(ISNUMBER(SEARCH("-",I38)),_xlfn.TEXTBEFORE(I38, " "),I38)</f>
        <v>0</v>
      </c>
      <c r="K38" s="1" t="s">
        <v>168</v>
      </c>
      <c r="L38" s="1" t="str">
        <f t="shared" ref="L38:N38" si="138">IF(ISNUMBER(SEARCH("-",K38)),_xlfn.TEXTBEFORE(K38, " "),K38)</f>
        <v>0</v>
      </c>
      <c r="M38" s="1">
        <v>0</v>
      </c>
      <c r="N38" s="1">
        <f t="shared" si="138"/>
        <v>0</v>
      </c>
      <c r="O38" s="1" t="s">
        <v>119</v>
      </c>
      <c r="P38" s="1" t="str">
        <f t="shared" ref="P38:R38" si="139">IF(ISNUMBER(SEARCH("-",O38)),_xlfn.TEXTBEFORE(O38, " "),O38)</f>
        <v>1</v>
      </c>
      <c r="Q38" s="1" t="s">
        <v>169</v>
      </c>
      <c r="R38" s="1" t="str">
        <f t="shared" si="139"/>
        <v>24</v>
      </c>
      <c r="S38" s="1" t="s">
        <v>170</v>
      </c>
      <c r="T38" s="1" t="str">
        <f t="shared" ref="T38:V38" si="140">IF(ISNUMBER(SEARCH("-",S38)),_xlfn.TEXTBEFORE(S38, " "),S38)</f>
        <v>10</v>
      </c>
      <c r="U38" s="1" t="s">
        <v>19</v>
      </c>
      <c r="V38" s="1" t="str">
        <f t="shared" si="140"/>
        <v>0</v>
      </c>
      <c r="W38" s="2" t="s">
        <v>185</v>
      </c>
      <c r="X38" s="1" t="str">
        <f t="shared" si="125"/>
        <v>8</v>
      </c>
      <c r="Y38" s="1" t="s">
        <v>168</v>
      </c>
      <c r="Z38" s="1" t="str">
        <f t="shared" ref="Z38" si="141">IF(ISNUMBER(SEARCH("-",Y38)),_xlfn.TEXTBEFORE(Y38, " "),Y38)</f>
        <v>0</v>
      </c>
    </row>
    <row r="39" spans="1:26" x14ac:dyDescent="0.2">
      <c r="A39" t="s">
        <v>171</v>
      </c>
      <c r="B39" t="str">
        <f t="shared" si="88"/>
        <v>Strawberry Milkshake Mix-In</v>
      </c>
      <c r="C39" s="1" t="s">
        <v>111</v>
      </c>
      <c r="D39" s="1" t="str">
        <f t="shared" si="89"/>
        <v>14</v>
      </c>
      <c r="E39" s="1" t="s">
        <v>172</v>
      </c>
      <c r="F39" s="1" t="str">
        <f t="shared" si="90"/>
        <v>20</v>
      </c>
      <c r="G39" s="1" t="s">
        <v>19</v>
      </c>
      <c r="H39" s="1" t="str">
        <f t="shared" si="90"/>
        <v>0</v>
      </c>
      <c r="I39" s="1" t="s">
        <v>19</v>
      </c>
      <c r="J39" s="1" t="str">
        <f t="shared" ref="J39" si="142">IF(ISNUMBER(SEARCH("-",I39)),_xlfn.TEXTBEFORE(I39, " "),I39)</f>
        <v>0</v>
      </c>
      <c r="K39" s="1" t="s">
        <v>19</v>
      </c>
      <c r="L39" s="1" t="str">
        <f t="shared" ref="L39:N39" si="143">IF(ISNUMBER(SEARCH("-",K39)),_xlfn.TEXTBEFORE(K39, " "),K39)</f>
        <v>0</v>
      </c>
      <c r="M39" s="1">
        <v>0</v>
      </c>
      <c r="N39" s="1">
        <f t="shared" si="143"/>
        <v>0</v>
      </c>
      <c r="O39" s="1" t="s">
        <v>19</v>
      </c>
      <c r="P39" s="1" t="str">
        <f t="shared" ref="P39:R39" si="144">IF(ISNUMBER(SEARCH("-",O39)),_xlfn.TEXTBEFORE(O39, " "),O39)</f>
        <v>0</v>
      </c>
      <c r="Q39" s="1" t="s">
        <v>173</v>
      </c>
      <c r="R39" s="1" t="str">
        <f t="shared" si="144"/>
        <v>5</v>
      </c>
      <c r="S39" s="1" t="s">
        <v>19</v>
      </c>
      <c r="T39" s="1" t="str">
        <f t="shared" ref="T39:V39" si="145">IF(ISNUMBER(SEARCH("-",S39)),_xlfn.TEXTBEFORE(S39, " "),S39)</f>
        <v>0</v>
      </c>
      <c r="U39" s="1" t="s">
        <v>19</v>
      </c>
      <c r="V39" s="1" t="str">
        <f t="shared" si="145"/>
        <v>0</v>
      </c>
      <c r="W39" s="2" t="s">
        <v>186</v>
      </c>
      <c r="X39" s="1" t="str">
        <f t="shared" si="125"/>
        <v>5</v>
      </c>
      <c r="Y39" s="1" t="s">
        <v>19</v>
      </c>
      <c r="Z39" s="1" t="str">
        <f t="shared" ref="Z39" si="146">IF(ISNUMBER(SEARCH("-",Y39)),_xlfn.TEXTBEFORE(Y39, " "),Y39)</f>
        <v>0</v>
      </c>
    </row>
    <row r="40" spans="1:26" x14ac:dyDescent="0.2">
      <c r="A40" t="s">
        <v>174</v>
      </c>
      <c r="B40" t="str">
        <f t="shared" ref="B40:B42" si="147">A40</f>
        <v>Bulk Peanuts (1 oz.)</v>
      </c>
      <c r="C40" t="s">
        <v>86</v>
      </c>
      <c r="D40" s="1" t="str">
        <f t="shared" si="89"/>
        <v>30</v>
      </c>
      <c r="E40" t="s">
        <v>24</v>
      </c>
      <c r="F40" s="1" t="str">
        <f t="shared" ref="F40" si="148">IF(ISNUMBER(SEARCH("-",E40)),_xlfn.TEXTBEFORE(E40, " "),E40)</f>
        <v>160</v>
      </c>
    </row>
    <row r="41" spans="1:26" x14ac:dyDescent="0.2">
      <c r="A41" t="s">
        <v>175</v>
      </c>
      <c r="B41" t="str">
        <f t="shared" si="147"/>
        <v>Malt Vinegar (1 tbs.)</v>
      </c>
      <c r="C41" t="s">
        <v>17</v>
      </c>
      <c r="D41" s="1" t="str">
        <f t="shared" si="89"/>
        <v>15</v>
      </c>
      <c r="E41" t="s">
        <v>19</v>
      </c>
      <c r="F41" s="1" t="str">
        <f t="shared" ref="F41" si="149">IF(ISNUMBER(SEARCH("-",E41)),_xlfn.TEXTBEFORE(E41, " "),E41)</f>
        <v>0</v>
      </c>
    </row>
    <row r="42" spans="1:26" x14ac:dyDescent="0.2">
      <c r="A42" t="s">
        <v>176</v>
      </c>
      <c r="B42" t="str">
        <f t="shared" si="147"/>
        <v>Eggs (2)</v>
      </c>
      <c r="C42" t="s">
        <v>20</v>
      </c>
      <c r="D42" s="1" t="str">
        <f t="shared" si="89"/>
        <v>4</v>
      </c>
      <c r="E42" t="s">
        <v>24</v>
      </c>
      <c r="F42" s="1" t="str">
        <f t="shared" ref="F42" si="150">IF(ISNUMBER(SEARCH("-",E42)),_xlfn.TEXTBEFORE(E42, " "),E42)</f>
        <v>160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Weirup, Chris</dc:creator>
  <cp:lastModifiedBy>Weirup, Chris</cp:lastModifiedBy>
  <dcterms:created xsi:type="dcterms:W3CDTF">2023-03-18T18:33:07Z</dcterms:created>
  <dcterms:modified xsi:type="dcterms:W3CDTF">2023-03-18T18:55:52Z</dcterms:modified>
</cp:coreProperties>
</file>