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65" activeTab="1"/>
  </bookViews>
  <sheets>
    <sheet name="power" sheetId="1" r:id="rId1"/>
    <sheet name="价格比例" sheetId="2" r:id="rId2"/>
    <sheet name="筹码分布" sheetId="3" r:id="rId3"/>
    <sheet name="筹码" sheetId="4" r:id="rId4"/>
    <sheet name="temp" sheetId="5" r:id="rId5"/>
  </sheets>
  <calcPr calcId="144525"/>
</workbook>
</file>

<file path=xl/comments1.xml><?xml version="1.0" encoding="utf-8"?>
<comments xmlns="http://schemas.openxmlformats.org/spreadsheetml/2006/main">
  <authors>
    <author>jeff</author>
  </authors>
  <commentList>
    <comment ref="F252" authorId="0">
      <text>
        <r>
          <rPr>
            <sz val="9"/>
            <color indexed="81"/>
            <rFont val="宋体"/>
            <charset val="134"/>
          </rPr>
          <t xml:space="preserve">参考上面的两次波段,特大单数应该是越少越好。</t>
        </r>
      </text>
    </comment>
  </commentList>
</comments>
</file>

<file path=xl/sharedStrings.xml><?xml version="1.0" encoding="utf-8"?>
<sst xmlns="http://schemas.openxmlformats.org/spreadsheetml/2006/main" count="84">
  <si>
    <t>特大单数应该是越少越好[38-1424][31-245],特大单差为正,power为正,初步看小单差为负数</t>
  </si>
  <si>
    <t>date</t>
  </si>
  <si>
    <t>power</t>
  </si>
  <si>
    <t>总笔数</t>
  </si>
  <si>
    <t>c-a价差</t>
  </si>
  <si>
    <t>每单笔数</t>
  </si>
  <si>
    <t>特大单笔数</t>
  </si>
  <si>
    <t>大单笔数</t>
  </si>
  <si>
    <t>小单笔数</t>
  </si>
  <si>
    <t>特大单买入量</t>
  </si>
  <si>
    <t>特大单卖出量</t>
  </si>
  <si>
    <t>特大单差</t>
  </si>
  <si>
    <t>大单buy</t>
  </si>
  <si>
    <t>大单sell</t>
  </si>
  <si>
    <t>大单差</t>
  </si>
  <si>
    <t>小单buy</t>
  </si>
  <si>
    <t>小单sell</t>
  </si>
  <si>
    <t>小单差</t>
  </si>
  <si>
    <t>高开低开</t>
  </si>
  <si>
    <t>跌停</t>
  </si>
  <si>
    <t>低开</t>
  </si>
  <si>
    <t>29日晚上降准0.5个百分点,千呼万唤出来已经叨唠了几个月了,明天3月1日会高开低走吗?还是高开平走？还是低开高走，还是低开低走?，</t>
  </si>
  <si>
    <t>平开高走．．．．</t>
  </si>
  <si>
    <t>ｓ</t>
  </si>
  <si>
    <t>日期</t>
  </si>
  <si>
    <t>close-avg价差</t>
  </si>
  <si>
    <t>close</t>
  </si>
  <si>
    <t>open</t>
  </si>
  <si>
    <t>平均价</t>
  </si>
  <si>
    <t>80%以上比例的价格</t>
  </si>
  <si>
    <t>60%以上比例的价格</t>
  </si>
  <si>
    <t>40%以上比例的价格</t>
  </si>
  <si>
    <t>换手率</t>
  </si>
  <si>
    <t>成交量</t>
  </si>
  <si>
    <t>30.0369万手</t>
  </si>
  <si>
    <t>总股本</t>
  </si>
  <si>
    <t>130000万股</t>
  </si>
  <si>
    <t>流通A股</t>
  </si>
  <si>
    <t>112962.28万股</t>
  </si>
  <si>
    <t>北信瑞丰平安中国主题混合</t>
  </si>
  <si>
    <t> 限售A股</t>
  </si>
  <si>
    <t>17037.72万股</t>
  </si>
  <si>
    <t>长安鑫利优选混合C</t>
  </si>
  <si>
    <t>长安鑫利优选混合A</t>
  </si>
  <si>
    <t>东北特殊钢集团有限责任公司</t>
  </si>
  <si>
    <t>501549000 </t>
  </si>
  <si>
    <t>38.58 </t>
  </si>
  <si>
    <t>交银先锋混合</t>
  </si>
  <si>
    <t>招商证券股份有限公司-前海开源中航军工指数分级证券投资基金</t>
  </si>
  <si>
    <t>9715900 </t>
  </si>
  <si>
    <t>0.75 </t>
  </si>
  <si>
    <t>浦银安盛价值成长混合A</t>
  </si>
  <si>
    <t>中国农业银行股份有限公司-交银施罗德先锋混合型证券投资基金</t>
  </si>
  <si>
    <t>9422960 </t>
  </si>
  <si>
    <t>0.72 </t>
  </si>
  <si>
    <t>交银国企改革灵活配置混合</t>
  </si>
  <si>
    <t>中国工商银行-浦银安盛价值成长混合型证券投资基金</t>
  </si>
  <si>
    <t>7904500 </t>
  </si>
  <si>
    <t>0.61 </t>
  </si>
  <si>
    <t>交银双利债券A/B</t>
  </si>
  <si>
    <t>华夏资本-中信证券-华夏资本-大浪潮2015号资产管理计划</t>
  </si>
  <si>
    <t>6560000↑</t>
  </si>
  <si>
    <t>0.5 </t>
  </si>
  <si>
    <t>交银荣和保本混合</t>
  </si>
  <si>
    <t>山东省国际信托有限公司-品质生活2期证券投资集合资金信托计划</t>
  </si>
  <si>
    <t>5961850 </t>
  </si>
  <si>
    <t>0.46 </t>
  </si>
  <si>
    <t>交银双利债券C</t>
  </si>
  <si>
    <t>海通证券股份有限公司</t>
  </si>
  <si>
    <t>5000000 </t>
  </si>
  <si>
    <t>0.38 </t>
  </si>
  <si>
    <t>交银多策略回报灵活配置混合A</t>
  </si>
  <si>
    <t>中国人寿保险股份有限公司-分红-个人分红-005L-FH002沪</t>
  </si>
  <si>
    <t>交银周期回报灵活配置混合A</t>
  </si>
  <si>
    <t>交通银行股份有限公司-浦银安盛增长动力灵活配置混合型证券投资基金</t>
  </si>
  <si>
    <t>4655100 </t>
  </si>
  <si>
    <t>0.36 </t>
  </si>
  <si>
    <t>交银新回报灵活配置混合A</t>
  </si>
  <si>
    <t>中国农业银行股份有限公司-交银施罗德国企改革灵活配置混合型证券投资基金</t>
  </si>
  <si>
    <t>4604860 </t>
  </si>
  <si>
    <t>0.35 </t>
  </si>
  <si>
    <t>交银策略回报混合</t>
  </si>
  <si>
    <t>交银荣祥保本混合</t>
  </si>
  <si>
    <t>长安产业精选混合A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</si>
</sst>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rgb="FF000000"/>
      <name val="Simsun"/>
      <charset val="134"/>
    </font>
    <font>
      <sz val="9"/>
      <color rgb="FF00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8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D4EDFF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rgb="FFD7D7DF"/>
      </top>
      <bottom style="medium">
        <color rgb="FFD7D7DF"/>
      </bottom>
      <diagonal/>
    </border>
    <border>
      <left style="medium">
        <color rgb="FFCDCDD5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rgb="FFD7D7DF"/>
      </bottom>
      <diagonal/>
    </border>
    <border>
      <left/>
      <right/>
      <top style="medium">
        <color rgb="FFD7D7DF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C00000"/>
      </left>
      <right/>
      <top/>
      <bottom/>
      <diagonal/>
    </border>
    <border>
      <left/>
      <right style="thin">
        <color rgb="FFC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6" fillId="26" borderId="2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3" fillId="29" borderId="30" applyNumberFormat="0" applyFont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19" fillId="28" borderId="27" applyNumberFormat="0" applyAlignment="0" applyProtection="0">
      <alignment vertical="center"/>
    </xf>
    <xf numFmtId="0" fontId="30" fillId="28" borderId="25" applyNumberFormat="0" applyAlignment="0" applyProtection="0">
      <alignment vertical="center"/>
    </xf>
    <xf numFmtId="0" fontId="17" fillId="27" borderId="26" applyNumberFormat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</cellStyleXfs>
  <cellXfs count="192">
    <xf numFmtId="0" fontId="0" fillId="0" borderId="0" xfId="0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1" fillId="2" borderId="1" xfId="0" applyNumberFormat="1" applyFont="1" applyFill="1" applyBorder="1" applyAlignment="1">
      <alignment horizontal="right" vertical="center" wrapText="1"/>
    </xf>
    <xf numFmtId="0" fontId="2" fillId="2" borderId="1" xfId="0" applyFill="1" applyBorder="1">
      <alignment vertical="center"/>
    </xf>
    <xf numFmtId="0" fontId="1" fillId="3" borderId="1" xfId="0" applyFont="1" applyFill="1" applyBorder="1" applyAlignment="1">
      <alignment horizontal="right" vertical="center" wrapText="1"/>
    </xf>
    <xf numFmtId="10" fontId="1" fillId="3" borderId="1" xfId="0" applyNumberFormat="1" applyFont="1" applyFill="1" applyBorder="1" applyAlignment="1">
      <alignment horizontal="right" vertical="center" wrapText="1"/>
    </xf>
    <xf numFmtId="0" fontId="2" fillId="3" borderId="1" xfId="0" applyFill="1" applyBorder="1">
      <alignment vertical="center"/>
    </xf>
    <xf numFmtId="0" fontId="2" fillId="3" borderId="0" xfId="0" applyFill="1">
      <alignment vertical="center"/>
    </xf>
    <xf numFmtId="0" fontId="3" fillId="0" borderId="1" xfId="0" applyFont="1" applyBorder="1" applyAlignment="1">
      <alignment horizontal="right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0" fontId="2" fillId="0" borderId="1" xfId="0" applyBorder="1">
      <alignment vertical="center"/>
    </xf>
    <xf numFmtId="0" fontId="3" fillId="2" borderId="1" xfId="0" applyFont="1" applyFill="1" applyBorder="1" applyAlignment="1">
      <alignment horizontal="right" vertical="center" wrapText="1"/>
    </xf>
    <xf numFmtId="10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14" fontId="2" fillId="3" borderId="0" xfId="0" applyNumberFormat="1" applyFill="1">
      <alignment vertical="center"/>
    </xf>
    <xf numFmtId="14" fontId="2" fillId="3" borderId="3" xfId="0" applyNumberFormat="1" applyFill="1" applyBorder="1">
      <alignment vertical="center"/>
    </xf>
    <xf numFmtId="0" fontId="2" fillId="3" borderId="4" xfId="0" applyFill="1" applyBorder="1">
      <alignment vertical="center"/>
    </xf>
    <xf numFmtId="0" fontId="0" fillId="0" borderId="5" xfId="0" applyBorder="1">
      <alignment vertical="center"/>
    </xf>
    <xf numFmtId="0" fontId="2" fillId="3" borderId="6" xfId="0" applyFill="1" applyBorder="1">
      <alignment vertical="center"/>
    </xf>
    <xf numFmtId="0" fontId="5" fillId="5" borderId="4" xfId="0" applyFont="1" applyFill="1" applyBorder="1">
      <alignment vertical="center"/>
    </xf>
    <xf numFmtId="0" fontId="5" fillId="5" borderId="3" xfId="0" applyFont="1" applyFill="1" applyBorder="1">
      <alignment vertical="center"/>
    </xf>
    <xf numFmtId="0" fontId="5" fillId="5" borderId="7" xfId="0" applyFont="1" applyFill="1" applyBorder="1">
      <alignment vertical="center"/>
    </xf>
    <xf numFmtId="0" fontId="2" fillId="0" borderId="8" xfId="0" applyBorder="1" applyAlignment="1">
      <alignment horizontal="center" vertical="center"/>
    </xf>
    <xf numFmtId="0" fontId="2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2" fillId="0" borderId="9" xfId="0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0" fontId="6" fillId="6" borderId="8" xfId="0" applyFont="1" applyFill="1" applyBorder="1">
      <alignment vertical="center"/>
    </xf>
    <xf numFmtId="0" fontId="2" fillId="0" borderId="8" xfId="0" applyFill="1" applyBorder="1" applyAlignment="1">
      <alignment horizontal="center" vertical="center"/>
    </xf>
    <xf numFmtId="0" fontId="2" fillId="0" borderId="0" xfId="0" applyFill="1" applyAlignment="1">
      <alignment horizontal="center" vertical="center"/>
    </xf>
    <xf numFmtId="0" fontId="2" fillId="0" borderId="5" xfId="0" applyFill="1" applyBorder="1" applyAlignment="1">
      <alignment vertical="center"/>
    </xf>
    <xf numFmtId="0" fontId="2" fillId="0" borderId="9" xfId="0" applyFill="1" applyBorder="1" applyAlignment="1">
      <alignment horizontal="center" vertical="center"/>
    </xf>
    <xf numFmtId="0" fontId="7" fillId="5" borderId="0" xfId="0" applyFont="1" applyFill="1" applyBorder="1" applyAlignment="1">
      <alignment horizontal="right" vertical="center" wrapText="1"/>
    </xf>
    <xf numFmtId="0" fontId="1" fillId="7" borderId="0" xfId="0" applyFont="1" applyFill="1" applyBorder="1" applyAlignment="1">
      <alignment horizontal="left" vertical="center" wrapText="1"/>
    </xf>
    <xf numFmtId="0" fontId="2" fillId="3" borderId="5" xfId="0" applyFill="1" applyBorder="1">
      <alignment vertical="center"/>
    </xf>
    <xf numFmtId="0" fontId="2" fillId="7" borderId="0" xfId="0" applyFill="1" applyBorder="1">
      <alignment vertical="center"/>
    </xf>
    <xf numFmtId="0" fontId="2" fillId="0" borderId="10" xfId="0" applyFill="1" applyBorder="1" applyAlignment="1">
      <alignment horizontal="center" vertical="center"/>
    </xf>
    <xf numFmtId="0" fontId="2" fillId="0" borderId="11" xfId="0" applyFill="1" applyBorder="1" applyAlignment="1">
      <alignment horizontal="center" vertical="center"/>
    </xf>
    <xf numFmtId="0" fontId="2" fillId="0" borderId="12" xfId="0" applyFill="1" applyBorder="1" applyAlignment="1">
      <alignment horizontal="center" vertical="center"/>
    </xf>
    <xf numFmtId="0" fontId="8" fillId="7" borderId="11" xfId="0" applyFont="1" applyFill="1" applyBorder="1" applyAlignment="1">
      <alignment vertical="center"/>
    </xf>
    <xf numFmtId="10" fontId="1" fillId="7" borderId="10" xfId="0" applyNumberFormat="1" applyFont="1" applyFill="1" applyBorder="1" applyAlignment="1">
      <alignment horizontal="right" vertical="center" wrapText="1"/>
    </xf>
    <xf numFmtId="0" fontId="2" fillId="7" borderId="0" xfId="0" applyFill="1" applyBorder="1">
      <alignment vertical="center"/>
    </xf>
    <xf numFmtId="0" fontId="1" fillId="3" borderId="13" xfId="0" applyFont="1" applyFill="1" applyBorder="1" applyAlignment="1">
      <alignment horizontal="right" vertical="center" wrapText="1"/>
    </xf>
    <xf numFmtId="10" fontId="1" fillId="3" borderId="13" xfId="0" applyNumberFormat="1" applyFont="1" applyFill="1" applyBorder="1" applyAlignment="1">
      <alignment horizontal="right" vertical="center" wrapText="1"/>
    </xf>
    <xf numFmtId="0" fontId="2" fillId="2" borderId="13" xfId="0" applyFill="1" applyBorder="1">
      <alignment vertical="center"/>
    </xf>
    <xf numFmtId="0" fontId="1" fillId="3" borderId="14" xfId="0" applyFont="1" applyFill="1" applyBorder="1" applyAlignment="1">
      <alignment horizontal="right" vertical="center" wrapText="1"/>
    </xf>
    <xf numFmtId="10" fontId="1" fillId="3" borderId="14" xfId="0" applyNumberFormat="1" applyFont="1" applyFill="1" applyBorder="1" applyAlignment="1">
      <alignment horizontal="right" vertical="center" wrapText="1"/>
    </xf>
    <xf numFmtId="0" fontId="2" fillId="2" borderId="14" xfId="0" applyFill="1" applyBorder="1">
      <alignment vertical="center"/>
    </xf>
    <xf numFmtId="0" fontId="2" fillId="3" borderId="0" xfId="0" applyNumberFormat="1" applyFill="1">
      <alignment vertical="center"/>
    </xf>
    <xf numFmtId="0" fontId="2" fillId="3" borderId="5" xfId="0" applyNumberFormat="1" applyFill="1" applyBorder="1">
      <alignment vertical="center"/>
    </xf>
    <xf numFmtId="0" fontId="2" fillId="5" borderId="7" xfId="0" applyFill="1" applyBorder="1">
      <alignment vertical="center"/>
    </xf>
    <xf numFmtId="0" fontId="5" fillId="5" borderId="4" xfId="0" applyFont="1" applyFill="1" applyBorder="1">
      <alignment vertical="center"/>
    </xf>
    <xf numFmtId="0" fontId="5" fillId="5" borderId="3" xfId="0" applyFont="1" applyFill="1" applyBorder="1">
      <alignment vertical="center"/>
    </xf>
    <xf numFmtId="0" fontId="1" fillId="3" borderId="5" xfId="0" applyFont="1" applyFill="1" applyBorder="1" applyAlignment="1">
      <alignment horizontal="right" vertical="center" wrapText="1"/>
    </xf>
    <xf numFmtId="0" fontId="1" fillId="5" borderId="15" xfId="0" applyFont="1" applyFill="1" applyBorder="1" applyAlignment="1">
      <alignment horizontal="right" vertical="center" wrapText="1"/>
    </xf>
    <xf numFmtId="10" fontId="7" fillId="5" borderId="0" xfId="0" applyNumberFormat="1" applyFont="1" applyFill="1" applyBorder="1" applyAlignment="1">
      <alignment horizontal="right" vertical="center" wrapText="1"/>
    </xf>
    <xf numFmtId="0" fontId="5" fillId="5" borderId="8" xfId="0" applyFont="1" applyFill="1" applyBorder="1">
      <alignment vertical="center"/>
    </xf>
    <xf numFmtId="0" fontId="1" fillId="2" borderId="5" xfId="0" applyFont="1" applyFill="1" applyBorder="1" applyAlignment="1">
      <alignment horizontal="right" vertical="center" wrapText="1"/>
    </xf>
    <xf numFmtId="0" fontId="7" fillId="5" borderId="0" xfId="0" applyNumberFormat="1" applyFont="1" applyFill="1" applyBorder="1" applyAlignment="1" applyProtection="1">
      <alignment horizontal="right" vertical="center" wrapText="1"/>
    </xf>
    <xf numFmtId="0" fontId="2" fillId="7" borderId="8" xfId="0" applyFill="1" applyBorder="1">
      <alignment vertical="center"/>
    </xf>
    <xf numFmtId="0" fontId="7" fillId="5" borderId="16" xfId="0" applyFont="1" applyFill="1" applyBorder="1" applyAlignment="1">
      <alignment horizontal="right" vertical="center" wrapText="1"/>
    </xf>
    <xf numFmtId="10" fontId="1" fillId="7" borderId="0" xfId="0" applyNumberFormat="1" applyFont="1" applyFill="1" applyBorder="1" applyAlignment="1">
      <alignment horizontal="right" vertical="center" wrapText="1"/>
    </xf>
    <xf numFmtId="0" fontId="1" fillId="2" borderId="14" xfId="0" applyFont="1" applyFill="1" applyBorder="1" applyAlignment="1">
      <alignment horizontal="right" vertical="center" wrapText="1"/>
    </xf>
    <xf numFmtId="0" fontId="1" fillId="7" borderId="8" xfId="0" applyFont="1" applyFill="1" applyBorder="1" applyAlignment="1">
      <alignment horizontal="right" vertical="center" wrapText="1"/>
    </xf>
    <xf numFmtId="10" fontId="1" fillId="7" borderId="8" xfId="0" applyNumberFormat="1" applyFont="1" applyFill="1" applyBorder="1" applyAlignment="1">
      <alignment horizontal="right" vertical="center" wrapText="1"/>
    </xf>
    <xf numFmtId="0" fontId="2" fillId="7" borderId="8" xfId="0" applyFill="1" applyBorder="1">
      <alignment vertical="center"/>
    </xf>
    <xf numFmtId="0" fontId="1" fillId="3" borderId="0" xfId="0" applyFont="1" applyFill="1" applyBorder="1" applyAlignment="1">
      <alignment horizontal="right" vertical="center" wrapText="1"/>
    </xf>
    <xf numFmtId="0" fontId="1" fillId="3" borderId="0" xfId="0" applyFont="1" applyFill="1" applyBorder="1" applyAlignment="1">
      <alignment horizontal="right" vertical="center" wrapText="1"/>
    </xf>
    <xf numFmtId="0" fontId="1" fillId="3" borderId="0" xfId="0" applyFont="1" applyFill="1" applyBorder="1" applyAlignment="1">
      <alignment horizontal="right" vertical="center" wrapText="1"/>
    </xf>
    <xf numFmtId="10" fontId="1" fillId="3" borderId="0" xfId="0" applyNumberFormat="1" applyFont="1" applyFill="1" applyBorder="1" applyAlignment="1">
      <alignment horizontal="right" vertical="center" wrapText="1"/>
    </xf>
    <xf numFmtId="0" fontId="2" fillId="2" borderId="0" xfId="0" applyFill="1" applyBorder="1">
      <alignment vertical="center"/>
    </xf>
    <xf numFmtId="0" fontId="1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right" vertical="center" wrapText="1"/>
    </xf>
    <xf numFmtId="10" fontId="1" fillId="2" borderId="0" xfId="0" applyNumberFormat="1" applyFont="1" applyFill="1" applyBorder="1" applyAlignment="1">
      <alignment horizontal="right" vertical="center" wrapText="1"/>
    </xf>
    <xf numFmtId="0" fontId="2" fillId="2" borderId="0" xfId="0" applyFill="1" applyBorder="1">
      <alignment vertical="center"/>
    </xf>
    <xf numFmtId="10" fontId="1" fillId="3" borderId="0" xfId="0" applyNumberFormat="1" applyFont="1" applyFill="1" applyBorder="1" applyAlignment="1">
      <alignment horizontal="right" vertical="center" wrapText="1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5" fillId="5" borderId="0" xfId="0" applyFont="1" applyFill="1">
      <alignment vertical="center"/>
    </xf>
    <xf numFmtId="0" fontId="0" fillId="7" borderId="7" xfId="0" applyFill="1" applyBorder="1">
      <alignment vertical="center"/>
    </xf>
    <xf numFmtId="0" fontId="1" fillId="7" borderId="9" xfId="0" applyFont="1" applyFill="1" applyBorder="1" applyAlignment="1">
      <alignment horizontal="left" vertical="center" wrapText="1"/>
    </xf>
    <xf numFmtId="0" fontId="1" fillId="8" borderId="0" xfId="0" applyFont="1" applyFill="1" applyAlignment="1">
      <alignment horizontal="left" vertical="center" wrapText="1"/>
    </xf>
    <xf numFmtId="0" fontId="2" fillId="7" borderId="9" xfId="0" applyFill="1" applyBorder="1">
      <alignment vertical="center"/>
    </xf>
    <xf numFmtId="0" fontId="2" fillId="7" borderId="12" xfId="0" applyFill="1" applyBorder="1">
      <alignment vertical="center"/>
    </xf>
    <xf numFmtId="0" fontId="2" fillId="2" borderId="0" xfId="0" applyFill="1">
      <alignment vertical="center"/>
    </xf>
    <xf numFmtId="0" fontId="5" fillId="5" borderId="7" xfId="0" applyFont="1" applyFill="1" applyBorder="1">
      <alignment vertical="center"/>
    </xf>
    <xf numFmtId="10" fontId="2" fillId="3" borderId="0" xfId="0" applyNumberFormat="1" applyFill="1" applyAlignment="1">
      <alignment horizontal="left" vertical="center"/>
    </xf>
    <xf numFmtId="0" fontId="2" fillId="7" borderId="15" xfId="0" applyFill="1" applyBorder="1">
      <alignment vertical="center"/>
    </xf>
    <xf numFmtId="0" fontId="2" fillId="7" borderId="15" xfId="0" applyFill="1" applyBorder="1">
      <alignment vertical="center"/>
    </xf>
    <xf numFmtId="0" fontId="2" fillId="2" borderId="0" xfId="0" applyFill="1" applyBorder="1">
      <alignment vertical="center"/>
    </xf>
    <xf numFmtId="0" fontId="9" fillId="9" borderId="0" xfId="0" applyFont="1" applyFill="1" applyAlignment="1">
      <alignment horizontal="left" vertical="center"/>
    </xf>
    <xf numFmtId="0" fontId="10" fillId="9" borderId="0" xfId="0" applyFont="1" applyFill="1" applyAlignment="1">
      <alignment vertical="center"/>
    </xf>
    <xf numFmtId="0" fontId="10" fillId="10" borderId="0" xfId="0" applyFont="1" applyFill="1" applyAlignment="1">
      <alignment vertical="center"/>
    </xf>
    <xf numFmtId="0" fontId="11" fillId="10" borderId="0" xfId="0" applyFont="1" applyFill="1" applyAlignment="1">
      <alignment vertical="center"/>
    </xf>
    <xf numFmtId="14" fontId="12" fillId="11" borderId="5" xfId="0" applyNumberFormat="1" applyFont="1" applyFill="1" applyBorder="1" applyAlignment="1">
      <alignment vertical="center"/>
    </xf>
    <xf numFmtId="0" fontId="12" fillId="11" borderId="0" xfId="0" applyFont="1" applyFill="1" applyAlignment="1">
      <alignment vertical="center"/>
    </xf>
    <xf numFmtId="14" fontId="12" fillId="9" borderId="5" xfId="0" applyNumberFormat="1" applyFont="1" applyFill="1" applyBorder="1" applyAlignment="1">
      <alignment vertical="center"/>
    </xf>
    <xf numFmtId="0" fontId="12" fillId="11" borderId="5" xfId="0" applyFont="1" applyFill="1" applyBorder="1" applyAlignment="1">
      <alignment vertical="center"/>
    </xf>
    <xf numFmtId="0" fontId="12" fillId="11" borderId="7" xfId="0" applyFont="1" applyFill="1" applyBorder="1" applyAlignment="1">
      <alignment vertical="center"/>
    </xf>
    <xf numFmtId="0" fontId="12" fillId="12" borderId="7" xfId="0" applyFont="1" applyFill="1" applyBorder="1" applyAlignment="1">
      <alignment vertical="center"/>
    </xf>
    <xf numFmtId="14" fontId="12" fillId="12" borderId="17" xfId="0" applyNumberFormat="1" applyFont="1" applyFill="1" applyBorder="1" applyAlignment="1">
      <alignment vertical="center"/>
    </xf>
    <xf numFmtId="0" fontId="12" fillId="11" borderId="3" xfId="0" applyFont="1" applyFill="1" applyBorder="1" applyAlignment="1">
      <alignment vertical="center"/>
    </xf>
    <xf numFmtId="0" fontId="12" fillId="11" borderId="4" xfId="0" applyFont="1" applyFill="1" applyBorder="1" applyAlignment="1">
      <alignment vertical="center"/>
    </xf>
    <xf numFmtId="0" fontId="12" fillId="11" borderId="4" xfId="0" applyFont="1" applyFill="1" applyBorder="1" applyAlignment="1">
      <alignment vertical="center"/>
    </xf>
    <xf numFmtId="0" fontId="12" fillId="11" borderId="6" xfId="0" applyFont="1" applyFill="1" applyBorder="1" applyAlignment="1">
      <alignment vertical="center"/>
    </xf>
    <xf numFmtId="0" fontId="12" fillId="11" borderId="18" xfId="0" applyFont="1" applyFill="1" applyBorder="1" applyAlignment="1">
      <alignment vertical="center"/>
    </xf>
    <xf numFmtId="0" fontId="12" fillId="11" borderId="8" xfId="0" applyFont="1" applyFill="1" applyBorder="1" applyAlignment="1">
      <alignment vertical="center"/>
    </xf>
    <xf numFmtId="0" fontId="12" fillId="11" borderId="0" xfId="0" applyFont="1" applyFill="1" applyBorder="1" applyAlignment="1">
      <alignment vertical="center"/>
    </xf>
    <xf numFmtId="0" fontId="12" fillId="11" borderId="0" xfId="0" applyFont="1" applyFill="1" applyBorder="1" applyAlignment="1">
      <alignment vertical="center"/>
    </xf>
    <xf numFmtId="0" fontId="12" fillId="11" borderId="9" xfId="0" applyFont="1" applyFill="1" applyBorder="1" applyAlignment="1">
      <alignment vertical="center"/>
    </xf>
    <xf numFmtId="14" fontId="12" fillId="9" borderId="17" xfId="0" applyNumberFormat="1" applyFont="1" applyFill="1" applyBorder="1" applyAlignment="1">
      <alignment vertical="center"/>
    </xf>
    <xf numFmtId="0" fontId="12" fillId="11" borderId="12" xfId="0" applyFont="1" applyFill="1" applyBorder="1" applyAlignment="1">
      <alignment vertical="center"/>
    </xf>
    <xf numFmtId="0" fontId="12" fillId="11" borderId="16" xfId="0" applyFont="1" applyFill="1" applyBorder="1" applyAlignment="1">
      <alignment vertical="center"/>
    </xf>
    <xf numFmtId="0" fontId="12" fillId="11" borderId="10" xfId="0" applyFont="1" applyFill="1" applyBorder="1" applyAlignment="1">
      <alignment vertical="center"/>
    </xf>
    <xf numFmtId="0" fontId="12" fillId="11" borderId="11" xfId="0" applyFont="1" applyFill="1" applyBorder="1" applyAlignment="1">
      <alignment vertical="center"/>
    </xf>
    <xf numFmtId="0" fontId="12" fillId="11" borderId="11" xfId="0" applyFont="1" applyFill="1" applyBorder="1" applyAlignment="1">
      <alignment vertical="center"/>
    </xf>
    <xf numFmtId="14" fontId="12" fillId="12" borderId="5" xfId="0" applyNumberFormat="1" applyFont="1" applyFill="1" applyBorder="1" applyAlignment="1">
      <alignment vertical="center"/>
    </xf>
    <xf numFmtId="0" fontId="10" fillId="13" borderId="0" xfId="0" applyFont="1" applyFill="1" applyAlignment="1">
      <alignment vertical="center"/>
    </xf>
    <xf numFmtId="0" fontId="12" fillId="11" borderId="17" xfId="0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2" fillId="11" borderId="15" xfId="0" applyFont="1" applyFill="1" applyBorder="1" applyAlignment="1">
      <alignment vertical="center"/>
    </xf>
    <xf numFmtId="0" fontId="12" fillId="14" borderId="5" xfId="0" applyFont="1" applyFill="1" applyBorder="1" applyAlignment="1">
      <alignment vertical="center"/>
    </xf>
    <xf numFmtId="0" fontId="12" fillId="11" borderId="18" xfId="0" applyFont="1" applyFill="1" applyBorder="1" applyAlignment="1">
      <alignment vertical="center"/>
    </xf>
    <xf numFmtId="0" fontId="12" fillId="11" borderId="7" xfId="0" applyFont="1" applyFill="1" applyBorder="1" applyAlignment="1">
      <alignment vertical="center"/>
    </xf>
    <xf numFmtId="14" fontId="12" fillId="15" borderId="17" xfId="0" applyNumberFormat="1" applyFont="1" applyFill="1" applyBorder="1" applyAlignment="1">
      <alignment vertical="center"/>
    </xf>
    <xf numFmtId="0" fontId="12" fillId="11" borderId="19" xfId="0" applyFont="1" applyFill="1" applyBorder="1" applyAlignment="1">
      <alignment vertical="center"/>
    </xf>
    <xf numFmtId="0" fontId="12" fillId="11" borderId="4" xfId="0" applyFont="1" applyFill="1" applyBorder="1" applyAlignment="1">
      <alignment vertical="center"/>
    </xf>
    <xf numFmtId="0" fontId="12" fillId="11" borderId="0" xfId="0" applyFont="1" applyFill="1" applyBorder="1" applyAlignment="1">
      <alignment vertical="center"/>
    </xf>
    <xf numFmtId="0" fontId="12" fillId="11" borderId="11" xfId="0" applyFont="1" applyFill="1" applyBorder="1" applyAlignment="1">
      <alignment vertical="center"/>
    </xf>
    <xf numFmtId="0" fontId="12" fillId="11" borderId="16" xfId="0" applyFont="1" applyFill="1" applyBorder="1" applyAlignment="1">
      <alignment vertical="center"/>
    </xf>
    <xf numFmtId="14" fontId="14" fillId="9" borderId="0" xfId="0" applyNumberFormat="1" applyFont="1" applyFill="1" applyAlignment="1">
      <alignment vertical="center"/>
    </xf>
    <xf numFmtId="0" fontId="13" fillId="12" borderId="0" xfId="0" applyFont="1" applyFill="1" applyAlignment="1">
      <alignment vertical="center"/>
    </xf>
    <xf numFmtId="0" fontId="13" fillId="16" borderId="0" xfId="0" applyFont="1" applyFill="1" applyAlignment="1">
      <alignment vertical="center"/>
    </xf>
    <xf numFmtId="0" fontId="13" fillId="15" borderId="0" xfId="0" applyFont="1" applyFill="1" applyAlignment="1">
      <alignment vertical="center"/>
    </xf>
    <xf numFmtId="0" fontId="13" fillId="17" borderId="0" xfId="0" applyFont="1" applyFill="1" applyAlignment="1">
      <alignment vertical="center"/>
    </xf>
    <xf numFmtId="0" fontId="12" fillId="14" borderId="7" xfId="0" applyFont="1" applyFill="1" applyBorder="1" applyAlignment="1">
      <alignment vertical="center"/>
    </xf>
    <xf numFmtId="0" fontId="12" fillId="14" borderId="15" xfId="0" applyFont="1" applyFill="1" applyBorder="1" applyAlignment="1">
      <alignment vertical="center"/>
    </xf>
    <xf numFmtId="0" fontId="12" fillId="14" borderId="16" xfId="0" applyFont="1" applyFill="1" applyBorder="1" applyAlignment="1">
      <alignment vertical="center"/>
    </xf>
    <xf numFmtId="0" fontId="13" fillId="18" borderId="0" xfId="0" applyFont="1" applyFill="1" applyAlignment="1">
      <alignment vertical="center"/>
    </xf>
    <xf numFmtId="0" fontId="13" fillId="0" borderId="20" xfId="0" applyFont="1" applyFill="1" applyBorder="1" applyAlignment="1">
      <alignment vertical="center"/>
    </xf>
    <xf numFmtId="14" fontId="12" fillId="12" borderId="3" xfId="0" applyNumberFormat="1" applyFont="1" applyFill="1" applyBorder="1" applyAlignment="1">
      <alignment vertical="center"/>
    </xf>
    <xf numFmtId="0" fontId="13" fillId="15" borderId="4" xfId="0" applyFont="1" applyFill="1" applyBorder="1" applyAlignment="1">
      <alignment vertical="center"/>
    </xf>
    <xf numFmtId="0" fontId="13" fillId="0" borderId="4" xfId="0" applyFont="1" applyFill="1" applyBorder="1" applyAlignment="1">
      <alignment vertical="center"/>
    </xf>
    <xf numFmtId="0" fontId="13" fillId="19" borderId="21" xfId="0" applyNumberFormat="1" applyFont="1" applyFill="1" applyBorder="1" applyAlignment="1">
      <alignment vertical="center"/>
    </xf>
    <xf numFmtId="14" fontId="12" fillId="12" borderId="8" xfId="0" applyNumberFormat="1" applyFont="1" applyFill="1" applyBorder="1" applyAlignment="1">
      <alignment vertical="center"/>
    </xf>
    <xf numFmtId="0" fontId="13" fillId="19" borderId="22" xfId="0" applyNumberFormat="1" applyFont="1" applyFill="1" applyBorder="1" applyAlignment="1">
      <alignment vertical="center"/>
    </xf>
    <xf numFmtId="0" fontId="13" fillId="19" borderId="0" xfId="0" applyFont="1" applyFill="1" applyAlignment="1">
      <alignment vertical="center"/>
    </xf>
    <xf numFmtId="14" fontId="12" fillId="12" borderId="10" xfId="0" applyNumberFormat="1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3" fillId="15" borderId="11" xfId="0" applyFont="1" applyFill="1" applyBorder="1" applyAlignment="1">
      <alignment vertical="center"/>
    </xf>
    <xf numFmtId="0" fontId="13" fillId="19" borderId="11" xfId="0" applyFont="1" applyFill="1" applyBorder="1" applyAlignment="1">
      <alignment vertical="center"/>
    </xf>
    <xf numFmtId="0" fontId="13" fillId="20" borderId="0" xfId="0" applyFont="1" applyFill="1" applyAlignment="1">
      <alignment vertical="center"/>
    </xf>
    <xf numFmtId="0" fontId="13" fillId="0" borderId="7" xfId="0" applyNumberFormat="1" applyFont="1" applyFill="1" applyBorder="1" applyAlignment="1">
      <alignment vertical="center"/>
    </xf>
    <xf numFmtId="0" fontId="13" fillId="0" borderId="15" xfId="0" applyNumberFormat="1" applyFont="1" applyFill="1" applyBorder="1" applyAlignment="1">
      <alignment vertical="center"/>
    </xf>
    <xf numFmtId="0" fontId="13" fillId="0" borderId="16" xfId="0" applyNumberFormat="1" applyFont="1" applyFill="1" applyBorder="1" applyAlignment="1">
      <alignment vertical="center"/>
    </xf>
    <xf numFmtId="14" fontId="14" fillId="9" borderId="23" xfId="0" applyNumberFormat="1" applyFont="1" applyFill="1" applyBorder="1" applyAlignment="1">
      <alignment vertical="center"/>
    </xf>
    <xf numFmtId="0" fontId="13" fillId="21" borderId="4" xfId="0" applyFont="1" applyFill="1" applyBorder="1" applyAlignment="1">
      <alignment vertical="center"/>
    </xf>
    <xf numFmtId="0" fontId="13" fillId="16" borderId="4" xfId="0" applyFont="1" applyFill="1" applyBorder="1" applyAlignment="1">
      <alignment vertical="center"/>
    </xf>
    <xf numFmtId="0" fontId="13" fillId="22" borderId="5" xfId="0" applyNumberFormat="1" applyFont="1" applyFill="1" applyBorder="1" applyAlignment="1">
      <alignment vertical="center"/>
    </xf>
    <xf numFmtId="0" fontId="13" fillId="21" borderId="0" xfId="0" applyFont="1" applyFill="1" applyAlignment="1">
      <alignment vertical="center"/>
    </xf>
    <xf numFmtId="0" fontId="13" fillId="21" borderId="11" xfId="0" applyFont="1" applyFill="1" applyBorder="1" applyAlignment="1">
      <alignment vertical="center"/>
    </xf>
    <xf numFmtId="0" fontId="13" fillId="16" borderId="11" xfId="0" applyFont="1" applyFill="1" applyBorder="1" applyAlignment="1">
      <alignment vertical="center"/>
    </xf>
    <xf numFmtId="0" fontId="13" fillId="0" borderId="7" xfId="0" applyFont="1" applyFill="1" applyBorder="1" applyAlignment="1">
      <alignment vertical="center"/>
    </xf>
    <xf numFmtId="0" fontId="13" fillId="0" borderId="3" xfId="0" applyFont="1" applyFill="1" applyBorder="1" applyAlignment="1">
      <alignment vertical="center"/>
    </xf>
    <xf numFmtId="0" fontId="13" fillId="0" borderId="6" xfId="0" applyFont="1" applyFill="1" applyBorder="1" applyAlignment="1">
      <alignment vertical="center"/>
    </xf>
    <xf numFmtId="0" fontId="13" fillId="0" borderId="15" xfId="0" applyFont="1" applyFill="1" applyBorder="1" applyAlignment="1">
      <alignment vertical="center"/>
    </xf>
    <xf numFmtId="0" fontId="13" fillId="0" borderId="8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23" borderId="0" xfId="0" applyFont="1" applyFill="1" applyAlignment="1">
      <alignment vertical="center"/>
    </xf>
    <xf numFmtId="0" fontId="13" fillId="24" borderId="0" xfId="0" applyFont="1" applyFill="1" applyAlignment="1">
      <alignment vertical="center"/>
    </xf>
    <xf numFmtId="0" fontId="13" fillId="25" borderId="4" xfId="0" applyFont="1" applyFill="1" applyBorder="1" applyAlignment="1">
      <alignment vertical="center"/>
    </xf>
    <xf numFmtId="0" fontId="13" fillId="25" borderId="0" xfId="0" applyFont="1" applyFill="1" applyAlignment="1">
      <alignment vertical="center"/>
    </xf>
    <xf numFmtId="0" fontId="13" fillId="25" borderId="11" xfId="0" applyFont="1" applyFill="1" applyBorder="1" applyAlignment="1">
      <alignment vertical="center"/>
    </xf>
    <xf numFmtId="0" fontId="13" fillId="16" borderId="7" xfId="0" applyFont="1" applyFill="1" applyBorder="1" applyAlignment="1">
      <alignment vertical="center"/>
    </xf>
    <xf numFmtId="0" fontId="13" fillId="16" borderId="15" xfId="0" applyFont="1" applyFill="1" applyBorder="1" applyAlignment="1">
      <alignment vertical="center"/>
    </xf>
    <xf numFmtId="0" fontId="13" fillId="16" borderId="16" xfId="0" applyFont="1" applyFill="1" applyBorder="1" applyAlignment="1">
      <alignment vertical="center"/>
    </xf>
    <xf numFmtId="0" fontId="13" fillId="14" borderId="0" xfId="0" applyFont="1" applyFill="1" applyAlignment="1">
      <alignment vertical="center"/>
    </xf>
    <xf numFmtId="0" fontId="12" fillId="20" borderId="0" xfId="0" applyFont="1" applyFill="1" applyAlignment="1">
      <alignment vertical="center"/>
    </xf>
    <xf numFmtId="0" fontId="12" fillId="16" borderId="0" xfId="0" applyFont="1" applyFill="1" applyAlignment="1">
      <alignment vertical="center"/>
    </xf>
    <xf numFmtId="0" fontId="13" fillId="0" borderId="24" xfId="0" applyFont="1" applyFill="1" applyBorder="1" applyAlignment="1">
      <alignment vertical="center"/>
    </xf>
    <xf numFmtId="9" fontId="13" fillId="0" borderId="0" xfId="0" applyNumberFormat="1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342265</xdr:colOff>
      <xdr:row>14</xdr:row>
      <xdr:rowOff>9525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3085465" cy="24098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vip.stock.finance.sina.com.cn/corp/view/vCI_StockHolderAmount.php?stockid=600399&amp;type=holdstockproportion&amp;code=519698" TargetMode="External"/><Relationship Id="rId8" Type="http://schemas.openxmlformats.org/officeDocument/2006/relationships/hyperlink" Target="http://vip.stock.finance.sina.com.cn/corp/view/vCI_StockHolderAmount.php?stockid=600399&amp;type=holdstocknum&amp;code=519698" TargetMode="External"/><Relationship Id="rId75" Type="http://schemas.openxmlformats.org/officeDocument/2006/relationships/hyperlink" Target="http://vip.stock.finance.sina.com.cn/corp/go.php/vCI_FundStockHolderAmount/type/fund_proportion/stockid/600399/fundid/000496.phtml" TargetMode="External"/><Relationship Id="rId74" Type="http://schemas.openxmlformats.org/officeDocument/2006/relationships/hyperlink" Target="http://vip.stock.finance.sina.com.cn/corp/go.php/vCI_FundStockHolderAmount/type/fund_amount/stockid/600399/fundid/000496.phtml" TargetMode="External"/><Relationship Id="rId73" Type="http://schemas.openxmlformats.org/officeDocument/2006/relationships/hyperlink" Target="http://vip.stock.finance.sina.com.cn/corp/go.php/vCI_FundOwnedList/stockid/600399/fund_ownedid/000496/displaytype/50.phtml" TargetMode="External"/><Relationship Id="rId72" Type="http://schemas.openxmlformats.org/officeDocument/2006/relationships/hyperlink" Target="http://vip.stock.finance.sina.com.cn/corp/go.php/vCI_FundStockHolderAmount/type/fund_proportion/stockid/600399/fundid/519726.phtml" TargetMode="External"/><Relationship Id="rId71" Type="http://schemas.openxmlformats.org/officeDocument/2006/relationships/hyperlink" Target="http://vip.stock.finance.sina.com.cn/corp/go.php/vCI_FundStockHolderAmount/type/fund_amount/stockid/600399/fundid/519726.phtml" TargetMode="External"/><Relationship Id="rId70" Type="http://schemas.openxmlformats.org/officeDocument/2006/relationships/hyperlink" Target="http://vip.stock.finance.sina.com.cn/corp/go.php/vCI_FundOwnedList/stockid/600399/fund_ownedid/519726/displaytype/50.phtml" TargetMode="External"/><Relationship Id="rId7" Type="http://schemas.openxmlformats.org/officeDocument/2006/relationships/hyperlink" Target="http://vip.stock.finance.sina.com.cn/corp/view/vCI_HoldStockState.php?stockid=600399&amp;stockholderid=519698" TargetMode="External"/><Relationship Id="rId69" Type="http://schemas.openxmlformats.org/officeDocument/2006/relationships/hyperlink" Target="http://vip.stock.finance.sina.com.cn/corp/go.php/vCI_FundStockHolderAmount/type/fund_proportion/stockid/600399/fundid/519710.phtml" TargetMode="External"/><Relationship Id="rId68" Type="http://schemas.openxmlformats.org/officeDocument/2006/relationships/hyperlink" Target="http://vip.stock.finance.sina.com.cn/corp/go.php/vCI_FundStockHolderAmount/type/fund_amount/stockid/600399/fundid/519710.phtml" TargetMode="External"/><Relationship Id="rId67" Type="http://schemas.openxmlformats.org/officeDocument/2006/relationships/hyperlink" Target="http://vip.stock.finance.sina.com.cn/corp/go.php/vCI_FundOwnedList/stockid/600399/fund_ownedid/519710/displaytype/50.phtml" TargetMode="External"/><Relationship Id="rId66" Type="http://schemas.openxmlformats.org/officeDocument/2006/relationships/hyperlink" Target="http://vip.stock.finance.sina.com.cn/corp/go.php/vCI_FundStockHolderAmount/type/fund_proportion/stockid/600399/fundid/519752.phtml" TargetMode="External"/><Relationship Id="rId65" Type="http://schemas.openxmlformats.org/officeDocument/2006/relationships/hyperlink" Target="http://vip.stock.finance.sina.com.cn/corp/go.php/vCI_FundStockHolderAmount/type/fund_amount/stockid/600399/fundid/519752.phtml" TargetMode="External"/><Relationship Id="rId64" Type="http://schemas.openxmlformats.org/officeDocument/2006/relationships/hyperlink" Target="http://vip.stock.finance.sina.com.cn/corp/go.php/vCI_FundOwnedList/stockid/600399/fund_ownedid/519752/displaytype/50.phtml" TargetMode="External"/><Relationship Id="rId63" Type="http://schemas.openxmlformats.org/officeDocument/2006/relationships/hyperlink" Target="http://vip.stock.finance.sina.com.cn/corp/go.php/vCI_FundStockHolderAmount/type/fund_proportion/stockid/600399/fundid/519738.phtml" TargetMode="External"/><Relationship Id="rId62" Type="http://schemas.openxmlformats.org/officeDocument/2006/relationships/hyperlink" Target="http://vip.stock.finance.sina.com.cn/corp/go.php/vCI_FundStockHolderAmount/type/fund_amount/stockid/600399/fundid/519738.phtml" TargetMode="External"/><Relationship Id="rId61" Type="http://schemas.openxmlformats.org/officeDocument/2006/relationships/hyperlink" Target="http://vip.stock.finance.sina.com.cn/corp/go.php/vCI_FundOwnedList/stockid/600399/fund_ownedid/519738/displaytype/50.phtml" TargetMode="External"/><Relationship Id="rId60" Type="http://schemas.openxmlformats.org/officeDocument/2006/relationships/hyperlink" Target="http://vip.stock.finance.sina.com.cn/corp/go.php/vCI_FundStockHolderAmount/type/fund_proportion/stockid/600399/fundid/519755.phtml" TargetMode="External"/><Relationship Id="rId6" Type="http://schemas.openxmlformats.org/officeDocument/2006/relationships/hyperlink" Target="http://vip.stock.finance.sina.com.cn/corp/view/vCI_StockHolderAmount.php?stockid=600399&amp;type=holdstockproportion&amp;code=150221" TargetMode="External"/><Relationship Id="rId59" Type="http://schemas.openxmlformats.org/officeDocument/2006/relationships/hyperlink" Target="http://vip.stock.finance.sina.com.cn/corp/go.php/vCI_FundStockHolderAmount/type/fund_amount/stockid/600399/fundid/519755.phtml" TargetMode="External"/><Relationship Id="rId58" Type="http://schemas.openxmlformats.org/officeDocument/2006/relationships/hyperlink" Target="http://vip.stock.finance.sina.com.cn/corp/go.php/vCI_FundOwnedList/stockid/600399/fund_ownedid/519755/displaytype/50.phtml" TargetMode="External"/><Relationship Id="rId57" Type="http://schemas.openxmlformats.org/officeDocument/2006/relationships/hyperlink" Target="http://vip.stock.finance.sina.com.cn/corp/go.php/vCI_FundStockHolderAmount/type/fund_proportion/stockid/600399/fundid/519685.phtml" TargetMode="External"/><Relationship Id="rId56" Type="http://schemas.openxmlformats.org/officeDocument/2006/relationships/hyperlink" Target="http://vip.stock.finance.sina.com.cn/corp/go.php/vCI_FundStockHolderAmount/type/fund_amount/stockid/600399/fundid/519685.phtml" TargetMode="External"/><Relationship Id="rId55" Type="http://schemas.openxmlformats.org/officeDocument/2006/relationships/hyperlink" Target="http://vip.stock.finance.sina.com.cn/corp/go.php/vCI_FundOwnedList/stockid/600399/fund_ownedid/519685/displaytype/50.phtml" TargetMode="External"/><Relationship Id="rId54" Type="http://schemas.openxmlformats.org/officeDocument/2006/relationships/hyperlink" Target="http://vip.stock.finance.sina.com.cn/corp/go.php/vCI_FundStockHolderAmount/type/fund_proportion/stockid/600399/fundid/519753.phtml" TargetMode="External"/><Relationship Id="rId53" Type="http://schemas.openxmlformats.org/officeDocument/2006/relationships/hyperlink" Target="http://vip.stock.finance.sina.com.cn/corp/go.php/vCI_FundStockHolderAmount/type/fund_amount/stockid/600399/fundid/519753.phtml" TargetMode="External"/><Relationship Id="rId52" Type="http://schemas.openxmlformats.org/officeDocument/2006/relationships/hyperlink" Target="http://vip.stock.finance.sina.com.cn/corp/go.php/vCI_FundOwnedList/stockid/600399/fund_ownedid/519753/displaytype/50.phtml" TargetMode="External"/><Relationship Id="rId51" Type="http://schemas.openxmlformats.org/officeDocument/2006/relationships/hyperlink" Target="http://vip.stock.finance.sina.com.cn/corp/go.php/vCI_FundStockHolderAmount/type/fund_proportion/stockid/600399/fundid/519683.phtml" TargetMode="External"/><Relationship Id="rId50" Type="http://schemas.openxmlformats.org/officeDocument/2006/relationships/hyperlink" Target="http://vip.stock.finance.sina.com.cn/corp/go.php/vCI_FundStockHolderAmount/type/fund_amount/stockid/600399/fundid/519683.phtml" TargetMode="External"/><Relationship Id="rId5" Type="http://schemas.openxmlformats.org/officeDocument/2006/relationships/hyperlink" Target="http://vip.stock.finance.sina.com.cn/corp/view/vCI_StockHolderAmount.php?stockid=600399&amp;type=holdstocknum&amp;code=150221" TargetMode="External"/><Relationship Id="rId49" Type="http://schemas.openxmlformats.org/officeDocument/2006/relationships/hyperlink" Target="http://vip.stock.finance.sina.com.cn/corp/go.php/vCI_FundOwnedList/stockid/600399/fund_ownedid/519683/displaytype/50.phtml" TargetMode="External"/><Relationship Id="rId48" Type="http://schemas.openxmlformats.org/officeDocument/2006/relationships/hyperlink" Target="http://vip.stock.finance.sina.com.cn/corp/go.php/vCI_FundStockHolderAmount/type/fund_proportion/stockid/600399/fundid/519756.phtml" TargetMode="External"/><Relationship Id="rId47" Type="http://schemas.openxmlformats.org/officeDocument/2006/relationships/hyperlink" Target="http://vip.stock.finance.sina.com.cn/corp/go.php/vCI_FundStockHolderAmount/type/fund_amount/stockid/600399/fundid/519756.phtml" TargetMode="External"/><Relationship Id="rId46" Type="http://schemas.openxmlformats.org/officeDocument/2006/relationships/hyperlink" Target="http://vip.stock.finance.sina.com.cn/corp/go.php/vCI_FundOwnedList/stockid/600399/fund_ownedid/519756/displaytype/50.phtml" TargetMode="External"/><Relationship Id="rId45" Type="http://schemas.openxmlformats.org/officeDocument/2006/relationships/hyperlink" Target="http://vip.stock.finance.sina.com.cn/corp/go.php/vCI_FundStockHolderAmount/type/fund_proportion/stockid/600399/fundid/519110.phtml" TargetMode="External"/><Relationship Id="rId44" Type="http://schemas.openxmlformats.org/officeDocument/2006/relationships/hyperlink" Target="http://vip.stock.finance.sina.com.cn/corp/go.php/vCI_FundStockHolderAmount/type/fund_amount/stockid/600399/fundid/519110.phtml" TargetMode="External"/><Relationship Id="rId43" Type="http://schemas.openxmlformats.org/officeDocument/2006/relationships/hyperlink" Target="http://vip.stock.finance.sina.com.cn/corp/go.php/vCI_FundOwnedList/stockid/600399/fund_ownedid/519110/displaytype/50.phtml" TargetMode="External"/><Relationship Id="rId42" Type="http://schemas.openxmlformats.org/officeDocument/2006/relationships/hyperlink" Target="http://vip.stock.finance.sina.com.cn/corp/go.php/vCI_FundStockHolderAmount/type/fund_proportion/stockid/600399/fundid/519698.phtml" TargetMode="External"/><Relationship Id="rId41" Type="http://schemas.openxmlformats.org/officeDocument/2006/relationships/hyperlink" Target="http://vip.stock.finance.sina.com.cn/corp/go.php/vCI_FundStockHolderAmount/type/fund_amount/stockid/600399/fundid/519698.phtml" TargetMode="External"/><Relationship Id="rId40" Type="http://schemas.openxmlformats.org/officeDocument/2006/relationships/hyperlink" Target="http://vip.stock.finance.sina.com.cn/corp/go.php/vCI_FundOwnedList/stockid/600399/fund_ownedid/519698/displaytype/50.phtml" TargetMode="External"/><Relationship Id="rId4" Type="http://schemas.openxmlformats.org/officeDocument/2006/relationships/hyperlink" Target="http://vip.stock.finance.sina.com.cn/corp/view/vCI_HoldStockState.php?stockid=600399&amp;stockholderid=150221" TargetMode="External"/><Relationship Id="rId39" Type="http://schemas.openxmlformats.org/officeDocument/2006/relationships/hyperlink" Target="http://vip.stock.finance.sina.com.cn/corp/go.php/vCI_FundStockHolderAmount/type/fund_proportion/stockid/600399/fundid/001281.phtml" TargetMode="External"/><Relationship Id="rId38" Type="http://schemas.openxmlformats.org/officeDocument/2006/relationships/hyperlink" Target="http://vip.stock.finance.sina.com.cn/corp/go.php/vCI_FundStockHolderAmount/type/fund_amount/stockid/600399/fundid/001281.phtml" TargetMode="External"/><Relationship Id="rId37" Type="http://schemas.openxmlformats.org/officeDocument/2006/relationships/hyperlink" Target="http://vip.stock.finance.sina.com.cn/corp/go.php/vCI_FundOwnedList/stockid/600399/fund_ownedid/001281/displaytype/50.phtml" TargetMode="External"/><Relationship Id="rId36" Type="http://schemas.openxmlformats.org/officeDocument/2006/relationships/hyperlink" Target="http://vip.stock.finance.sina.com.cn/corp/go.php/vCI_FundStockHolderAmount/type/fund_proportion/stockid/600399/fundid/002072.phtml" TargetMode="External"/><Relationship Id="rId35" Type="http://schemas.openxmlformats.org/officeDocument/2006/relationships/hyperlink" Target="http://vip.stock.finance.sina.com.cn/corp/go.php/vCI_FundStockHolderAmount/type/fund_amount/stockid/600399/fundid/002072.phtml" TargetMode="External"/><Relationship Id="rId34" Type="http://schemas.openxmlformats.org/officeDocument/2006/relationships/hyperlink" Target="http://vip.stock.finance.sina.com.cn/corp/go.php/vCI_FundOwnedList/stockid/600399/fund_ownedid/002072/displaytype/50.phtml" TargetMode="External"/><Relationship Id="rId33" Type="http://schemas.openxmlformats.org/officeDocument/2006/relationships/hyperlink" Target="http://vip.stock.finance.sina.com.cn/corp/go.php/vCI_FundStockHolderAmount/type/fund_proportion/stockid/600399/fundid/001154.phtml" TargetMode="External"/><Relationship Id="rId32" Type="http://schemas.openxmlformats.org/officeDocument/2006/relationships/hyperlink" Target="http://vip.stock.finance.sina.com.cn/corp/go.php/vCI_FundStockHolderAmount/type/fund_amount/stockid/600399/fundid/001154.phtml" TargetMode="External"/><Relationship Id="rId31" Type="http://schemas.openxmlformats.org/officeDocument/2006/relationships/hyperlink" Target="http://vip.stock.finance.sina.com.cn/corp/go.php/vCI_FundOwnedList/stockid/600399/fund_ownedid/001154/displaytype/50.phtml" TargetMode="External"/><Relationship Id="rId30" Type="http://schemas.openxmlformats.org/officeDocument/2006/relationships/hyperlink" Target="http://vip.stock.finance.sina.com.cn/corp/view/vCI_StockHolderAmount.php?stockid=600399&amp;type=holdstockproportion&amp;code=519756" TargetMode="External"/><Relationship Id="rId3" Type="http://schemas.openxmlformats.org/officeDocument/2006/relationships/hyperlink" Target="http://vip.stock.finance.sina.com.cn/corp/view/vCI_StockHolderAmount.php?stockid=600399&amp;type=holdstockproportion&amp;code=80011110" TargetMode="External"/><Relationship Id="rId29" Type="http://schemas.openxmlformats.org/officeDocument/2006/relationships/hyperlink" Target="http://vip.stock.finance.sina.com.cn/corp/view/vCI_StockHolderAmount.php?stockid=600399&amp;type=holdstocknum&amp;code=519756" TargetMode="External"/><Relationship Id="rId28" Type="http://schemas.openxmlformats.org/officeDocument/2006/relationships/hyperlink" Target="http://vip.stock.finance.sina.com.cn/corp/view/vCI_HoldStockState.php?stockid=600399&amp;stockholderid=519756" TargetMode="External"/><Relationship Id="rId27" Type="http://schemas.openxmlformats.org/officeDocument/2006/relationships/hyperlink" Target="http://vip.stock.finance.sina.com.cn/corp/view/vCI_StockHolderAmount.php?stockid=600399&amp;type=holdstockproportion&amp;code=519170" TargetMode="External"/><Relationship Id="rId26" Type="http://schemas.openxmlformats.org/officeDocument/2006/relationships/hyperlink" Target="http://vip.stock.finance.sina.com.cn/corp/view/vCI_StockHolderAmount.php?stockid=600399&amp;type=holdstocknum&amp;code=519170" TargetMode="External"/><Relationship Id="rId25" Type="http://schemas.openxmlformats.org/officeDocument/2006/relationships/hyperlink" Target="http://vip.stock.finance.sina.com.cn/corp/view/vCI_HoldStockState.php?stockid=600399&amp;stockholderid=519170" TargetMode="External"/><Relationship Id="rId24" Type="http://schemas.openxmlformats.org/officeDocument/2006/relationships/hyperlink" Target="http://vip.stock.finance.sina.com.cn/corp/view/vCI_StockHolderAmount.php?stockid=600399&amp;type=holdstockproportion&amp;code=76125034" TargetMode="External"/><Relationship Id="rId23" Type="http://schemas.openxmlformats.org/officeDocument/2006/relationships/hyperlink" Target="http://vip.stock.finance.sina.com.cn/corp/view/vCI_StockHolderAmount.php?stockid=600399&amp;type=holdstocknum&amp;code=76125034" TargetMode="External"/><Relationship Id="rId22" Type="http://schemas.openxmlformats.org/officeDocument/2006/relationships/hyperlink" Target="http://vip.stock.finance.sina.com.cn/corp/view/vCI_HoldStockState.php?stockid=600399&amp;stockholderid=76125034" TargetMode="External"/><Relationship Id="rId21" Type="http://schemas.openxmlformats.org/officeDocument/2006/relationships/hyperlink" Target="http://vip.stock.finance.sina.com.cn/corp/view/vCI_StockHolderAmount.php?stockid=600399&amp;type=holdstockproportion&amp;code=10000786" TargetMode="External"/><Relationship Id="rId20" Type="http://schemas.openxmlformats.org/officeDocument/2006/relationships/hyperlink" Target="http://vip.stock.finance.sina.com.cn/corp/view/vCI_StockHolderAmount.php?stockid=600399&amp;type=holdstocknum&amp;code=10000786" TargetMode="External"/><Relationship Id="rId2" Type="http://schemas.openxmlformats.org/officeDocument/2006/relationships/hyperlink" Target="http://vip.stock.finance.sina.com.cn/corp/view/vCI_StockHolderAmount.php?stockid=600399&amp;type=holdstocknum&amp;code=80011110" TargetMode="External"/><Relationship Id="rId19" Type="http://schemas.openxmlformats.org/officeDocument/2006/relationships/hyperlink" Target="http://vip.stock.finance.sina.com.cn/corp/view/vCI_HoldStockState.php?stockid=600399&amp;stockholderid=10000786" TargetMode="External"/><Relationship Id="rId18" Type="http://schemas.openxmlformats.org/officeDocument/2006/relationships/hyperlink" Target="http://vip.stock.finance.sina.com.cn/corp/view/vCI_StockHolderAmount.php?stockid=600399&amp;type=holdstockproportion&amp;code=73065256" TargetMode="External"/><Relationship Id="rId17" Type="http://schemas.openxmlformats.org/officeDocument/2006/relationships/hyperlink" Target="http://vip.stock.finance.sina.com.cn/corp/view/vCI_StockHolderAmount.php?stockid=600399&amp;type=holdstocknum&amp;code=73065256" TargetMode="External"/><Relationship Id="rId16" Type="http://schemas.openxmlformats.org/officeDocument/2006/relationships/hyperlink" Target="http://vip.stock.finance.sina.com.cn/corp/view/vCI_HoldStockState.php?stockid=600399&amp;stockholderid=73065256" TargetMode="External"/><Relationship Id="rId15" Type="http://schemas.openxmlformats.org/officeDocument/2006/relationships/hyperlink" Target="http://vip.stock.finance.sina.com.cn/corp/view/vCI_StockHolderAmount.php?stockid=600399&amp;type=holdstockproportion&amp;code=77006841" TargetMode="External"/><Relationship Id="rId14" Type="http://schemas.openxmlformats.org/officeDocument/2006/relationships/hyperlink" Target="http://vip.stock.finance.sina.com.cn/corp/view/vCI_StockHolderAmount.php?stockid=600399&amp;type=holdstocknum&amp;code=77006841" TargetMode="External"/><Relationship Id="rId13" Type="http://schemas.openxmlformats.org/officeDocument/2006/relationships/hyperlink" Target="http://vip.stock.finance.sina.com.cn/corp/view/vCI_HoldStockState.php?stockid=600399&amp;stockholderid=77006841" TargetMode="External"/><Relationship Id="rId12" Type="http://schemas.openxmlformats.org/officeDocument/2006/relationships/hyperlink" Target="http://vip.stock.finance.sina.com.cn/corp/view/vCI_StockHolderAmount.php?stockid=600399&amp;type=holdstockproportion&amp;code=519110" TargetMode="External"/><Relationship Id="rId11" Type="http://schemas.openxmlformats.org/officeDocument/2006/relationships/hyperlink" Target="http://vip.stock.finance.sina.com.cn/corp/view/vCI_StockHolderAmount.php?stockid=600399&amp;type=holdstocknum&amp;code=519110" TargetMode="External"/><Relationship Id="rId10" Type="http://schemas.openxmlformats.org/officeDocument/2006/relationships/hyperlink" Target="http://vip.stock.finance.sina.com.cn/corp/view/vCI_HoldStockState.php?stockid=600399&amp;stockholderid=519110" TargetMode="External"/><Relationship Id="rId1" Type="http://schemas.openxmlformats.org/officeDocument/2006/relationships/hyperlink" Target="http://vip.stock.finance.sina.com.cn/corp/view/vCI_HoldStockState.php?stockid=600399&amp;stockholderid=800111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67"/>
  <sheetViews>
    <sheetView workbookViewId="0">
      <pane ySplit="2" topLeftCell="A233" activePane="bottomLeft" state="frozen"/>
      <selection/>
      <selection pane="bottomLeft" activeCell="E263" sqref="E263"/>
    </sheetView>
  </sheetViews>
  <sheetFormatPr defaultColWidth="9" defaultRowHeight="13.5"/>
  <cols>
    <col min="1" max="1" width="11.5"/>
    <col min="2" max="2" width="9.375"/>
  </cols>
  <sheetData>
    <row r="1" ht="18.75" spans="1:21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125"/>
      <c r="T1" s="125"/>
      <c r="U1" s="125"/>
    </row>
    <row r="2" spans="1:21">
      <c r="A2" s="97" t="s">
        <v>1</v>
      </c>
      <c r="B2" s="98" t="s">
        <v>2</v>
      </c>
      <c r="C2" s="98" t="s">
        <v>3</v>
      </c>
      <c r="D2" s="99" t="s">
        <v>4</v>
      </c>
      <c r="E2" s="99" t="s">
        <v>5</v>
      </c>
      <c r="F2" s="98" t="s">
        <v>6</v>
      </c>
      <c r="G2" s="98" t="s">
        <v>7</v>
      </c>
      <c r="H2" s="98" t="s">
        <v>8</v>
      </c>
      <c r="I2" s="98" t="s">
        <v>9</v>
      </c>
      <c r="J2" s="98" t="s">
        <v>10</v>
      </c>
      <c r="K2" s="123" t="s">
        <v>11</v>
      </c>
      <c r="L2" s="98" t="s">
        <v>12</v>
      </c>
      <c r="M2" s="98" t="s">
        <v>13</v>
      </c>
      <c r="N2" s="98" t="s">
        <v>14</v>
      </c>
      <c r="O2" s="98" t="s">
        <v>15</v>
      </c>
      <c r="P2" s="98" t="s">
        <v>16</v>
      </c>
      <c r="Q2" s="98" t="s">
        <v>17</v>
      </c>
      <c r="R2" s="98">
        <v>3</v>
      </c>
      <c r="S2" s="98">
        <v>-3</v>
      </c>
      <c r="T2" s="98">
        <v>0</v>
      </c>
      <c r="U2" s="98" t="s">
        <v>18</v>
      </c>
    </row>
    <row r="3" spans="1:21">
      <c r="A3" s="100">
        <v>42165</v>
      </c>
      <c r="B3" s="101">
        <v>-454.490000000005</v>
      </c>
      <c r="C3" s="101">
        <v>2402</v>
      </c>
      <c r="D3" s="101"/>
      <c r="E3" s="101"/>
      <c r="F3" s="101">
        <v>674</v>
      </c>
      <c r="G3" s="101">
        <v>1434</v>
      </c>
      <c r="H3" s="101">
        <v>294</v>
      </c>
      <c r="I3" s="101">
        <v>205745</v>
      </c>
      <c r="J3" s="101">
        <v>204529</v>
      </c>
      <c r="K3" s="101">
        <v>1216</v>
      </c>
      <c r="L3" s="101">
        <v>82067</v>
      </c>
      <c r="M3" s="101">
        <v>62917</v>
      </c>
      <c r="N3" s="101">
        <v>19150</v>
      </c>
      <c r="O3" s="101">
        <v>1948</v>
      </c>
      <c r="P3" s="101">
        <v>1489</v>
      </c>
      <c r="Q3" s="101">
        <v>459</v>
      </c>
      <c r="R3" s="101">
        <v>46144</v>
      </c>
      <c r="S3" s="101">
        <v>56985</v>
      </c>
      <c r="T3" s="101">
        <v>188136</v>
      </c>
      <c r="U3" s="101"/>
    </row>
    <row r="4" spans="1:21">
      <c r="A4" s="100">
        <v>42166</v>
      </c>
      <c r="B4" s="101">
        <v>-2094.51</v>
      </c>
      <c r="C4" s="101">
        <v>2415</v>
      </c>
      <c r="D4" s="101"/>
      <c r="E4" s="101"/>
      <c r="F4" s="101">
        <v>1044</v>
      </c>
      <c r="G4" s="101">
        <v>1261</v>
      </c>
      <c r="H4" s="101">
        <v>110</v>
      </c>
      <c r="I4" s="101">
        <v>368380</v>
      </c>
      <c r="J4" s="101">
        <v>376765</v>
      </c>
      <c r="K4" s="101">
        <v>-8385</v>
      </c>
      <c r="L4" s="101">
        <v>89050</v>
      </c>
      <c r="M4" s="101">
        <v>67213</v>
      </c>
      <c r="N4" s="101">
        <v>21837</v>
      </c>
      <c r="O4" s="101">
        <v>654</v>
      </c>
      <c r="P4" s="101">
        <v>804</v>
      </c>
      <c r="Q4" s="101">
        <v>-150</v>
      </c>
      <c r="R4" s="101">
        <v>37663</v>
      </c>
      <c r="S4" s="101">
        <v>81500</v>
      </c>
      <c r="T4" s="101">
        <v>335339</v>
      </c>
      <c r="U4" s="101"/>
    </row>
    <row r="5" spans="1:21">
      <c r="A5" s="100">
        <v>42167</v>
      </c>
      <c r="B5" s="101">
        <v>-323.580000000001</v>
      </c>
      <c r="C5" s="101">
        <v>2436</v>
      </c>
      <c r="D5" s="101"/>
      <c r="E5" s="101"/>
      <c r="F5" s="101">
        <v>1038</v>
      </c>
      <c r="G5" s="101">
        <v>1271</v>
      </c>
      <c r="H5" s="101">
        <v>127</v>
      </c>
      <c r="I5" s="101">
        <v>330271</v>
      </c>
      <c r="J5" s="101">
        <v>333667</v>
      </c>
      <c r="K5" s="101">
        <v>-3396</v>
      </c>
      <c r="L5" s="101">
        <v>76781</v>
      </c>
      <c r="M5" s="101">
        <v>77804</v>
      </c>
      <c r="N5" s="101">
        <v>-1023</v>
      </c>
      <c r="O5" s="101">
        <v>984</v>
      </c>
      <c r="P5" s="101">
        <v>678</v>
      </c>
      <c r="Q5" s="101">
        <v>306</v>
      </c>
      <c r="R5" s="101">
        <v>31720</v>
      </c>
      <c r="S5" s="101">
        <v>37069</v>
      </c>
      <c r="T5" s="101">
        <v>342754</v>
      </c>
      <c r="U5" s="101"/>
    </row>
    <row r="6" spans="1:21">
      <c r="A6" s="100">
        <v>42168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</row>
    <row r="7" spans="1:21">
      <c r="A7" s="100">
        <v>42169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</row>
    <row r="8" spans="1:21">
      <c r="A8" s="100">
        <v>42170</v>
      </c>
      <c r="B8" s="101">
        <v>965.040000000008</v>
      </c>
      <c r="C8" s="101">
        <v>2490</v>
      </c>
      <c r="D8" s="101"/>
      <c r="E8" s="101"/>
      <c r="F8" s="101">
        <v>1413</v>
      </c>
      <c r="G8" s="101">
        <v>1008</v>
      </c>
      <c r="H8" s="101">
        <v>69</v>
      </c>
      <c r="I8" s="101">
        <v>511859</v>
      </c>
      <c r="J8" s="101">
        <v>482226</v>
      </c>
      <c r="K8" s="101">
        <v>29633</v>
      </c>
      <c r="L8" s="101">
        <v>61714</v>
      </c>
      <c r="M8" s="101">
        <v>63194</v>
      </c>
      <c r="N8" s="101">
        <v>-1480</v>
      </c>
      <c r="O8" s="101">
        <v>459</v>
      </c>
      <c r="P8" s="101">
        <v>509</v>
      </c>
      <c r="Q8" s="101">
        <v>-50</v>
      </c>
      <c r="R8" s="101">
        <v>79570</v>
      </c>
      <c r="S8" s="101">
        <v>70676</v>
      </c>
      <c r="T8" s="101">
        <v>365668</v>
      </c>
      <c r="U8" s="101"/>
    </row>
    <row r="9" spans="1:21">
      <c r="A9" s="100">
        <v>42171</v>
      </c>
      <c r="B9" s="101">
        <v>-2798.88999999999</v>
      </c>
      <c r="C9" s="101">
        <v>2602</v>
      </c>
      <c r="D9" s="101"/>
      <c r="E9" s="101"/>
      <c r="F9" s="101">
        <v>816</v>
      </c>
      <c r="G9" s="101">
        <v>1475</v>
      </c>
      <c r="H9" s="101">
        <v>311</v>
      </c>
      <c r="I9" s="101">
        <v>212097</v>
      </c>
      <c r="J9" s="101">
        <v>303144</v>
      </c>
      <c r="K9" s="101">
        <v>-91047</v>
      </c>
      <c r="L9" s="101">
        <v>79720</v>
      </c>
      <c r="M9" s="101">
        <v>76286</v>
      </c>
      <c r="N9" s="101">
        <v>3434</v>
      </c>
      <c r="O9" s="101">
        <v>2101</v>
      </c>
      <c r="P9" s="101">
        <v>2000</v>
      </c>
      <c r="Q9" s="101">
        <v>101</v>
      </c>
      <c r="R9" s="101">
        <v>40183</v>
      </c>
      <c r="S9" s="101">
        <v>79465</v>
      </c>
      <c r="T9" s="101">
        <v>225057</v>
      </c>
      <c r="U9" s="101"/>
    </row>
    <row r="10" spans="1:21">
      <c r="A10" s="100">
        <v>42172</v>
      </c>
      <c r="B10" s="101">
        <v>-654.259999999994</v>
      </c>
      <c r="C10" s="101">
        <v>2470</v>
      </c>
      <c r="D10" s="101"/>
      <c r="E10" s="101"/>
      <c r="F10" s="101">
        <v>712</v>
      </c>
      <c r="G10" s="101">
        <v>1477</v>
      </c>
      <c r="H10" s="101">
        <v>281</v>
      </c>
      <c r="I10" s="101">
        <v>189945</v>
      </c>
      <c r="J10" s="101">
        <v>229761</v>
      </c>
      <c r="K10" s="101">
        <v>-39816</v>
      </c>
      <c r="L10" s="101">
        <v>91009</v>
      </c>
      <c r="M10" s="101">
        <v>81473</v>
      </c>
      <c r="N10" s="101">
        <v>9536</v>
      </c>
      <c r="O10" s="101">
        <v>2076</v>
      </c>
      <c r="P10" s="101">
        <v>1874</v>
      </c>
      <c r="Q10" s="101">
        <v>202</v>
      </c>
      <c r="R10" s="101">
        <v>27677</v>
      </c>
      <c r="S10" s="101">
        <v>31688</v>
      </c>
      <c r="T10" s="101">
        <v>213783</v>
      </c>
      <c r="U10" s="101"/>
    </row>
    <row r="11" spans="1:21">
      <c r="A11" s="100">
        <v>42173</v>
      </c>
      <c r="B11" s="101">
        <v>-1308.82</v>
      </c>
      <c r="C11" s="101">
        <v>2320</v>
      </c>
      <c r="D11" s="101"/>
      <c r="E11" s="101"/>
      <c r="F11" s="101">
        <v>740</v>
      </c>
      <c r="G11" s="101">
        <v>1369</v>
      </c>
      <c r="H11" s="101">
        <v>211</v>
      </c>
      <c r="I11" s="101">
        <v>254681</v>
      </c>
      <c r="J11" s="101">
        <v>245880</v>
      </c>
      <c r="K11" s="101">
        <v>8801</v>
      </c>
      <c r="L11" s="101">
        <v>76193</v>
      </c>
      <c r="M11" s="101">
        <v>77782</v>
      </c>
      <c r="N11" s="101">
        <v>-1589</v>
      </c>
      <c r="O11" s="101">
        <v>1395</v>
      </c>
      <c r="P11" s="101">
        <v>1217</v>
      </c>
      <c r="Q11" s="101">
        <v>178</v>
      </c>
      <c r="R11" s="101">
        <v>65956</v>
      </c>
      <c r="S11" s="101">
        <v>83818</v>
      </c>
      <c r="T11" s="101">
        <v>219017</v>
      </c>
      <c r="U11" s="101"/>
    </row>
    <row r="12" spans="1:21">
      <c r="A12" s="100">
        <v>42174</v>
      </c>
      <c r="B12" s="101">
        <v>-3910.33</v>
      </c>
      <c r="C12" s="101">
        <v>2481</v>
      </c>
      <c r="D12" s="101"/>
      <c r="E12" s="101"/>
      <c r="F12" s="101">
        <v>499</v>
      </c>
      <c r="G12" s="101">
        <v>1592</v>
      </c>
      <c r="H12" s="101">
        <v>390</v>
      </c>
      <c r="I12" s="101">
        <v>142317</v>
      </c>
      <c r="J12" s="101">
        <v>195494</v>
      </c>
      <c r="K12" s="101">
        <v>-53177</v>
      </c>
      <c r="L12" s="101">
        <v>92347</v>
      </c>
      <c r="M12" s="101">
        <v>82330</v>
      </c>
      <c r="N12" s="101">
        <v>10017</v>
      </c>
      <c r="O12" s="101">
        <v>3084</v>
      </c>
      <c r="P12" s="101">
        <v>2320</v>
      </c>
      <c r="Q12" s="101">
        <v>764</v>
      </c>
      <c r="R12" s="101">
        <v>33785</v>
      </c>
      <c r="S12" s="101">
        <v>81847</v>
      </c>
      <c r="T12" s="101">
        <v>187547</v>
      </c>
      <c r="U12" s="101"/>
    </row>
    <row r="13" spans="1:21">
      <c r="A13" s="102">
        <v>42175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</row>
    <row r="14" spans="1:21">
      <c r="A14" s="102">
        <v>42176</v>
      </c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</row>
    <row r="15" spans="1:21">
      <c r="A15" s="102">
        <v>42177</v>
      </c>
      <c r="B15" s="103">
        <v>0</v>
      </c>
      <c r="C15" s="103">
        <v>0</v>
      </c>
      <c r="D15" s="103"/>
      <c r="E15" s="103"/>
      <c r="F15" s="103">
        <v>0</v>
      </c>
      <c r="G15" s="103">
        <v>0</v>
      </c>
      <c r="H15" s="103">
        <v>0</v>
      </c>
      <c r="I15" s="103">
        <v>0</v>
      </c>
      <c r="J15" s="103">
        <v>0</v>
      </c>
      <c r="K15" s="103">
        <v>0</v>
      </c>
      <c r="L15" s="103">
        <v>0</v>
      </c>
      <c r="M15" s="103">
        <v>0</v>
      </c>
      <c r="N15" s="103">
        <v>0</v>
      </c>
      <c r="O15" s="103">
        <v>0</v>
      </c>
      <c r="P15" s="103">
        <v>0</v>
      </c>
      <c r="Q15" s="103">
        <v>0</v>
      </c>
      <c r="R15" s="103"/>
      <c r="S15" s="103"/>
      <c r="T15" s="103"/>
      <c r="U15" s="103"/>
    </row>
    <row r="16" spans="1:21">
      <c r="A16" s="102">
        <v>42178</v>
      </c>
      <c r="B16" s="103">
        <v>-423.319999999992</v>
      </c>
      <c r="C16" s="103">
        <v>2177</v>
      </c>
      <c r="D16" s="103"/>
      <c r="E16" s="103"/>
      <c r="F16" s="103">
        <v>533</v>
      </c>
      <c r="G16" s="103">
        <v>1388</v>
      </c>
      <c r="H16" s="103">
        <v>256</v>
      </c>
      <c r="I16" s="103">
        <v>163382</v>
      </c>
      <c r="J16" s="103">
        <v>191378</v>
      </c>
      <c r="K16" s="103">
        <v>-27996</v>
      </c>
      <c r="L16" s="103">
        <v>84706</v>
      </c>
      <c r="M16" s="103">
        <v>93877</v>
      </c>
      <c r="N16" s="103">
        <v>-9171</v>
      </c>
      <c r="O16" s="103">
        <v>2157</v>
      </c>
      <c r="P16" s="103">
        <v>1962</v>
      </c>
      <c r="Q16" s="103">
        <v>195</v>
      </c>
      <c r="R16" s="103">
        <v>56903</v>
      </c>
      <c r="S16" s="103">
        <v>57807</v>
      </c>
      <c r="T16" s="103">
        <v>158833</v>
      </c>
      <c r="U16" s="103"/>
    </row>
    <row r="17" spans="1:21">
      <c r="A17" s="102">
        <v>42179</v>
      </c>
      <c r="B17" s="103">
        <v>-1192.30999999996</v>
      </c>
      <c r="C17" s="103">
        <v>2563</v>
      </c>
      <c r="D17" s="103"/>
      <c r="E17" s="103"/>
      <c r="F17" s="103">
        <v>757</v>
      </c>
      <c r="G17" s="103">
        <v>1536</v>
      </c>
      <c r="H17" s="103">
        <v>270</v>
      </c>
      <c r="I17" s="103">
        <v>248189</v>
      </c>
      <c r="J17" s="103">
        <v>251215</v>
      </c>
      <c r="K17" s="103">
        <v>-3026</v>
      </c>
      <c r="L17" s="103">
        <v>92123</v>
      </c>
      <c r="M17" s="103">
        <v>85342</v>
      </c>
      <c r="N17" s="103">
        <v>6781</v>
      </c>
      <c r="O17" s="103">
        <v>2082</v>
      </c>
      <c r="P17" s="103">
        <v>1649</v>
      </c>
      <c r="Q17" s="103">
        <v>433</v>
      </c>
      <c r="R17" s="103">
        <v>31333</v>
      </c>
      <c r="S17" s="103">
        <v>44818</v>
      </c>
      <c r="T17" s="103">
        <v>250148</v>
      </c>
      <c r="U17" s="103"/>
    </row>
    <row r="18" spans="1:21">
      <c r="A18" s="102">
        <v>42180</v>
      </c>
      <c r="B18" s="103">
        <v>-968.940000000002</v>
      </c>
      <c r="C18" s="103">
        <v>2268</v>
      </c>
      <c r="D18" s="103"/>
      <c r="E18" s="103"/>
      <c r="F18" s="103">
        <v>583</v>
      </c>
      <c r="G18" s="103">
        <v>1373</v>
      </c>
      <c r="H18" s="103">
        <v>312</v>
      </c>
      <c r="I18" s="103">
        <v>147194</v>
      </c>
      <c r="J18" s="103">
        <v>204210</v>
      </c>
      <c r="K18" s="103">
        <v>-57016</v>
      </c>
      <c r="L18" s="103">
        <v>80645</v>
      </c>
      <c r="M18" s="103">
        <v>88979</v>
      </c>
      <c r="N18" s="103">
        <v>-8334</v>
      </c>
      <c r="O18" s="103">
        <v>2428</v>
      </c>
      <c r="P18" s="103">
        <v>2103</v>
      </c>
      <c r="Q18" s="103">
        <v>325</v>
      </c>
      <c r="R18" s="103">
        <v>23414</v>
      </c>
      <c r="S18" s="103">
        <v>27202</v>
      </c>
      <c r="T18" s="103">
        <v>192496</v>
      </c>
      <c r="U18" s="103"/>
    </row>
    <row r="19" spans="1:21">
      <c r="A19" s="102">
        <v>42181</v>
      </c>
      <c r="B19" s="103">
        <v>-1407.95999999999</v>
      </c>
      <c r="C19" s="103">
        <v>2198</v>
      </c>
      <c r="D19" s="103"/>
      <c r="E19" s="103"/>
      <c r="F19" s="103">
        <v>423</v>
      </c>
      <c r="G19" s="103">
        <v>1232</v>
      </c>
      <c r="H19" s="103">
        <v>543</v>
      </c>
      <c r="I19" s="103">
        <v>115957</v>
      </c>
      <c r="J19" s="103">
        <v>194216</v>
      </c>
      <c r="K19" s="103">
        <v>-78259</v>
      </c>
      <c r="L19" s="103">
        <v>81488</v>
      </c>
      <c r="M19" s="103">
        <v>70015</v>
      </c>
      <c r="N19" s="103">
        <v>11473</v>
      </c>
      <c r="O19" s="103">
        <v>5990</v>
      </c>
      <c r="P19" s="103">
        <v>1812</v>
      </c>
      <c r="Q19" s="103">
        <v>4178</v>
      </c>
      <c r="R19" s="103">
        <v>13256</v>
      </c>
      <c r="S19" s="103">
        <v>31403</v>
      </c>
      <c r="T19" s="103">
        <v>182474</v>
      </c>
      <c r="U19" s="103"/>
    </row>
    <row r="20" spans="1:21">
      <c r="A20" s="102">
        <v>42182</v>
      </c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</row>
    <row r="21" spans="1:21">
      <c r="A21" s="102">
        <v>42183</v>
      </c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</row>
    <row r="22" spans="1:21">
      <c r="A22" s="102">
        <v>42184</v>
      </c>
      <c r="B22" s="103">
        <v>-1318.97999999999</v>
      </c>
      <c r="C22" s="103">
        <v>2284</v>
      </c>
      <c r="D22" s="103"/>
      <c r="E22" s="103"/>
      <c r="F22" s="103">
        <v>496</v>
      </c>
      <c r="G22" s="103">
        <v>1320</v>
      </c>
      <c r="H22" s="103">
        <v>468</v>
      </c>
      <c r="I22" s="103">
        <v>204690</v>
      </c>
      <c r="J22" s="103">
        <v>207845</v>
      </c>
      <c r="K22" s="103">
        <v>-3155</v>
      </c>
      <c r="L22" s="103">
        <v>90864</v>
      </c>
      <c r="M22" s="103">
        <v>90354</v>
      </c>
      <c r="N22" s="103">
        <v>510</v>
      </c>
      <c r="O22" s="103">
        <v>4811</v>
      </c>
      <c r="P22" s="103">
        <v>3059</v>
      </c>
      <c r="Q22" s="103">
        <v>1752</v>
      </c>
      <c r="R22" s="103">
        <v>57981</v>
      </c>
      <c r="S22" s="103">
        <v>73675</v>
      </c>
      <c r="T22" s="103">
        <v>216565</v>
      </c>
      <c r="U22" s="103"/>
    </row>
    <row r="23" spans="1:21">
      <c r="A23" s="102">
        <v>42185</v>
      </c>
      <c r="B23" s="103">
        <v>-339.969999999997</v>
      </c>
      <c r="C23" s="103">
        <v>2425</v>
      </c>
      <c r="D23" s="103"/>
      <c r="E23" s="103"/>
      <c r="F23" s="103">
        <v>550</v>
      </c>
      <c r="G23" s="103">
        <v>1501</v>
      </c>
      <c r="H23" s="103">
        <v>374</v>
      </c>
      <c r="I23" s="103">
        <v>226161</v>
      </c>
      <c r="J23" s="103">
        <v>200833</v>
      </c>
      <c r="K23" s="103">
        <v>25328</v>
      </c>
      <c r="L23" s="103">
        <v>125846</v>
      </c>
      <c r="M23" s="103">
        <v>116691</v>
      </c>
      <c r="N23" s="103">
        <v>9155</v>
      </c>
      <c r="O23" s="103">
        <v>4624</v>
      </c>
      <c r="P23" s="103">
        <v>2033</v>
      </c>
      <c r="Q23" s="103">
        <v>2591</v>
      </c>
      <c r="R23" s="103">
        <v>48825</v>
      </c>
      <c r="S23" s="103">
        <v>41975</v>
      </c>
      <c r="T23" s="103">
        <v>266055</v>
      </c>
      <c r="U23" s="103"/>
    </row>
    <row r="24" spans="1:21">
      <c r="A24" s="102">
        <v>42186</v>
      </c>
      <c r="B24" s="103">
        <v>-2213.86</v>
      </c>
      <c r="C24" s="103">
        <v>2429</v>
      </c>
      <c r="D24" s="103"/>
      <c r="E24" s="103"/>
      <c r="F24" s="103">
        <v>586</v>
      </c>
      <c r="G24" s="103">
        <v>1489</v>
      </c>
      <c r="H24" s="103">
        <v>354</v>
      </c>
      <c r="I24" s="103">
        <v>220796</v>
      </c>
      <c r="J24" s="103">
        <v>233764</v>
      </c>
      <c r="K24" s="103">
        <v>-12968</v>
      </c>
      <c r="L24" s="103">
        <v>105836</v>
      </c>
      <c r="M24" s="103">
        <v>103957</v>
      </c>
      <c r="N24" s="103">
        <v>1879</v>
      </c>
      <c r="O24" s="103">
        <v>3337</v>
      </c>
      <c r="P24" s="103">
        <v>2535</v>
      </c>
      <c r="Q24" s="103">
        <v>802</v>
      </c>
      <c r="R24" s="103">
        <v>36797</v>
      </c>
      <c r="S24" s="103">
        <v>69450</v>
      </c>
      <c r="T24" s="103">
        <v>234766</v>
      </c>
      <c r="U24" s="103"/>
    </row>
    <row r="25" spans="1:21">
      <c r="A25" s="102">
        <v>42187</v>
      </c>
      <c r="B25" s="103">
        <v>-700.130000000004</v>
      </c>
      <c r="C25" s="103">
        <v>2416</v>
      </c>
      <c r="D25" s="103"/>
      <c r="E25" s="103"/>
      <c r="F25" s="103">
        <v>354</v>
      </c>
      <c r="G25" s="103">
        <v>1486</v>
      </c>
      <c r="H25" s="103">
        <v>576</v>
      </c>
      <c r="I25" s="103">
        <v>170329</v>
      </c>
      <c r="J25" s="103">
        <v>151614</v>
      </c>
      <c r="K25" s="103">
        <v>18715</v>
      </c>
      <c r="L25" s="103">
        <v>106048</v>
      </c>
      <c r="M25" s="103">
        <v>107961</v>
      </c>
      <c r="N25" s="103">
        <v>-1913</v>
      </c>
      <c r="O25" s="103">
        <v>4724</v>
      </c>
      <c r="P25" s="103">
        <v>5463</v>
      </c>
      <c r="Q25" s="103">
        <v>-739</v>
      </c>
      <c r="R25" s="103">
        <v>50371</v>
      </c>
      <c r="S25" s="103">
        <v>61605</v>
      </c>
      <c r="T25" s="103">
        <v>216687</v>
      </c>
      <c r="U25" s="103"/>
    </row>
    <row r="26" spans="1:21">
      <c r="A26" s="102">
        <v>42188</v>
      </c>
      <c r="B26" s="103">
        <v>-1044.87</v>
      </c>
      <c r="C26" s="103">
        <v>2222</v>
      </c>
      <c r="D26" s="103"/>
      <c r="E26" s="103"/>
      <c r="F26" s="103">
        <v>295</v>
      </c>
      <c r="G26" s="103">
        <v>1332</v>
      </c>
      <c r="H26" s="103">
        <v>595</v>
      </c>
      <c r="I26" s="103">
        <v>162942</v>
      </c>
      <c r="J26" s="103">
        <v>138044</v>
      </c>
      <c r="K26" s="103">
        <v>24898</v>
      </c>
      <c r="L26" s="103">
        <v>119862</v>
      </c>
      <c r="M26" s="103">
        <v>98944</v>
      </c>
      <c r="N26" s="103">
        <v>20918</v>
      </c>
      <c r="O26" s="103">
        <v>8174</v>
      </c>
      <c r="P26" s="103">
        <v>3296</v>
      </c>
      <c r="Q26" s="103">
        <v>4878</v>
      </c>
      <c r="R26" s="103">
        <v>39035</v>
      </c>
      <c r="S26" s="103">
        <v>59781</v>
      </c>
      <c r="T26" s="103">
        <v>223154</v>
      </c>
      <c r="U26" s="103"/>
    </row>
    <row r="27" spans="1:21">
      <c r="A27" s="102">
        <v>42189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</row>
    <row r="28" spans="1:21">
      <c r="A28" s="102">
        <v>42190</v>
      </c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</row>
    <row r="29" spans="1:21">
      <c r="A29" s="102">
        <v>42191</v>
      </c>
      <c r="B29" s="103">
        <v>-5458.90999999997</v>
      </c>
      <c r="C29" s="103">
        <v>2363</v>
      </c>
      <c r="D29" s="103"/>
      <c r="E29" s="103"/>
      <c r="F29" s="103">
        <v>410</v>
      </c>
      <c r="G29" s="103">
        <v>1284</v>
      </c>
      <c r="H29" s="103">
        <v>669</v>
      </c>
      <c r="I29" s="103">
        <v>278946</v>
      </c>
      <c r="J29" s="103">
        <v>264919</v>
      </c>
      <c r="K29" s="103">
        <v>14027</v>
      </c>
      <c r="L29" s="103">
        <v>155731</v>
      </c>
      <c r="M29" s="103">
        <v>83341</v>
      </c>
      <c r="N29" s="103">
        <v>72390</v>
      </c>
      <c r="O29" s="103">
        <v>10310</v>
      </c>
      <c r="P29" s="103">
        <v>2972</v>
      </c>
      <c r="Q29" s="103">
        <v>7338</v>
      </c>
      <c r="R29" s="103">
        <v>46604</v>
      </c>
      <c r="S29" s="103">
        <v>130581</v>
      </c>
      <c r="T29" s="103">
        <v>353169</v>
      </c>
      <c r="U29" s="103"/>
    </row>
    <row r="30" spans="1:21">
      <c r="A30" s="102">
        <v>42192</v>
      </c>
      <c r="B30" s="103">
        <v>-84.9900000000197</v>
      </c>
      <c r="C30" s="103">
        <v>1595</v>
      </c>
      <c r="D30" s="103"/>
      <c r="E30" s="103"/>
      <c r="F30" s="103">
        <v>136</v>
      </c>
      <c r="G30" s="103">
        <v>423</v>
      </c>
      <c r="H30" s="103">
        <v>1036</v>
      </c>
      <c r="I30" s="103">
        <v>109135</v>
      </c>
      <c r="J30" s="103">
        <v>104868</v>
      </c>
      <c r="K30" s="103">
        <v>4267</v>
      </c>
      <c r="L30" s="103">
        <v>52891</v>
      </c>
      <c r="M30" s="103">
        <v>34562</v>
      </c>
      <c r="N30" s="103">
        <v>18329</v>
      </c>
      <c r="O30" s="103">
        <v>10665</v>
      </c>
      <c r="P30" s="103">
        <v>1392</v>
      </c>
      <c r="Q30" s="103">
        <v>9273</v>
      </c>
      <c r="R30" s="103">
        <v>18934</v>
      </c>
      <c r="S30" s="103">
        <v>13632</v>
      </c>
      <c r="T30" s="103">
        <v>141831</v>
      </c>
      <c r="U30" s="103"/>
    </row>
    <row r="31" spans="1:21">
      <c r="A31" s="102">
        <v>42193</v>
      </c>
      <c r="B31" s="104">
        <v>0</v>
      </c>
      <c r="C31" s="104">
        <v>1512</v>
      </c>
      <c r="D31" s="104"/>
      <c r="E31" s="104"/>
      <c r="F31" s="105">
        <v>11</v>
      </c>
      <c r="G31" s="103">
        <v>151</v>
      </c>
      <c r="H31" s="103">
        <v>1350</v>
      </c>
      <c r="I31" s="103">
        <v>20639</v>
      </c>
      <c r="J31" s="103">
        <v>0</v>
      </c>
      <c r="K31" s="103">
        <v>20639</v>
      </c>
      <c r="L31" s="103">
        <v>19124</v>
      </c>
      <c r="M31" s="103">
        <v>0</v>
      </c>
      <c r="N31" s="103">
        <v>19124</v>
      </c>
      <c r="O31" s="103">
        <v>16693</v>
      </c>
      <c r="P31" s="103">
        <v>0</v>
      </c>
      <c r="Q31" s="104">
        <v>16693</v>
      </c>
      <c r="R31" s="103">
        <v>51675</v>
      </c>
      <c r="S31" s="103"/>
      <c r="T31" s="103"/>
      <c r="U31" s="103"/>
    </row>
    <row r="32" spans="1:21">
      <c r="A32" s="106">
        <v>42194</v>
      </c>
      <c r="B32" s="107">
        <v>3445.55999999999</v>
      </c>
      <c r="C32" s="108">
        <v>1954</v>
      </c>
      <c r="D32" s="109"/>
      <c r="E32" s="109"/>
      <c r="F32" s="110">
        <v>510</v>
      </c>
      <c r="G32" s="111">
        <v>864</v>
      </c>
      <c r="H32" s="103">
        <v>580</v>
      </c>
      <c r="I32" s="103">
        <v>549240</v>
      </c>
      <c r="J32" s="103">
        <v>387864</v>
      </c>
      <c r="K32" s="103">
        <v>161376</v>
      </c>
      <c r="L32" s="103">
        <v>90760</v>
      </c>
      <c r="M32" s="103">
        <v>128450</v>
      </c>
      <c r="N32" s="103">
        <v>-37690</v>
      </c>
      <c r="O32" s="103">
        <v>1767</v>
      </c>
      <c r="P32" s="124">
        <v>7857</v>
      </c>
      <c r="Q32" s="104">
        <v>-6090</v>
      </c>
      <c r="R32" s="111">
        <v>91440</v>
      </c>
      <c r="S32" s="103">
        <v>57622</v>
      </c>
      <c r="T32" s="103">
        <v>507516</v>
      </c>
      <c r="U32" s="103"/>
    </row>
    <row r="33" spans="1:21">
      <c r="A33" s="106">
        <v>42195</v>
      </c>
      <c r="B33" s="112">
        <v>610.530000000027</v>
      </c>
      <c r="C33" s="113">
        <v>1112</v>
      </c>
      <c r="D33" s="114"/>
      <c r="E33" s="114"/>
      <c r="F33" s="115">
        <v>248</v>
      </c>
      <c r="G33" s="111">
        <v>203</v>
      </c>
      <c r="H33" s="103">
        <v>661</v>
      </c>
      <c r="I33" s="103">
        <v>227067</v>
      </c>
      <c r="J33" s="103">
        <v>241440</v>
      </c>
      <c r="K33" s="103">
        <v>-14373</v>
      </c>
      <c r="L33" s="103">
        <v>9782</v>
      </c>
      <c r="M33" s="103">
        <v>31940</v>
      </c>
      <c r="N33" s="103">
        <v>-22158</v>
      </c>
      <c r="O33" s="103">
        <v>0</v>
      </c>
      <c r="P33" s="124">
        <v>7867</v>
      </c>
      <c r="Q33" s="126">
        <v>-7867</v>
      </c>
      <c r="R33" s="111">
        <v>17855</v>
      </c>
      <c r="S33" s="103">
        <v>13957</v>
      </c>
      <c r="T33" s="103">
        <v>257510</v>
      </c>
      <c r="U33" s="103"/>
    </row>
    <row r="34" spans="1:21">
      <c r="A34" s="106">
        <v>42196</v>
      </c>
      <c r="B34" s="112"/>
      <c r="C34" s="113"/>
      <c r="D34" s="114"/>
      <c r="E34" s="114"/>
      <c r="F34" s="115"/>
      <c r="G34" s="111"/>
      <c r="H34" s="103"/>
      <c r="I34" s="103"/>
      <c r="J34" s="103"/>
      <c r="K34" s="103"/>
      <c r="L34" s="103"/>
      <c r="M34" s="103"/>
      <c r="N34" s="103"/>
      <c r="O34" s="103"/>
      <c r="P34" s="124"/>
      <c r="Q34" s="126"/>
      <c r="R34" s="111"/>
      <c r="S34" s="103"/>
      <c r="T34" s="103"/>
      <c r="U34" s="103"/>
    </row>
    <row r="35" spans="1:21">
      <c r="A35" s="106">
        <v>42197</v>
      </c>
      <c r="B35" s="112"/>
      <c r="C35" s="113"/>
      <c r="D35" s="114"/>
      <c r="E35" s="114"/>
      <c r="F35" s="115"/>
      <c r="G35" s="111"/>
      <c r="H35" s="103"/>
      <c r="I35" s="103"/>
      <c r="J35" s="103"/>
      <c r="K35" s="103"/>
      <c r="L35" s="103"/>
      <c r="M35" s="103"/>
      <c r="N35" s="103"/>
      <c r="O35" s="103"/>
      <c r="P35" s="124"/>
      <c r="Q35" s="126"/>
      <c r="R35" s="111"/>
      <c r="S35" s="103"/>
      <c r="T35" s="103"/>
      <c r="U35" s="103"/>
    </row>
    <row r="36" spans="1:21">
      <c r="A36" s="106">
        <v>42198</v>
      </c>
      <c r="B36" s="112">
        <v>-1194.26000000006</v>
      </c>
      <c r="C36" s="113">
        <v>1041</v>
      </c>
      <c r="D36" s="114"/>
      <c r="E36" s="114"/>
      <c r="F36" s="115">
        <v>281</v>
      </c>
      <c r="G36" s="111">
        <v>287</v>
      </c>
      <c r="H36" s="103">
        <v>473</v>
      </c>
      <c r="I36" s="103">
        <v>357761</v>
      </c>
      <c r="J36" s="103">
        <v>249142</v>
      </c>
      <c r="K36" s="103">
        <v>108619</v>
      </c>
      <c r="L36" s="103">
        <v>18627</v>
      </c>
      <c r="M36" s="103">
        <v>32486</v>
      </c>
      <c r="N36" s="103">
        <v>-13859</v>
      </c>
      <c r="O36" s="103">
        <v>49</v>
      </c>
      <c r="P36" s="124">
        <v>5577</v>
      </c>
      <c r="Q36" s="126">
        <v>-5528</v>
      </c>
      <c r="R36" s="111">
        <v>28952</v>
      </c>
      <c r="S36" s="103">
        <v>30535</v>
      </c>
      <c r="T36" s="103">
        <v>335789</v>
      </c>
      <c r="U36" s="103"/>
    </row>
    <row r="37" spans="1:21">
      <c r="A37" s="106">
        <v>42199</v>
      </c>
      <c r="B37" s="112">
        <v>545.800000000046</v>
      </c>
      <c r="C37" s="113">
        <v>2092</v>
      </c>
      <c r="D37" s="114"/>
      <c r="E37" s="114"/>
      <c r="F37" s="115">
        <v>954</v>
      </c>
      <c r="G37" s="111">
        <v>871</v>
      </c>
      <c r="H37" s="103">
        <v>267</v>
      </c>
      <c r="I37" s="103">
        <v>678373</v>
      </c>
      <c r="J37" s="103">
        <v>529398</v>
      </c>
      <c r="K37" s="103">
        <v>148975</v>
      </c>
      <c r="L37" s="103">
        <v>106767</v>
      </c>
      <c r="M37" s="103">
        <v>84867</v>
      </c>
      <c r="N37" s="103">
        <v>21900</v>
      </c>
      <c r="O37" s="103">
        <v>492</v>
      </c>
      <c r="P37" s="124">
        <v>3022</v>
      </c>
      <c r="Q37" s="118">
        <v>-2530</v>
      </c>
      <c r="R37" s="111">
        <v>78185</v>
      </c>
      <c r="S37" s="103">
        <v>65216</v>
      </c>
      <c r="T37" s="103">
        <v>565081</v>
      </c>
      <c r="U37" s="103"/>
    </row>
    <row r="38" spans="1:21">
      <c r="A38" s="116">
        <v>42200</v>
      </c>
      <c r="B38" s="104">
        <v>-3923.16999999999</v>
      </c>
      <c r="C38" s="104">
        <v>2551</v>
      </c>
      <c r="D38" s="104"/>
      <c r="E38" s="104"/>
      <c r="F38" s="104">
        <v>447</v>
      </c>
      <c r="G38" s="111">
        <v>1280</v>
      </c>
      <c r="H38" s="103">
        <v>824</v>
      </c>
      <c r="I38" s="103">
        <v>234773</v>
      </c>
      <c r="J38" s="103">
        <v>314579</v>
      </c>
      <c r="K38" s="103">
        <v>-79806</v>
      </c>
      <c r="L38" s="103">
        <v>128961</v>
      </c>
      <c r="M38" s="103">
        <v>98842</v>
      </c>
      <c r="N38" s="103">
        <v>30119</v>
      </c>
      <c r="O38" s="103">
        <v>11503</v>
      </c>
      <c r="P38" s="103">
        <v>2701</v>
      </c>
      <c r="Q38" s="126">
        <v>8802</v>
      </c>
      <c r="R38" s="103">
        <v>23633</v>
      </c>
      <c r="S38" s="103">
        <v>79126</v>
      </c>
      <c r="T38" s="103">
        <v>301465</v>
      </c>
      <c r="U38" s="103"/>
    </row>
    <row r="39" spans="1:21">
      <c r="A39" s="106">
        <v>42201</v>
      </c>
      <c r="B39" s="107">
        <v>1649.05</v>
      </c>
      <c r="C39" s="108">
        <v>2099</v>
      </c>
      <c r="D39" s="109"/>
      <c r="E39" s="109"/>
      <c r="F39" s="110">
        <v>549</v>
      </c>
      <c r="G39" s="111">
        <v>1244</v>
      </c>
      <c r="H39" s="103">
        <v>306</v>
      </c>
      <c r="I39" s="103">
        <v>341053</v>
      </c>
      <c r="J39" s="103">
        <v>285656</v>
      </c>
      <c r="K39" s="103">
        <v>55397</v>
      </c>
      <c r="L39" s="103">
        <v>106232</v>
      </c>
      <c r="M39" s="103">
        <v>125994</v>
      </c>
      <c r="N39" s="103">
        <v>-19762</v>
      </c>
      <c r="O39" s="103">
        <v>2830</v>
      </c>
      <c r="P39" s="124">
        <v>3946</v>
      </c>
      <c r="Q39" s="104">
        <v>-1116</v>
      </c>
      <c r="R39" s="111">
        <v>84310</v>
      </c>
      <c r="S39" s="103">
        <v>52260</v>
      </c>
      <c r="T39" s="103">
        <v>277332</v>
      </c>
      <c r="U39" s="103"/>
    </row>
    <row r="40" spans="1:21">
      <c r="A40" s="106">
        <v>42202</v>
      </c>
      <c r="B40" s="112">
        <v>3720.78999999999</v>
      </c>
      <c r="C40" s="113">
        <v>2167</v>
      </c>
      <c r="D40" s="114"/>
      <c r="E40" s="114"/>
      <c r="F40" s="115">
        <v>519</v>
      </c>
      <c r="G40" s="111">
        <v>1075</v>
      </c>
      <c r="H40" s="103">
        <v>573</v>
      </c>
      <c r="I40" s="103">
        <v>384388</v>
      </c>
      <c r="J40" s="103">
        <v>446714</v>
      </c>
      <c r="K40" s="103">
        <v>-62326</v>
      </c>
      <c r="L40" s="103">
        <v>61322</v>
      </c>
      <c r="M40" s="103">
        <v>131501</v>
      </c>
      <c r="N40" s="103">
        <v>-70179</v>
      </c>
      <c r="O40" s="103">
        <v>318</v>
      </c>
      <c r="P40" s="124">
        <v>8999</v>
      </c>
      <c r="Q40" s="126">
        <v>-8681</v>
      </c>
      <c r="R40" s="111">
        <v>62428</v>
      </c>
      <c r="S40" s="103">
        <v>47558</v>
      </c>
      <c r="T40" s="103">
        <v>508682</v>
      </c>
      <c r="U40" s="103"/>
    </row>
    <row r="41" spans="1:21">
      <c r="A41" s="106">
        <v>42203</v>
      </c>
      <c r="B41" s="112"/>
      <c r="C41" s="113"/>
      <c r="D41" s="114"/>
      <c r="E41" s="114"/>
      <c r="F41" s="115"/>
      <c r="G41" s="111"/>
      <c r="H41" s="103"/>
      <c r="I41" s="103"/>
      <c r="J41" s="103"/>
      <c r="K41" s="103"/>
      <c r="L41" s="103"/>
      <c r="M41" s="103"/>
      <c r="N41" s="103"/>
      <c r="O41" s="103"/>
      <c r="P41" s="124"/>
      <c r="Q41" s="126"/>
      <c r="R41" s="111"/>
      <c r="S41" s="103"/>
      <c r="T41" s="103"/>
      <c r="U41" s="103"/>
    </row>
    <row r="42" spans="1:21">
      <c r="A42" s="106">
        <v>42204</v>
      </c>
      <c r="B42" s="112"/>
      <c r="C42" s="113"/>
      <c r="D42" s="114"/>
      <c r="E42" s="114"/>
      <c r="F42" s="115"/>
      <c r="G42" s="111"/>
      <c r="H42" s="103"/>
      <c r="I42" s="103"/>
      <c r="J42" s="103"/>
      <c r="K42" s="103"/>
      <c r="L42" s="103"/>
      <c r="M42" s="103"/>
      <c r="N42" s="103"/>
      <c r="O42" s="103"/>
      <c r="P42" s="124"/>
      <c r="Q42" s="126"/>
      <c r="R42" s="111"/>
      <c r="S42" s="103"/>
      <c r="T42" s="103"/>
      <c r="U42" s="103"/>
    </row>
    <row r="43" spans="1:21">
      <c r="A43" s="106">
        <v>42205</v>
      </c>
      <c r="B43" s="112">
        <v>1619.59000000002</v>
      </c>
      <c r="C43" s="113">
        <v>2414</v>
      </c>
      <c r="D43" s="114"/>
      <c r="E43" s="114"/>
      <c r="F43" s="115">
        <v>892</v>
      </c>
      <c r="G43" s="111">
        <v>1211</v>
      </c>
      <c r="H43" s="103">
        <v>311</v>
      </c>
      <c r="I43" s="103">
        <v>650614</v>
      </c>
      <c r="J43" s="103">
        <v>774193</v>
      </c>
      <c r="K43" s="103">
        <v>-123579</v>
      </c>
      <c r="L43" s="103">
        <v>88058</v>
      </c>
      <c r="M43" s="103">
        <v>118047</v>
      </c>
      <c r="N43" s="103">
        <v>-29989</v>
      </c>
      <c r="O43" s="103">
        <v>1347</v>
      </c>
      <c r="P43" s="124">
        <v>4280</v>
      </c>
      <c r="Q43" s="126">
        <v>-2933</v>
      </c>
      <c r="R43" s="111">
        <v>106629</v>
      </c>
      <c r="S43" s="103">
        <v>95996</v>
      </c>
      <c r="T43" s="103">
        <v>789125</v>
      </c>
      <c r="U43" s="103"/>
    </row>
    <row r="44" spans="1:21">
      <c r="A44" s="106">
        <v>42206</v>
      </c>
      <c r="B44" s="112">
        <v>-3042.51000000003</v>
      </c>
      <c r="C44" s="113">
        <v>2367</v>
      </c>
      <c r="D44" s="114"/>
      <c r="E44" s="114"/>
      <c r="F44" s="115">
        <v>981</v>
      </c>
      <c r="G44" s="110">
        <v>1292</v>
      </c>
      <c r="H44" s="104">
        <v>94</v>
      </c>
      <c r="I44" s="104">
        <v>599653</v>
      </c>
      <c r="J44" s="104">
        <v>563597</v>
      </c>
      <c r="K44" s="104">
        <v>36056</v>
      </c>
      <c r="L44" s="104">
        <v>120992</v>
      </c>
      <c r="M44" s="104">
        <v>109316</v>
      </c>
      <c r="N44" s="104">
        <v>11676</v>
      </c>
      <c r="O44" s="104">
        <v>1014</v>
      </c>
      <c r="P44" s="107">
        <v>1052</v>
      </c>
      <c r="Q44" s="126">
        <v>-38</v>
      </c>
      <c r="R44" s="110">
        <v>88777</v>
      </c>
      <c r="S44" s="104">
        <v>131306</v>
      </c>
      <c r="T44" s="104">
        <v>479827</v>
      </c>
      <c r="U44" s="103"/>
    </row>
    <row r="45" spans="1:21">
      <c r="A45" s="106">
        <v>42207</v>
      </c>
      <c r="B45" s="112"/>
      <c r="C45" s="113"/>
      <c r="D45" s="114"/>
      <c r="E45" s="114"/>
      <c r="F45" s="115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26"/>
      <c r="R45" s="113"/>
      <c r="S45" s="113"/>
      <c r="T45" s="113"/>
      <c r="U45" s="111"/>
    </row>
    <row r="46" spans="1:21">
      <c r="A46" s="106">
        <v>42208</v>
      </c>
      <c r="B46" s="112"/>
      <c r="C46" s="113"/>
      <c r="D46" s="114"/>
      <c r="E46" s="114"/>
      <c r="F46" s="115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26"/>
      <c r="R46" s="113"/>
      <c r="S46" s="113"/>
      <c r="T46" s="113"/>
      <c r="U46" s="111"/>
    </row>
    <row r="47" spans="1:21">
      <c r="A47" s="106">
        <v>42209</v>
      </c>
      <c r="B47" s="112"/>
      <c r="C47" s="113"/>
      <c r="D47" s="114"/>
      <c r="E47" s="114"/>
      <c r="F47" s="115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26"/>
      <c r="R47" s="113"/>
      <c r="S47" s="113"/>
      <c r="T47" s="113"/>
      <c r="U47" s="111"/>
    </row>
    <row r="48" spans="1:21">
      <c r="A48" s="106">
        <v>42210</v>
      </c>
      <c r="B48" s="112"/>
      <c r="C48" s="113"/>
      <c r="D48" s="114"/>
      <c r="E48" s="114"/>
      <c r="F48" s="115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26"/>
      <c r="R48" s="113"/>
      <c r="S48" s="113"/>
      <c r="T48" s="113"/>
      <c r="U48" s="111"/>
    </row>
    <row r="49" spans="1:21">
      <c r="A49" s="106">
        <v>42211</v>
      </c>
      <c r="B49" s="112"/>
      <c r="C49" s="113"/>
      <c r="D49" s="114"/>
      <c r="E49" s="114"/>
      <c r="F49" s="115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26"/>
      <c r="R49" s="113"/>
      <c r="S49" s="113"/>
      <c r="T49" s="113"/>
      <c r="U49" s="111"/>
    </row>
    <row r="50" spans="1:21">
      <c r="A50" s="106">
        <v>42212</v>
      </c>
      <c r="B50" s="112"/>
      <c r="C50" s="113"/>
      <c r="D50" s="114"/>
      <c r="E50" s="114"/>
      <c r="F50" s="115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26"/>
      <c r="R50" s="113"/>
      <c r="S50" s="113"/>
      <c r="T50" s="113"/>
      <c r="U50" s="111"/>
    </row>
    <row r="51" spans="1:21">
      <c r="A51" s="106">
        <v>42213</v>
      </c>
      <c r="B51" s="112"/>
      <c r="C51" s="113"/>
      <c r="D51" s="114"/>
      <c r="E51" s="114"/>
      <c r="F51" s="115"/>
      <c r="G51" s="117"/>
      <c r="H51" s="118"/>
      <c r="I51" s="118"/>
      <c r="J51" s="118"/>
      <c r="K51" s="118"/>
      <c r="L51" s="118"/>
      <c r="M51" s="118"/>
      <c r="N51" s="118"/>
      <c r="O51" s="118"/>
      <c r="P51" s="119"/>
      <c r="Q51" s="126"/>
      <c r="R51" s="117"/>
      <c r="S51" s="118"/>
      <c r="T51" s="118"/>
      <c r="U51" s="103"/>
    </row>
    <row r="52" spans="1:21">
      <c r="A52" s="106">
        <v>42214</v>
      </c>
      <c r="B52" s="112">
        <v>0</v>
      </c>
      <c r="C52" s="113">
        <v>1320</v>
      </c>
      <c r="D52" s="114"/>
      <c r="E52" s="114"/>
      <c r="F52" s="115">
        <v>69</v>
      </c>
      <c r="G52" s="111">
        <v>357</v>
      </c>
      <c r="H52" s="103">
        <v>894</v>
      </c>
      <c r="I52" s="103">
        <v>64705</v>
      </c>
      <c r="J52" s="103">
        <v>192599</v>
      </c>
      <c r="K52" s="103">
        <v>-127894</v>
      </c>
      <c r="L52" s="103">
        <v>0</v>
      </c>
      <c r="M52" s="103">
        <v>35174</v>
      </c>
      <c r="N52" s="103">
        <v>-35174</v>
      </c>
      <c r="O52" s="103">
        <v>0</v>
      </c>
      <c r="P52" s="124">
        <v>9002</v>
      </c>
      <c r="Q52" s="126">
        <v>-9002</v>
      </c>
      <c r="R52" s="111">
        <v>236775</v>
      </c>
      <c r="S52" s="103"/>
      <c r="T52" s="103"/>
      <c r="U52" s="103"/>
    </row>
    <row r="53" spans="1:21">
      <c r="A53" s="106">
        <v>42215</v>
      </c>
      <c r="B53" s="119">
        <v>-1410.72000000003</v>
      </c>
      <c r="C53" s="120">
        <v>2647</v>
      </c>
      <c r="D53" s="121"/>
      <c r="E53" s="121"/>
      <c r="F53" s="117">
        <v>1132</v>
      </c>
      <c r="G53" s="111">
        <v>1367</v>
      </c>
      <c r="H53" s="103">
        <v>148</v>
      </c>
      <c r="I53" s="103">
        <v>575812</v>
      </c>
      <c r="J53" s="103">
        <v>864628</v>
      </c>
      <c r="K53" s="103">
        <v>-288816</v>
      </c>
      <c r="L53" s="103">
        <v>103722</v>
      </c>
      <c r="M53" s="103">
        <v>102062</v>
      </c>
      <c r="N53" s="103">
        <v>1660</v>
      </c>
      <c r="O53" s="103">
        <v>1371</v>
      </c>
      <c r="P53" s="124">
        <v>1188</v>
      </c>
      <c r="Q53" s="118">
        <v>183</v>
      </c>
      <c r="R53" s="111">
        <v>132084</v>
      </c>
      <c r="S53" s="103">
        <v>163353</v>
      </c>
      <c r="T53" s="103">
        <v>558333</v>
      </c>
      <c r="U53" s="103"/>
    </row>
    <row r="54" spans="1:21">
      <c r="A54" s="102">
        <v>42216</v>
      </c>
      <c r="B54" s="118"/>
      <c r="C54" s="118"/>
      <c r="D54" s="118"/>
      <c r="E54" s="118"/>
      <c r="F54" s="118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18"/>
      <c r="R54" s="103"/>
      <c r="S54" s="103"/>
      <c r="T54" s="103"/>
      <c r="U54" s="103"/>
    </row>
    <row r="55" spans="1:21">
      <c r="A55" s="102">
        <v>42217</v>
      </c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</row>
    <row r="56" spans="1:21">
      <c r="A56" s="102">
        <v>42218</v>
      </c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</row>
    <row r="57" spans="1:21">
      <c r="A57" s="102">
        <v>42219</v>
      </c>
      <c r="B57" s="103">
        <v>-1547.52</v>
      </c>
      <c r="C57" s="103">
        <v>2625</v>
      </c>
      <c r="D57" s="103"/>
      <c r="E57" s="103"/>
      <c r="F57" s="103">
        <v>404</v>
      </c>
      <c r="G57" s="103">
        <v>1505</v>
      </c>
      <c r="H57" s="103">
        <v>716</v>
      </c>
      <c r="I57" s="103">
        <v>173704</v>
      </c>
      <c r="J57" s="103">
        <v>209971</v>
      </c>
      <c r="K57" s="103">
        <v>-36267</v>
      </c>
      <c r="L57" s="103">
        <v>133286</v>
      </c>
      <c r="M57" s="103">
        <v>98010</v>
      </c>
      <c r="N57" s="103">
        <v>35276</v>
      </c>
      <c r="O57" s="103">
        <v>9832</v>
      </c>
      <c r="P57" s="103">
        <v>3022</v>
      </c>
      <c r="Q57" s="103">
        <v>6810</v>
      </c>
      <c r="R57" s="103">
        <v>17986</v>
      </c>
      <c r="S57" s="103">
        <v>45952</v>
      </c>
      <c r="T57" s="103">
        <v>254422</v>
      </c>
      <c r="U57" s="103"/>
    </row>
    <row r="58" spans="1:21">
      <c r="A58" s="102">
        <v>42220</v>
      </c>
      <c r="B58" s="103">
        <v>2423.93</v>
      </c>
      <c r="C58" s="103">
        <v>2545</v>
      </c>
      <c r="D58" s="103"/>
      <c r="E58" s="103"/>
      <c r="F58" s="103">
        <v>654</v>
      </c>
      <c r="G58" s="103">
        <v>1585</v>
      </c>
      <c r="H58" s="103">
        <v>306</v>
      </c>
      <c r="I58" s="103">
        <v>300621</v>
      </c>
      <c r="J58" s="103">
        <v>294961</v>
      </c>
      <c r="K58" s="103">
        <v>5660</v>
      </c>
      <c r="L58" s="103">
        <v>113783</v>
      </c>
      <c r="M58" s="103">
        <v>148151</v>
      </c>
      <c r="N58" s="103">
        <v>-34368</v>
      </c>
      <c r="O58" s="103">
        <v>1905</v>
      </c>
      <c r="P58" s="103">
        <v>4390</v>
      </c>
      <c r="Q58" s="103">
        <v>-2485</v>
      </c>
      <c r="R58" s="103">
        <v>67096</v>
      </c>
      <c r="S58" s="103">
        <v>33477</v>
      </c>
      <c r="T58" s="103">
        <v>310961</v>
      </c>
      <c r="U58" s="103"/>
    </row>
    <row r="59" spans="1:21">
      <c r="A59" s="102">
        <v>42221</v>
      </c>
      <c r="B59" s="103">
        <v>-2316.58000000001</v>
      </c>
      <c r="C59" s="103">
        <v>2354</v>
      </c>
      <c r="D59" s="103"/>
      <c r="E59" s="103"/>
      <c r="F59" s="103">
        <v>918</v>
      </c>
      <c r="G59" s="103">
        <v>1303</v>
      </c>
      <c r="H59" s="103">
        <v>133</v>
      </c>
      <c r="I59" s="103">
        <v>378221</v>
      </c>
      <c r="J59" s="103">
        <v>433441</v>
      </c>
      <c r="K59" s="103">
        <v>-55220</v>
      </c>
      <c r="L59" s="103">
        <v>114896</v>
      </c>
      <c r="M59" s="103">
        <v>114154</v>
      </c>
      <c r="N59" s="103">
        <v>742</v>
      </c>
      <c r="O59" s="103">
        <v>1524</v>
      </c>
      <c r="P59" s="103">
        <v>1166</v>
      </c>
      <c r="Q59" s="103">
        <v>358</v>
      </c>
      <c r="R59" s="103">
        <v>54039</v>
      </c>
      <c r="S59" s="103">
        <v>96084</v>
      </c>
      <c r="T59" s="103">
        <v>355055</v>
      </c>
      <c r="U59" s="103"/>
    </row>
    <row r="60" spans="1:21">
      <c r="A60" s="122">
        <v>42222</v>
      </c>
      <c r="B60" s="103">
        <v>-1394.56999999999</v>
      </c>
      <c r="C60" s="103">
        <v>2375</v>
      </c>
      <c r="D60" s="103"/>
      <c r="E60" s="103"/>
      <c r="F60" s="103">
        <v>355</v>
      </c>
      <c r="G60" s="103">
        <v>1534</v>
      </c>
      <c r="H60" s="103">
        <v>486</v>
      </c>
      <c r="I60" s="103">
        <v>113240</v>
      </c>
      <c r="J60" s="103">
        <v>159641</v>
      </c>
      <c r="K60" s="103">
        <v>-46401</v>
      </c>
      <c r="L60" s="103">
        <v>112379</v>
      </c>
      <c r="M60" s="103">
        <v>119283</v>
      </c>
      <c r="N60" s="103">
        <v>-6904</v>
      </c>
      <c r="O60" s="103">
        <v>4432</v>
      </c>
      <c r="P60" s="103">
        <v>4707</v>
      </c>
      <c r="Q60" s="127">
        <v>-275</v>
      </c>
      <c r="R60" s="103">
        <v>17103</v>
      </c>
      <c r="S60" s="103">
        <v>41790</v>
      </c>
      <c r="T60" s="103">
        <v>192749</v>
      </c>
      <c r="U60" s="103"/>
    </row>
    <row r="61" spans="1:21">
      <c r="A61" s="122">
        <v>42223</v>
      </c>
      <c r="B61" s="103">
        <v>250.01</v>
      </c>
      <c r="C61" s="103">
        <v>2459</v>
      </c>
      <c r="D61" s="103"/>
      <c r="E61" s="103"/>
      <c r="F61" s="103">
        <v>411</v>
      </c>
      <c r="G61" s="103">
        <v>1645</v>
      </c>
      <c r="H61" s="103">
        <v>403</v>
      </c>
      <c r="I61" s="103">
        <v>147263</v>
      </c>
      <c r="J61" s="103">
        <v>162083</v>
      </c>
      <c r="K61" s="103">
        <v>-14820</v>
      </c>
      <c r="L61" s="103">
        <v>108285</v>
      </c>
      <c r="M61" s="103">
        <v>128902</v>
      </c>
      <c r="N61" s="103">
        <v>-20617</v>
      </c>
      <c r="O61" s="103">
        <v>3676</v>
      </c>
      <c r="P61" s="103">
        <v>4277</v>
      </c>
      <c r="Q61" s="127">
        <v>-601</v>
      </c>
      <c r="R61" s="103">
        <v>24523</v>
      </c>
      <c r="S61" s="103">
        <v>16768</v>
      </c>
      <c r="T61" s="103">
        <v>238658</v>
      </c>
      <c r="U61" s="103"/>
    </row>
    <row r="62" spans="1:21">
      <c r="A62" s="122">
        <v>42224</v>
      </c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27"/>
      <c r="R62" s="103"/>
      <c r="S62" s="103"/>
      <c r="T62" s="103"/>
      <c r="U62" s="103"/>
    </row>
    <row r="63" spans="1:21">
      <c r="A63" s="122">
        <v>42225</v>
      </c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27"/>
      <c r="R63" s="103"/>
      <c r="S63" s="103"/>
      <c r="T63" s="103"/>
      <c r="U63" s="103"/>
    </row>
    <row r="64" spans="1:21">
      <c r="A64" s="122">
        <v>42226</v>
      </c>
      <c r="B64" s="103">
        <v>1426.01</v>
      </c>
      <c r="C64" s="103">
        <v>2566</v>
      </c>
      <c r="D64" s="103"/>
      <c r="E64" s="103"/>
      <c r="F64" s="103">
        <v>725</v>
      </c>
      <c r="G64" s="103">
        <v>1687</v>
      </c>
      <c r="H64" s="103">
        <v>154</v>
      </c>
      <c r="I64" s="103">
        <v>288967</v>
      </c>
      <c r="J64" s="103">
        <v>301718</v>
      </c>
      <c r="K64" s="103">
        <v>-12751</v>
      </c>
      <c r="L64" s="103">
        <v>122923</v>
      </c>
      <c r="M64" s="103">
        <v>142830</v>
      </c>
      <c r="N64" s="103">
        <v>-19907</v>
      </c>
      <c r="O64" s="103">
        <v>1727</v>
      </c>
      <c r="P64" s="103">
        <v>1552</v>
      </c>
      <c r="Q64" s="127">
        <v>175</v>
      </c>
      <c r="R64" s="103">
        <v>40345</v>
      </c>
      <c r="S64" s="103">
        <v>16051</v>
      </c>
      <c r="T64" s="103">
        <v>369389</v>
      </c>
      <c r="U64" s="103"/>
    </row>
    <row r="65" spans="1:21">
      <c r="A65" s="122">
        <v>42227</v>
      </c>
      <c r="B65" s="103">
        <v>1904.55</v>
      </c>
      <c r="C65" s="103">
        <v>2332</v>
      </c>
      <c r="D65" s="103"/>
      <c r="E65" s="103"/>
      <c r="F65" s="103">
        <v>918</v>
      </c>
      <c r="G65" s="103">
        <v>1293</v>
      </c>
      <c r="H65" s="103">
        <v>121</v>
      </c>
      <c r="I65" s="103">
        <v>452688</v>
      </c>
      <c r="J65" s="103">
        <v>425313</v>
      </c>
      <c r="K65" s="103">
        <v>27375</v>
      </c>
      <c r="L65" s="103">
        <v>100608</v>
      </c>
      <c r="M65" s="103">
        <v>107426</v>
      </c>
      <c r="N65" s="103">
        <v>-6818</v>
      </c>
      <c r="O65" s="103">
        <v>995</v>
      </c>
      <c r="P65" s="103">
        <v>1352</v>
      </c>
      <c r="Q65" s="127">
        <v>-357</v>
      </c>
      <c r="R65" s="103">
        <v>63125</v>
      </c>
      <c r="S65" s="103">
        <v>44850</v>
      </c>
      <c r="T65" s="103">
        <v>380596</v>
      </c>
      <c r="U65" s="103"/>
    </row>
    <row r="66" spans="1:21">
      <c r="A66" s="122">
        <v>42228</v>
      </c>
      <c r="B66" s="103">
        <v>-416.419999999998</v>
      </c>
      <c r="C66" s="103">
        <v>2522</v>
      </c>
      <c r="D66" s="103"/>
      <c r="E66" s="103"/>
      <c r="F66" s="103">
        <v>910</v>
      </c>
      <c r="G66" s="103">
        <v>1384</v>
      </c>
      <c r="H66" s="103">
        <v>228</v>
      </c>
      <c r="I66" s="103">
        <v>334861</v>
      </c>
      <c r="J66" s="103">
        <v>400424</v>
      </c>
      <c r="K66" s="103">
        <v>-65563</v>
      </c>
      <c r="L66" s="103">
        <v>102341</v>
      </c>
      <c r="M66" s="103">
        <v>98815</v>
      </c>
      <c r="N66" s="103">
        <v>3526</v>
      </c>
      <c r="O66" s="103">
        <v>2066</v>
      </c>
      <c r="P66" s="103">
        <v>1907</v>
      </c>
      <c r="Q66" s="127">
        <v>159</v>
      </c>
      <c r="R66" s="103">
        <v>42449</v>
      </c>
      <c r="S66" s="103">
        <v>52653</v>
      </c>
      <c r="T66" s="103">
        <v>336254</v>
      </c>
      <c r="U66" s="103"/>
    </row>
    <row r="67" spans="1:21">
      <c r="A67" s="122">
        <v>42229</v>
      </c>
      <c r="B67" s="103">
        <v>2047.29</v>
      </c>
      <c r="C67" s="103">
        <v>2505</v>
      </c>
      <c r="D67" s="103"/>
      <c r="E67" s="103"/>
      <c r="F67" s="103">
        <v>1005</v>
      </c>
      <c r="G67" s="103">
        <v>1375</v>
      </c>
      <c r="H67" s="103">
        <v>125</v>
      </c>
      <c r="I67" s="103">
        <v>409075</v>
      </c>
      <c r="J67" s="103">
        <v>439562</v>
      </c>
      <c r="K67" s="103">
        <v>-30487</v>
      </c>
      <c r="L67" s="103">
        <v>110207</v>
      </c>
      <c r="M67" s="103">
        <v>119501</v>
      </c>
      <c r="N67" s="103">
        <v>-9294</v>
      </c>
      <c r="O67" s="103">
        <v>1193</v>
      </c>
      <c r="P67" s="103">
        <v>1300</v>
      </c>
      <c r="Q67" s="127">
        <v>-107</v>
      </c>
      <c r="R67" s="103">
        <v>90695</v>
      </c>
      <c r="S67" s="103">
        <v>39259</v>
      </c>
      <c r="T67" s="103">
        <v>397053</v>
      </c>
      <c r="U67" s="103"/>
    </row>
    <row r="68" spans="1:21">
      <c r="A68" s="122">
        <v>42230</v>
      </c>
      <c r="B68" s="103">
        <v>-1178.38999999999</v>
      </c>
      <c r="C68" s="103">
        <v>2286</v>
      </c>
      <c r="D68" s="103"/>
      <c r="E68" s="103"/>
      <c r="F68" s="103">
        <v>765</v>
      </c>
      <c r="G68" s="103">
        <v>1399</v>
      </c>
      <c r="H68" s="103">
        <v>122</v>
      </c>
      <c r="I68" s="103">
        <v>237573</v>
      </c>
      <c r="J68" s="103">
        <v>315942</v>
      </c>
      <c r="K68" s="103">
        <v>-78369</v>
      </c>
      <c r="L68" s="103">
        <v>103599</v>
      </c>
      <c r="M68" s="103">
        <v>108777</v>
      </c>
      <c r="N68" s="103">
        <v>-5178</v>
      </c>
      <c r="O68" s="103">
        <v>1169</v>
      </c>
      <c r="P68" s="103">
        <v>1123</v>
      </c>
      <c r="Q68" s="127">
        <v>46</v>
      </c>
      <c r="R68" s="103">
        <v>6059</v>
      </c>
      <c r="S68" s="103">
        <v>28785</v>
      </c>
      <c r="T68" s="103">
        <v>306719</v>
      </c>
      <c r="U68" s="103"/>
    </row>
    <row r="69" spans="1:21">
      <c r="A69" s="122">
        <v>42231</v>
      </c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27"/>
      <c r="R69" s="103"/>
      <c r="S69" s="103"/>
      <c r="T69" s="103"/>
      <c r="U69" s="103"/>
    </row>
    <row r="70" spans="1:21">
      <c r="A70" s="122">
        <v>42232</v>
      </c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27"/>
      <c r="R70" s="103"/>
      <c r="S70" s="103"/>
      <c r="T70" s="103"/>
      <c r="U70" s="103"/>
    </row>
    <row r="71" spans="1:21">
      <c r="A71" s="122">
        <v>42233</v>
      </c>
      <c r="B71" s="103">
        <v>2327.21999999999</v>
      </c>
      <c r="C71" s="103">
        <v>2540</v>
      </c>
      <c r="D71" s="103"/>
      <c r="E71" s="103"/>
      <c r="F71" s="103">
        <v>1020</v>
      </c>
      <c r="G71" s="103">
        <v>1435</v>
      </c>
      <c r="H71" s="103">
        <v>85</v>
      </c>
      <c r="I71" s="103">
        <v>454655</v>
      </c>
      <c r="J71" s="103">
        <v>408547</v>
      </c>
      <c r="K71" s="103">
        <v>46108</v>
      </c>
      <c r="L71" s="103">
        <v>102789</v>
      </c>
      <c r="M71" s="103">
        <v>111359</v>
      </c>
      <c r="N71" s="103">
        <v>-8570</v>
      </c>
      <c r="O71" s="103">
        <v>689</v>
      </c>
      <c r="P71" s="103">
        <v>708</v>
      </c>
      <c r="Q71" s="127">
        <v>-19</v>
      </c>
      <c r="R71" s="103">
        <v>62987</v>
      </c>
      <c r="S71" s="103">
        <v>14008</v>
      </c>
      <c r="T71" s="103">
        <v>402680</v>
      </c>
      <c r="U71" s="103"/>
    </row>
    <row r="72" spans="1:21">
      <c r="A72" s="102">
        <v>42234</v>
      </c>
      <c r="B72" s="103">
        <v>-3128.14999999999</v>
      </c>
      <c r="C72" s="103">
        <v>2218</v>
      </c>
      <c r="D72" s="103"/>
      <c r="E72" s="103"/>
      <c r="F72" s="103">
        <v>989</v>
      </c>
      <c r="G72" s="103">
        <v>1123</v>
      </c>
      <c r="H72" s="103">
        <v>106</v>
      </c>
      <c r="I72" s="103">
        <v>414357</v>
      </c>
      <c r="J72" s="103">
        <v>524376</v>
      </c>
      <c r="K72" s="103">
        <v>-110019</v>
      </c>
      <c r="L72" s="103">
        <v>96468</v>
      </c>
      <c r="M72" s="103">
        <v>76307</v>
      </c>
      <c r="N72" s="103">
        <v>20161</v>
      </c>
      <c r="O72" s="103">
        <v>1449</v>
      </c>
      <c r="P72" s="103">
        <v>516</v>
      </c>
      <c r="Q72" s="103">
        <v>933</v>
      </c>
      <c r="R72" s="103">
        <v>38320</v>
      </c>
      <c r="S72" s="103">
        <v>80985</v>
      </c>
      <c r="T72" s="103">
        <v>474844</v>
      </c>
      <c r="U72" s="103"/>
    </row>
    <row r="73" spans="1:21">
      <c r="A73" s="102">
        <v>42235</v>
      </c>
      <c r="B73" s="103">
        <v>657.840000000011</v>
      </c>
      <c r="C73" s="103">
        <v>2567</v>
      </c>
      <c r="D73" s="103"/>
      <c r="E73" s="103"/>
      <c r="F73" s="103">
        <v>1093</v>
      </c>
      <c r="G73" s="103">
        <v>1374</v>
      </c>
      <c r="H73" s="103">
        <v>100</v>
      </c>
      <c r="I73" s="103">
        <v>411467</v>
      </c>
      <c r="J73" s="103">
        <v>426492</v>
      </c>
      <c r="K73" s="103">
        <v>-15025</v>
      </c>
      <c r="L73" s="103">
        <v>111150</v>
      </c>
      <c r="M73" s="103">
        <v>117322</v>
      </c>
      <c r="N73" s="103">
        <v>-6172</v>
      </c>
      <c r="O73" s="103">
        <v>812</v>
      </c>
      <c r="P73" s="103">
        <v>1103</v>
      </c>
      <c r="Q73" s="103">
        <v>-291</v>
      </c>
      <c r="R73" s="103">
        <v>67489</v>
      </c>
      <c r="S73" s="103">
        <v>56092</v>
      </c>
      <c r="T73" s="103">
        <v>353050</v>
      </c>
      <c r="U73" s="103"/>
    </row>
    <row r="74" spans="1:21">
      <c r="A74" s="102">
        <v>42236</v>
      </c>
      <c r="B74" s="103">
        <v>-1641.88999999999</v>
      </c>
      <c r="C74" s="103">
        <v>2578</v>
      </c>
      <c r="D74" s="103"/>
      <c r="E74" s="103"/>
      <c r="F74" s="103">
        <v>640</v>
      </c>
      <c r="G74" s="103">
        <v>1589</v>
      </c>
      <c r="H74" s="103">
        <v>349</v>
      </c>
      <c r="I74" s="103">
        <v>184589</v>
      </c>
      <c r="J74" s="103">
        <v>266610</v>
      </c>
      <c r="K74" s="103">
        <v>-82021</v>
      </c>
      <c r="L74" s="103">
        <v>113495</v>
      </c>
      <c r="M74" s="103">
        <v>104139</v>
      </c>
      <c r="N74" s="103">
        <v>9356</v>
      </c>
      <c r="O74" s="103">
        <v>3023</v>
      </c>
      <c r="P74" s="103">
        <v>3023</v>
      </c>
      <c r="Q74" s="103">
        <v>0</v>
      </c>
      <c r="R74" s="103">
        <v>22573</v>
      </c>
      <c r="S74" s="103">
        <v>50247</v>
      </c>
      <c r="T74" s="103">
        <v>236030</v>
      </c>
      <c r="U74" s="103"/>
    </row>
    <row r="75" spans="1:21">
      <c r="A75" s="102">
        <v>42237</v>
      </c>
      <c r="B75" s="103">
        <v>-3063.56</v>
      </c>
      <c r="C75" s="103">
        <v>2254</v>
      </c>
      <c r="D75" s="103"/>
      <c r="E75" s="103"/>
      <c r="F75" s="103">
        <v>560</v>
      </c>
      <c r="G75" s="103">
        <v>1412</v>
      </c>
      <c r="H75" s="103">
        <v>282</v>
      </c>
      <c r="I75" s="103">
        <v>189667</v>
      </c>
      <c r="J75" s="103">
        <v>258635</v>
      </c>
      <c r="K75" s="103">
        <v>-68968</v>
      </c>
      <c r="L75" s="103">
        <v>96780</v>
      </c>
      <c r="M75" s="103">
        <v>108231</v>
      </c>
      <c r="N75" s="103">
        <v>-11451</v>
      </c>
      <c r="O75" s="103">
        <v>2494</v>
      </c>
      <c r="P75" s="103">
        <v>2590</v>
      </c>
      <c r="Q75" s="103">
        <v>-96</v>
      </c>
      <c r="R75" s="103">
        <v>45520</v>
      </c>
      <c r="S75" s="103">
        <v>77482</v>
      </c>
      <c r="T75" s="103">
        <v>197488</v>
      </c>
      <c r="U75" s="103"/>
    </row>
    <row r="76" spans="1:21">
      <c r="A76" s="102">
        <v>42238</v>
      </c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</row>
    <row r="77" spans="1:21">
      <c r="A77" s="102">
        <v>42239</v>
      </c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</row>
    <row r="78" spans="1:21">
      <c r="A78" s="102">
        <v>42240</v>
      </c>
      <c r="B78" s="103">
        <v>-1678.88</v>
      </c>
      <c r="C78" s="103">
        <v>1828</v>
      </c>
      <c r="D78" s="103"/>
      <c r="E78" s="103"/>
      <c r="F78" s="103">
        <v>265</v>
      </c>
      <c r="G78" s="103">
        <v>695</v>
      </c>
      <c r="H78" s="103">
        <v>868</v>
      </c>
      <c r="I78" s="103">
        <v>145047</v>
      </c>
      <c r="J78" s="103">
        <v>142306</v>
      </c>
      <c r="K78" s="103">
        <v>2741</v>
      </c>
      <c r="L78" s="103">
        <v>65536</v>
      </c>
      <c r="M78" s="103">
        <v>35542</v>
      </c>
      <c r="N78" s="103">
        <v>29994</v>
      </c>
      <c r="O78" s="103">
        <v>8791</v>
      </c>
      <c r="P78" s="103">
        <v>379</v>
      </c>
      <c r="Q78" s="103">
        <v>8412</v>
      </c>
      <c r="R78" s="103">
        <v>14645</v>
      </c>
      <c r="S78" s="103">
        <v>42769</v>
      </c>
      <c r="T78" s="103">
        <v>183104</v>
      </c>
      <c r="U78" s="103"/>
    </row>
    <row r="79" spans="1:21">
      <c r="A79" s="102">
        <v>42241</v>
      </c>
      <c r="B79" s="103">
        <v>-438.849999999976</v>
      </c>
      <c r="C79" s="103">
        <v>1463</v>
      </c>
      <c r="D79" s="103"/>
      <c r="E79" s="103"/>
      <c r="F79" s="103">
        <v>182</v>
      </c>
      <c r="G79" s="103">
        <v>519</v>
      </c>
      <c r="H79" s="103">
        <v>762</v>
      </c>
      <c r="I79" s="103">
        <v>189068</v>
      </c>
      <c r="J79" s="103">
        <v>40172</v>
      </c>
      <c r="K79" s="103">
        <v>148896</v>
      </c>
      <c r="L79" s="103">
        <v>66431</v>
      </c>
      <c r="M79" s="103">
        <v>22268</v>
      </c>
      <c r="N79" s="103">
        <v>44163</v>
      </c>
      <c r="O79" s="103">
        <v>7887</v>
      </c>
      <c r="P79" s="103">
        <v>157</v>
      </c>
      <c r="Q79" s="103">
        <v>7730</v>
      </c>
      <c r="R79" s="103">
        <v>2308</v>
      </c>
      <c r="S79" s="103">
        <v>10258</v>
      </c>
      <c r="T79" s="103">
        <v>215746</v>
      </c>
      <c r="U79" s="103"/>
    </row>
    <row r="80" spans="1:21">
      <c r="A80" s="102">
        <v>42242</v>
      </c>
      <c r="B80" s="104">
        <v>-995.190000000002</v>
      </c>
      <c r="C80" s="103">
        <v>2717</v>
      </c>
      <c r="D80" s="103"/>
      <c r="E80" s="103"/>
      <c r="F80" s="103">
        <v>472</v>
      </c>
      <c r="G80" s="103">
        <v>1835</v>
      </c>
      <c r="H80" s="103">
        <v>410</v>
      </c>
      <c r="I80" s="103">
        <v>216036</v>
      </c>
      <c r="J80" s="103">
        <v>234011</v>
      </c>
      <c r="K80" s="103">
        <v>-17975</v>
      </c>
      <c r="L80" s="103">
        <v>170835</v>
      </c>
      <c r="M80" s="103">
        <v>167648</v>
      </c>
      <c r="N80" s="103">
        <v>3187</v>
      </c>
      <c r="O80" s="103">
        <v>5401</v>
      </c>
      <c r="P80" s="103">
        <v>4921</v>
      </c>
      <c r="Q80" s="103">
        <v>480</v>
      </c>
      <c r="R80" s="103">
        <v>55939</v>
      </c>
      <c r="S80" s="103">
        <v>52034</v>
      </c>
      <c r="T80" s="103">
        <v>303201</v>
      </c>
      <c r="U80" s="103"/>
    </row>
    <row r="81" spans="1:21">
      <c r="A81" s="106">
        <v>42243</v>
      </c>
      <c r="B81" s="104">
        <v>206.029999999998</v>
      </c>
      <c r="C81" s="111">
        <v>2579</v>
      </c>
      <c r="D81" s="128"/>
      <c r="E81" s="128"/>
      <c r="F81" s="103">
        <v>424</v>
      </c>
      <c r="G81" s="103">
        <v>1555</v>
      </c>
      <c r="H81" s="103">
        <v>600</v>
      </c>
      <c r="I81" s="103">
        <v>180460</v>
      </c>
      <c r="J81" s="103">
        <v>227087</v>
      </c>
      <c r="K81" s="103">
        <v>-46627</v>
      </c>
      <c r="L81" s="103">
        <v>135188</v>
      </c>
      <c r="M81" s="103">
        <v>148638</v>
      </c>
      <c r="N81" s="103">
        <v>-13450</v>
      </c>
      <c r="O81" s="103">
        <v>6241</v>
      </c>
      <c r="P81" s="103">
        <v>6862</v>
      </c>
      <c r="Q81" s="103">
        <v>-621</v>
      </c>
      <c r="R81" s="103">
        <v>40578</v>
      </c>
      <c r="S81" s="103">
        <v>32519</v>
      </c>
      <c r="T81" s="103">
        <v>280597</v>
      </c>
      <c r="U81" s="103"/>
    </row>
    <row r="82" spans="1:21">
      <c r="A82" s="106">
        <v>42244</v>
      </c>
      <c r="B82" s="126">
        <v>483.890000000003</v>
      </c>
      <c r="C82" s="111">
        <v>2428</v>
      </c>
      <c r="D82" s="128"/>
      <c r="E82" s="128"/>
      <c r="F82" s="103">
        <v>551</v>
      </c>
      <c r="G82" s="103">
        <v>1530</v>
      </c>
      <c r="H82" s="103">
        <v>347</v>
      </c>
      <c r="I82" s="103">
        <v>303157</v>
      </c>
      <c r="J82" s="103">
        <v>225701</v>
      </c>
      <c r="K82" s="103">
        <v>77456</v>
      </c>
      <c r="L82" s="103">
        <v>140614</v>
      </c>
      <c r="M82" s="103">
        <v>141659</v>
      </c>
      <c r="N82" s="103">
        <v>-1045</v>
      </c>
      <c r="O82" s="103">
        <v>3113</v>
      </c>
      <c r="P82" s="103">
        <v>4291</v>
      </c>
      <c r="Q82" s="103">
        <v>-1178</v>
      </c>
      <c r="R82" s="103">
        <v>20190</v>
      </c>
      <c r="S82" s="103">
        <v>32432</v>
      </c>
      <c r="T82" s="103">
        <v>351774</v>
      </c>
      <c r="U82" s="103"/>
    </row>
    <row r="83" spans="1:21">
      <c r="A83" s="106">
        <v>42245</v>
      </c>
      <c r="B83" s="126"/>
      <c r="C83" s="111"/>
      <c r="D83" s="128"/>
      <c r="E83" s="128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</row>
    <row r="84" spans="1:21">
      <c r="A84" s="106">
        <v>42246</v>
      </c>
      <c r="B84" s="126"/>
      <c r="C84" s="111"/>
      <c r="D84" s="128"/>
      <c r="E84" s="128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</row>
    <row r="85" spans="1:21">
      <c r="A85" s="106">
        <v>42247</v>
      </c>
      <c r="B85" s="118">
        <v>-900.5</v>
      </c>
      <c r="C85" s="111">
        <v>2471</v>
      </c>
      <c r="D85" s="128"/>
      <c r="E85" s="128"/>
      <c r="F85" s="103">
        <v>568</v>
      </c>
      <c r="G85" s="103">
        <v>1539</v>
      </c>
      <c r="H85" s="103">
        <v>364</v>
      </c>
      <c r="I85" s="103">
        <v>240340</v>
      </c>
      <c r="J85" s="103">
        <v>278021</v>
      </c>
      <c r="K85" s="103">
        <v>-37681</v>
      </c>
      <c r="L85" s="103">
        <v>131967</v>
      </c>
      <c r="M85" s="103">
        <v>132463</v>
      </c>
      <c r="N85" s="103">
        <v>-496</v>
      </c>
      <c r="O85" s="103">
        <v>3456</v>
      </c>
      <c r="P85" s="103">
        <v>3929</v>
      </c>
      <c r="Q85" s="103">
        <v>-473</v>
      </c>
      <c r="R85" s="103">
        <v>32295</v>
      </c>
      <c r="S85" s="103">
        <v>52278</v>
      </c>
      <c r="T85" s="103">
        <v>310780</v>
      </c>
      <c r="U85" s="103"/>
    </row>
    <row r="86" spans="1:21">
      <c r="A86" s="102">
        <v>42248</v>
      </c>
      <c r="B86" s="118">
        <v>-1502.44</v>
      </c>
      <c r="C86" s="103">
        <v>2171</v>
      </c>
      <c r="D86" s="103"/>
      <c r="E86" s="103"/>
      <c r="F86" s="103">
        <v>318</v>
      </c>
      <c r="G86" s="103">
        <v>1194</v>
      </c>
      <c r="H86" s="103">
        <v>659</v>
      </c>
      <c r="I86" s="103">
        <v>153343</v>
      </c>
      <c r="J86" s="103">
        <v>173081</v>
      </c>
      <c r="K86" s="103">
        <v>-19738</v>
      </c>
      <c r="L86" s="103">
        <v>102803</v>
      </c>
      <c r="M86" s="103">
        <v>85962</v>
      </c>
      <c r="N86" s="103">
        <v>16841</v>
      </c>
      <c r="O86" s="103">
        <v>9086</v>
      </c>
      <c r="P86" s="103">
        <v>4599</v>
      </c>
      <c r="Q86" s="103">
        <v>4487</v>
      </c>
      <c r="R86" s="103">
        <v>14957</v>
      </c>
      <c r="S86" s="103">
        <v>35927</v>
      </c>
      <c r="T86" s="103">
        <v>237197</v>
      </c>
      <c r="U86" s="103"/>
    </row>
    <row r="87" spans="1:21">
      <c r="A87" s="102">
        <v>42249</v>
      </c>
      <c r="B87" s="103">
        <v>-587.280000000002</v>
      </c>
      <c r="C87" s="103">
        <v>2264</v>
      </c>
      <c r="D87" s="103"/>
      <c r="E87" s="103"/>
      <c r="F87" s="103">
        <v>298</v>
      </c>
      <c r="G87" s="103">
        <v>1390</v>
      </c>
      <c r="H87" s="103">
        <v>576</v>
      </c>
      <c r="I87" s="103">
        <v>153565</v>
      </c>
      <c r="J87" s="103">
        <v>145220</v>
      </c>
      <c r="K87" s="103">
        <v>8345</v>
      </c>
      <c r="L87" s="103">
        <v>126423</v>
      </c>
      <c r="M87" s="103">
        <v>122618</v>
      </c>
      <c r="N87" s="103">
        <v>3805</v>
      </c>
      <c r="O87" s="103">
        <v>5908</v>
      </c>
      <c r="P87" s="103">
        <v>6943</v>
      </c>
      <c r="Q87" s="103">
        <v>-1035</v>
      </c>
      <c r="R87" s="103">
        <v>39586</v>
      </c>
      <c r="S87" s="103">
        <v>45615</v>
      </c>
      <c r="T87" s="103">
        <v>231785</v>
      </c>
      <c r="U87" s="103"/>
    </row>
    <row r="88" spans="1:21">
      <c r="A88" s="102">
        <v>42250</v>
      </c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</row>
    <row r="89" spans="1:21">
      <c r="A89" s="102">
        <v>42251</v>
      </c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</row>
    <row r="90" spans="1:21">
      <c r="A90" s="102">
        <v>42252</v>
      </c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</row>
    <row r="91" spans="1:21">
      <c r="A91" s="102">
        <v>42253</v>
      </c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</row>
    <row r="92" spans="1:21">
      <c r="A92" s="102">
        <v>42254</v>
      </c>
      <c r="B92" s="103">
        <v>-224.380000000001</v>
      </c>
      <c r="C92" s="103">
        <v>2651</v>
      </c>
      <c r="D92" s="103"/>
      <c r="E92" s="103"/>
      <c r="F92" s="103">
        <v>181</v>
      </c>
      <c r="G92" s="103">
        <v>1530</v>
      </c>
      <c r="H92" s="103">
        <v>940</v>
      </c>
      <c r="I92" s="103">
        <v>70524</v>
      </c>
      <c r="J92" s="103">
        <v>88480</v>
      </c>
      <c r="K92" s="103">
        <v>-17956</v>
      </c>
      <c r="L92" s="103">
        <v>109528</v>
      </c>
      <c r="M92" s="103">
        <v>145067</v>
      </c>
      <c r="N92" s="103">
        <v>-35539</v>
      </c>
      <c r="O92" s="103">
        <v>9729</v>
      </c>
      <c r="P92" s="103">
        <v>10658</v>
      </c>
      <c r="Q92" s="103">
        <v>-929</v>
      </c>
      <c r="R92" s="103">
        <v>12001</v>
      </c>
      <c r="S92" s="103">
        <v>11222</v>
      </c>
      <c r="T92" s="103">
        <v>196965</v>
      </c>
      <c r="U92" s="103"/>
    </row>
    <row r="93" spans="1:21">
      <c r="A93" s="122">
        <v>42255</v>
      </c>
      <c r="B93" s="103">
        <v>247.639999999999</v>
      </c>
      <c r="C93" s="103">
        <v>2442</v>
      </c>
      <c r="D93" s="103"/>
      <c r="E93" s="103"/>
      <c r="F93" s="103">
        <v>162</v>
      </c>
      <c r="G93" s="103">
        <v>1310</v>
      </c>
      <c r="H93" s="103">
        <v>970</v>
      </c>
      <c r="I93" s="103">
        <v>73055</v>
      </c>
      <c r="J93" s="103">
        <v>62447</v>
      </c>
      <c r="K93" s="103">
        <v>10608</v>
      </c>
      <c r="L93" s="103">
        <v>109912</v>
      </c>
      <c r="M93" s="103">
        <v>109299</v>
      </c>
      <c r="N93" s="103">
        <v>613</v>
      </c>
      <c r="O93" s="103">
        <v>13779</v>
      </c>
      <c r="P93" s="103">
        <v>8647</v>
      </c>
      <c r="Q93" s="103">
        <v>5132</v>
      </c>
      <c r="R93" s="103">
        <v>10843</v>
      </c>
      <c r="S93" s="103">
        <v>4820</v>
      </c>
      <c r="T93" s="103">
        <v>156790</v>
      </c>
      <c r="U93" s="103"/>
    </row>
    <row r="94" spans="1:21">
      <c r="A94" s="122">
        <v>42256</v>
      </c>
      <c r="B94" s="103">
        <v>42.4300000000002</v>
      </c>
      <c r="C94" s="103">
        <v>2462</v>
      </c>
      <c r="D94" s="103"/>
      <c r="E94" s="103"/>
      <c r="F94" s="103">
        <v>295</v>
      </c>
      <c r="G94" s="103">
        <v>1545</v>
      </c>
      <c r="H94" s="103">
        <v>622</v>
      </c>
      <c r="I94" s="103">
        <v>133516</v>
      </c>
      <c r="J94" s="103">
        <v>140553</v>
      </c>
      <c r="K94" s="103">
        <v>-7037</v>
      </c>
      <c r="L94" s="103">
        <v>125375</v>
      </c>
      <c r="M94" s="103">
        <v>132949</v>
      </c>
      <c r="N94" s="103">
        <v>-7574</v>
      </c>
      <c r="O94" s="103">
        <v>6435</v>
      </c>
      <c r="P94" s="103">
        <v>7214</v>
      </c>
      <c r="Q94" s="103">
        <v>-779</v>
      </c>
      <c r="R94" s="103">
        <v>21138</v>
      </c>
      <c r="S94" s="103">
        <v>20285</v>
      </c>
      <c r="T94" s="103">
        <v>227358</v>
      </c>
      <c r="U94" s="103"/>
    </row>
    <row r="95" spans="1:21">
      <c r="A95" s="102">
        <v>42257</v>
      </c>
      <c r="B95" s="103">
        <v>710.929999999998</v>
      </c>
      <c r="C95" s="103">
        <v>1827</v>
      </c>
      <c r="D95" s="103"/>
      <c r="E95" s="103"/>
      <c r="F95" s="103">
        <v>351</v>
      </c>
      <c r="G95" s="103">
        <v>1093</v>
      </c>
      <c r="H95" s="103">
        <v>383</v>
      </c>
      <c r="I95" s="103">
        <v>176116</v>
      </c>
      <c r="J95" s="103">
        <v>137960</v>
      </c>
      <c r="K95" s="103">
        <v>38156</v>
      </c>
      <c r="L95" s="103">
        <v>98998</v>
      </c>
      <c r="M95" s="103">
        <v>101226</v>
      </c>
      <c r="N95" s="103">
        <v>-2228</v>
      </c>
      <c r="O95" s="103">
        <v>3917</v>
      </c>
      <c r="P95" s="103">
        <v>4281</v>
      </c>
      <c r="Q95" s="103">
        <v>-364</v>
      </c>
      <c r="R95" s="103">
        <v>25929</v>
      </c>
      <c r="S95" s="103">
        <v>14307</v>
      </c>
      <c r="T95" s="103">
        <v>187328</v>
      </c>
      <c r="U95" s="103"/>
    </row>
    <row r="96" spans="1:21">
      <c r="A96" s="102">
        <v>42258</v>
      </c>
      <c r="B96" s="103">
        <v>-820.28</v>
      </c>
      <c r="C96" s="103">
        <v>2679</v>
      </c>
      <c r="D96" s="103"/>
      <c r="E96" s="103"/>
      <c r="F96" s="103">
        <v>157</v>
      </c>
      <c r="G96" s="103">
        <v>1542</v>
      </c>
      <c r="H96" s="103">
        <v>980</v>
      </c>
      <c r="I96" s="103">
        <v>53014</v>
      </c>
      <c r="J96" s="103">
        <v>77393</v>
      </c>
      <c r="K96" s="103">
        <v>-24379</v>
      </c>
      <c r="L96" s="103">
        <v>109889</v>
      </c>
      <c r="M96" s="103">
        <v>120874</v>
      </c>
      <c r="N96" s="103">
        <v>-10985</v>
      </c>
      <c r="O96" s="103">
        <v>10543</v>
      </c>
      <c r="P96" s="103">
        <v>11071</v>
      </c>
      <c r="Q96" s="103">
        <v>-528</v>
      </c>
      <c r="R96" s="103">
        <v>7137</v>
      </c>
      <c r="S96" s="103">
        <v>13453</v>
      </c>
      <c r="T96" s="103">
        <v>184420</v>
      </c>
      <c r="U96" s="103"/>
    </row>
    <row r="97" spans="1:21">
      <c r="A97" s="102">
        <v>42259</v>
      </c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</row>
    <row r="98" spans="1:21">
      <c r="A98" s="102">
        <v>42260</v>
      </c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</row>
    <row r="99" spans="1:21">
      <c r="A99" s="102">
        <v>42261</v>
      </c>
      <c r="B99" s="103">
        <v>-938.81</v>
      </c>
      <c r="C99" s="103">
        <v>2332</v>
      </c>
      <c r="D99" s="103"/>
      <c r="E99" s="103"/>
      <c r="F99" s="103">
        <v>204</v>
      </c>
      <c r="G99" s="103">
        <v>1452</v>
      </c>
      <c r="H99" s="103">
        <v>676</v>
      </c>
      <c r="I99" s="103">
        <v>85783</v>
      </c>
      <c r="J99" s="103">
        <v>104869</v>
      </c>
      <c r="K99" s="103">
        <v>-19086</v>
      </c>
      <c r="L99" s="103">
        <v>124315</v>
      </c>
      <c r="M99" s="103">
        <v>114321</v>
      </c>
      <c r="N99" s="103">
        <v>9994</v>
      </c>
      <c r="O99" s="103">
        <v>9142</v>
      </c>
      <c r="P99" s="103">
        <v>5901</v>
      </c>
      <c r="Q99" s="103">
        <v>3241</v>
      </c>
      <c r="R99" s="103">
        <v>2513</v>
      </c>
      <c r="S99" s="103">
        <v>14431</v>
      </c>
      <c r="T99" s="103">
        <v>224725</v>
      </c>
      <c r="U99" s="103"/>
    </row>
    <row r="100" spans="1:21">
      <c r="A100" s="102">
        <v>42262</v>
      </c>
      <c r="B100" s="103">
        <v>-497.529999999998</v>
      </c>
      <c r="C100" s="103">
        <v>2447</v>
      </c>
      <c r="D100" s="103"/>
      <c r="E100" s="103"/>
      <c r="F100" s="103">
        <v>124</v>
      </c>
      <c r="G100" s="103">
        <v>1259</v>
      </c>
      <c r="H100" s="103">
        <v>1064</v>
      </c>
      <c r="I100" s="103">
        <v>55059</v>
      </c>
      <c r="J100" s="103">
        <v>85581</v>
      </c>
      <c r="K100" s="103">
        <v>-30522</v>
      </c>
      <c r="L100" s="103">
        <v>108526</v>
      </c>
      <c r="M100" s="103">
        <v>108789</v>
      </c>
      <c r="N100" s="103">
        <v>-263</v>
      </c>
      <c r="O100" s="103">
        <v>13275</v>
      </c>
      <c r="P100" s="103">
        <v>10959</v>
      </c>
      <c r="Q100" s="103">
        <v>2316</v>
      </c>
      <c r="R100" s="103">
        <v>5046</v>
      </c>
      <c r="S100" s="103">
        <v>14881</v>
      </c>
      <c r="T100" s="103">
        <v>186312</v>
      </c>
      <c r="U100" s="103"/>
    </row>
    <row r="101" spans="1:21">
      <c r="A101" s="122">
        <v>42263</v>
      </c>
      <c r="B101" s="103">
        <v>-247.119999999999</v>
      </c>
      <c r="C101" s="103">
        <v>2076</v>
      </c>
      <c r="D101" s="103"/>
      <c r="E101" s="103"/>
      <c r="F101" s="103">
        <v>232</v>
      </c>
      <c r="G101" s="103">
        <v>1139</v>
      </c>
      <c r="H101" s="103">
        <v>705</v>
      </c>
      <c r="I101" s="103">
        <v>122938</v>
      </c>
      <c r="J101" s="103">
        <v>124129</v>
      </c>
      <c r="K101" s="103">
        <v>-1191</v>
      </c>
      <c r="L101" s="103">
        <v>113473</v>
      </c>
      <c r="M101" s="103">
        <v>122712</v>
      </c>
      <c r="N101" s="103">
        <v>-9239</v>
      </c>
      <c r="O101" s="103">
        <v>9013</v>
      </c>
      <c r="P101" s="103">
        <v>8075</v>
      </c>
      <c r="Q101" s="103">
        <v>938</v>
      </c>
      <c r="R101" s="103">
        <v>12863</v>
      </c>
      <c r="S101" s="103">
        <v>19618</v>
      </c>
      <c r="T101" s="103">
        <v>202368</v>
      </c>
      <c r="U101" s="103"/>
    </row>
    <row r="102" spans="1:21">
      <c r="A102" s="122">
        <v>42264</v>
      </c>
      <c r="B102" s="103">
        <v>-64.5400000000008</v>
      </c>
      <c r="C102" s="103">
        <v>2184</v>
      </c>
      <c r="D102" s="103"/>
      <c r="E102" s="103"/>
      <c r="F102" s="103">
        <v>245</v>
      </c>
      <c r="G102" s="103">
        <v>1341</v>
      </c>
      <c r="H102" s="103">
        <v>598</v>
      </c>
      <c r="I102" s="103">
        <v>117722</v>
      </c>
      <c r="J102" s="103">
        <v>128687</v>
      </c>
      <c r="K102" s="103">
        <v>-10965</v>
      </c>
      <c r="L102" s="103">
        <v>124105</v>
      </c>
      <c r="M102" s="103">
        <v>138353</v>
      </c>
      <c r="N102" s="103">
        <v>-14248</v>
      </c>
      <c r="O102" s="103">
        <v>7263</v>
      </c>
      <c r="P102" s="103">
        <v>7250</v>
      </c>
      <c r="Q102" s="103">
        <v>13</v>
      </c>
      <c r="R102" s="103">
        <v>17676</v>
      </c>
      <c r="S102" s="103">
        <v>17394</v>
      </c>
      <c r="T102" s="103">
        <v>203224</v>
      </c>
      <c r="U102" s="103"/>
    </row>
    <row r="103" spans="1:21">
      <c r="A103" s="122">
        <v>42265</v>
      </c>
      <c r="B103" s="103">
        <v>-327.23</v>
      </c>
      <c r="C103" s="103">
        <v>2135</v>
      </c>
      <c r="D103" s="103"/>
      <c r="E103" s="103"/>
      <c r="F103" s="103">
        <v>89</v>
      </c>
      <c r="G103" s="103">
        <v>936</v>
      </c>
      <c r="H103" s="103">
        <v>1110</v>
      </c>
      <c r="I103" s="103">
        <v>38485</v>
      </c>
      <c r="J103" s="103">
        <v>48550</v>
      </c>
      <c r="K103" s="103">
        <v>-10065</v>
      </c>
      <c r="L103" s="103">
        <v>80893</v>
      </c>
      <c r="M103" s="103">
        <v>85528</v>
      </c>
      <c r="N103" s="103">
        <v>-4635</v>
      </c>
      <c r="O103" s="103">
        <v>11231</v>
      </c>
      <c r="P103" s="103">
        <v>11347</v>
      </c>
      <c r="Q103" s="103">
        <v>-116</v>
      </c>
      <c r="R103" s="103">
        <v>4369</v>
      </c>
      <c r="S103" s="103">
        <v>10679</v>
      </c>
      <c r="T103" s="103">
        <v>124127</v>
      </c>
      <c r="U103" s="103"/>
    </row>
    <row r="104" spans="1:21">
      <c r="A104" s="122">
        <v>42266</v>
      </c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</row>
    <row r="105" spans="1:21">
      <c r="A105" s="122">
        <v>42267</v>
      </c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</row>
    <row r="106" spans="1:21">
      <c r="A106" s="122">
        <v>42268</v>
      </c>
      <c r="B106" s="103">
        <v>2128.84</v>
      </c>
      <c r="C106" s="103">
        <v>2520</v>
      </c>
      <c r="D106" s="103"/>
      <c r="E106" s="103"/>
      <c r="F106" s="103">
        <v>307</v>
      </c>
      <c r="G106" s="103">
        <v>1357</v>
      </c>
      <c r="H106" s="103">
        <v>856</v>
      </c>
      <c r="I106" s="103">
        <v>145154</v>
      </c>
      <c r="J106" s="103">
        <v>343475</v>
      </c>
      <c r="K106" s="103">
        <v>-198321</v>
      </c>
      <c r="L106" s="103">
        <v>77710</v>
      </c>
      <c r="M106" s="103">
        <v>167752</v>
      </c>
      <c r="N106" s="103">
        <v>-90042</v>
      </c>
      <c r="O106" s="103">
        <v>4524</v>
      </c>
      <c r="P106" s="103">
        <v>14094</v>
      </c>
      <c r="Q106" s="103">
        <v>-9570</v>
      </c>
      <c r="R106" s="103">
        <v>45889</v>
      </c>
      <c r="S106" s="103">
        <v>356</v>
      </c>
      <c r="T106" s="103">
        <v>487564</v>
      </c>
      <c r="U106" s="103"/>
    </row>
    <row r="107" spans="1:21">
      <c r="A107" s="122">
        <v>42269</v>
      </c>
      <c r="B107" s="103">
        <v>-445.030000000006</v>
      </c>
      <c r="C107" s="103">
        <v>2486</v>
      </c>
      <c r="D107" s="103"/>
      <c r="E107" s="103"/>
      <c r="F107" s="103">
        <v>335</v>
      </c>
      <c r="G107" s="103">
        <v>1307</v>
      </c>
      <c r="H107" s="103">
        <v>844</v>
      </c>
      <c r="I107" s="103">
        <v>228693</v>
      </c>
      <c r="J107" s="103">
        <v>185476</v>
      </c>
      <c r="K107" s="103">
        <v>43217</v>
      </c>
      <c r="L107" s="103">
        <v>124466</v>
      </c>
      <c r="M107" s="103">
        <v>101570</v>
      </c>
      <c r="N107" s="103">
        <v>22896</v>
      </c>
      <c r="O107" s="103">
        <v>8798</v>
      </c>
      <c r="P107" s="103">
        <v>8884</v>
      </c>
      <c r="Q107" s="103">
        <v>-86</v>
      </c>
      <c r="R107" s="103">
        <v>10878</v>
      </c>
      <c r="S107" s="103">
        <v>27279</v>
      </c>
      <c r="T107" s="103">
        <v>297046</v>
      </c>
      <c r="U107" s="103"/>
    </row>
    <row r="108" spans="1:21">
      <c r="A108" s="122">
        <v>42270</v>
      </c>
      <c r="B108" s="103">
        <v>-233.529999999998</v>
      </c>
      <c r="C108" s="103">
        <v>2473</v>
      </c>
      <c r="D108" s="103"/>
      <c r="E108" s="103"/>
      <c r="F108" s="103">
        <v>235</v>
      </c>
      <c r="G108" s="103">
        <v>1374</v>
      </c>
      <c r="H108" s="103">
        <v>864</v>
      </c>
      <c r="I108" s="103">
        <v>104406</v>
      </c>
      <c r="J108" s="103">
        <v>125667</v>
      </c>
      <c r="K108" s="103">
        <v>-21261</v>
      </c>
      <c r="L108" s="103">
        <v>129606</v>
      </c>
      <c r="M108" s="103">
        <v>100813</v>
      </c>
      <c r="N108" s="103">
        <v>28793</v>
      </c>
      <c r="O108" s="103">
        <v>9430</v>
      </c>
      <c r="P108" s="103">
        <v>8364</v>
      </c>
      <c r="Q108" s="103">
        <v>1066</v>
      </c>
      <c r="R108" s="103">
        <v>17605</v>
      </c>
      <c r="S108" s="103">
        <v>17464</v>
      </c>
      <c r="T108" s="103">
        <v>178542</v>
      </c>
      <c r="U108" s="103"/>
    </row>
    <row r="109" spans="1:21">
      <c r="A109" s="122">
        <v>42271</v>
      </c>
      <c r="B109" s="103">
        <v>1237.60999999999</v>
      </c>
      <c r="C109" s="103">
        <v>2456</v>
      </c>
      <c r="D109" s="103"/>
      <c r="E109" s="103"/>
      <c r="F109" s="103">
        <v>288</v>
      </c>
      <c r="G109" s="103">
        <v>1423</v>
      </c>
      <c r="H109" s="103">
        <v>745</v>
      </c>
      <c r="I109" s="103">
        <v>169253</v>
      </c>
      <c r="J109" s="103">
        <v>116156</v>
      </c>
      <c r="K109" s="103">
        <v>53097</v>
      </c>
      <c r="L109" s="103">
        <v>114734</v>
      </c>
      <c r="M109" s="103">
        <v>123667</v>
      </c>
      <c r="N109" s="103">
        <v>-8933</v>
      </c>
      <c r="O109" s="103">
        <v>7970</v>
      </c>
      <c r="P109" s="103">
        <v>8907</v>
      </c>
      <c r="Q109" s="103">
        <v>-937</v>
      </c>
      <c r="R109" s="103">
        <v>25697</v>
      </c>
      <c r="S109" s="103">
        <v>4864</v>
      </c>
      <c r="T109" s="103">
        <v>235212</v>
      </c>
      <c r="U109" s="103"/>
    </row>
    <row r="110" spans="1:21">
      <c r="A110" s="122">
        <v>42272</v>
      </c>
      <c r="B110" s="103">
        <v>-942.329999999999</v>
      </c>
      <c r="C110" s="103">
        <v>2344</v>
      </c>
      <c r="D110" s="103"/>
      <c r="E110" s="103"/>
      <c r="F110" s="103">
        <v>270</v>
      </c>
      <c r="G110" s="103">
        <v>1298</v>
      </c>
      <c r="H110" s="103">
        <v>776</v>
      </c>
      <c r="I110" s="103">
        <v>106821</v>
      </c>
      <c r="J110" s="103">
        <v>147601</v>
      </c>
      <c r="K110" s="103">
        <v>-40780</v>
      </c>
      <c r="L110" s="103">
        <v>104129</v>
      </c>
      <c r="M110" s="103">
        <v>113829</v>
      </c>
      <c r="N110" s="103">
        <v>-9700</v>
      </c>
      <c r="O110" s="103">
        <v>8038</v>
      </c>
      <c r="P110" s="103">
        <v>7795</v>
      </c>
      <c r="Q110" s="103">
        <v>243</v>
      </c>
      <c r="R110" s="103">
        <v>20457</v>
      </c>
      <c r="S110" s="103">
        <v>29718</v>
      </c>
      <c r="T110" s="103">
        <v>189548</v>
      </c>
      <c r="U110" s="103"/>
    </row>
    <row r="111" spans="1:21">
      <c r="A111" s="122">
        <v>42273</v>
      </c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</row>
    <row r="112" spans="1:21">
      <c r="A112" s="122">
        <v>42274</v>
      </c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</row>
    <row r="113" spans="1:21">
      <c r="A113" s="122">
        <v>42275</v>
      </c>
      <c r="B113" s="103">
        <v>-768.739999999999</v>
      </c>
      <c r="C113" s="103">
        <v>2319</v>
      </c>
      <c r="D113" s="103"/>
      <c r="E113" s="103"/>
      <c r="F113" s="103">
        <v>101</v>
      </c>
      <c r="G113" s="103">
        <v>1165</v>
      </c>
      <c r="H113" s="103">
        <v>1053</v>
      </c>
      <c r="I113" s="103">
        <v>29887</v>
      </c>
      <c r="J113" s="103">
        <v>70638</v>
      </c>
      <c r="K113" s="103">
        <v>-40751</v>
      </c>
      <c r="L113" s="103">
        <v>90441</v>
      </c>
      <c r="M113" s="103">
        <v>85067</v>
      </c>
      <c r="N113" s="103">
        <v>5374</v>
      </c>
      <c r="O113" s="103">
        <v>10362</v>
      </c>
      <c r="P113" s="103">
        <v>9856</v>
      </c>
      <c r="Q113" s="103">
        <v>506</v>
      </c>
      <c r="R113" s="103">
        <v>11497</v>
      </c>
      <c r="S113" s="103">
        <v>22095</v>
      </c>
      <c r="T113" s="103">
        <v>122643</v>
      </c>
      <c r="U113" s="103"/>
    </row>
    <row r="114" spans="1:21">
      <c r="A114" s="122">
        <v>42276</v>
      </c>
      <c r="B114" s="103">
        <v>-398.219999999999</v>
      </c>
      <c r="C114" s="103">
        <v>2223</v>
      </c>
      <c r="D114" s="103"/>
      <c r="E114" s="103"/>
      <c r="F114" s="103">
        <v>49</v>
      </c>
      <c r="G114" s="103">
        <v>910</v>
      </c>
      <c r="H114" s="103">
        <v>1264</v>
      </c>
      <c r="I114" s="103">
        <v>15984</v>
      </c>
      <c r="J114" s="103">
        <v>34317</v>
      </c>
      <c r="K114" s="103">
        <v>-18333</v>
      </c>
      <c r="L114" s="103">
        <v>68612</v>
      </c>
      <c r="M114" s="103">
        <v>65830</v>
      </c>
      <c r="N114" s="103">
        <v>2782</v>
      </c>
      <c r="O114" s="103">
        <v>12620</v>
      </c>
      <c r="P114" s="103">
        <v>11954</v>
      </c>
      <c r="Q114" s="103">
        <v>666</v>
      </c>
      <c r="R114" s="103">
        <v>7865</v>
      </c>
      <c r="S114" s="103">
        <v>11086</v>
      </c>
      <c r="T114" s="103">
        <v>91816</v>
      </c>
      <c r="U114" s="103"/>
    </row>
    <row r="115" spans="1:21">
      <c r="A115" s="122">
        <v>42277</v>
      </c>
      <c r="B115" s="103">
        <v>3234.13</v>
      </c>
      <c r="C115" s="103">
        <v>2280</v>
      </c>
      <c r="D115" s="103"/>
      <c r="E115" s="103"/>
      <c r="F115" s="103">
        <v>302</v>
      </c>
      <c r="G115" s="103">
        <v>1315</v>
      </c>
      <c r="H115" s="103">
        <v>663</v>
      </c>
      <c r="I115" s="103">
        <v>238261</v>
      </c>
      <c r="J115" s="103">
        <v>149967</v>
      </c>
      <c r="K115" s="103">
        <v>88294</v>
      </c>
      <c r="L115" s="103">
        <v>100339</v>
      </c>
      <c r="M115" s="103">
        <v>121771</v>
      </c>
      <c r="N115" s="103">
        <v>-21432</v>
      </c>
      <c r="O115" s="103">
        <v>6137</v>
      </c>
      <c r="P115" s="103">
        <v>7503</v>
      </c>
      <c r="Q115" s="103">
        <v>-1366</v>
      </c>
      <c r="R115" s="103">
        <v>72836</v>
      </c>
      <c r="S115" s="103">
        <v>12803</v>
      </c>
      <c r="T115" s="103">
        <v>219436</v>
      </c>
      <c r="U115" s="103"/>
    </row>
    <row r="116" spans="1:21">
      <c r="A116" s="122">
        <v>42278</v>
      </c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</row>
    <row r="117" spans="1:21">
      <c r="A117" s="122">
        <v>42279</v>
      </c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</row>
    <row r="118" spans="1:21">
      <c r="A118" s="122">
        <v>42280</v>
      </c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</row>
    <row r="119" spans="1:21">
      <c r="A119" s="122">
        <v>42281</v>
      </c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</row>
    <row r="120" spans="1:21">
      <c r="A120" s="122">
        <v>42282</v>
      </c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</row>
    <row r="121" spans="1:21">
      <c r="A121" s="122">
        <v>42283</v>
      </c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</row>
    <row r="122" spans="1:21">
      <c r="A122" s="122">
        <v>42284</v>
      </c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</row>
    <row r="123" spans="1:21">
      <c r="A123" s="122">
        <v>42285</v>
      </c>
      <c r="B123" s="103">
        <v>-620.050000000002</v>
      </c>
      <c r="C123" s="103">
        <v>2590</v>
      </c>
      <c r="D123" s="103"/>
      <c r="E123" s="103"/>
      <c r="F123" s="103">
        <v>239</v>
      </c>
      <c r="G123" s="103">
        <v>1335</v>
      </c>
      <c r="H123" s="103">
        <v>1016</v>
      </c>
      <c r="I123" s="103">
        <v>142567</v>
      </c>
      <c r="J123" s="103">
        <v>144659</v>
      </c>
      <c r="K123" s="103">
        <v>-2092</v>
      </c>
      <c r="L123" s="103">
        <v>96846</v>
      </c>
      <c r="M123" s="103">
        <v>105708</v>
      </c>
      <c r="N123" s="103">
        <v>-8862</v>
      </c>
      <c r="O123" s="103">
        <v>8502</v>
      </c>
      <c r="P123" s="103">
        <v>10098</v>
      </c>
      <c r="Q123" s="103">
        <v>-1596</v>
      </c>
      <c r="R123" s="103">
        <v>33314</v>
      </c>
      <c r="S123" s="103">
        <v>25124</v>
      </c>
      <c r="T123" s="103">
        <v>199019</v>
      </c>
      <c r="U123" s="103"/>
    </row>
    <row r="124" spans="1:21">
      <c r="A124" s="122">
        <v>42286</v>
      </c>
      <c r="B124" s="103">
        <v>616.059999999999</v>
      </c>
      <c r="C124" s="103">
        <v>2427</v>
      </c>
      <c r="D124" s="103"/>
      <c r="E124" s="103"/>
      <c r="F124" s="103">
        <v>247</v>
      </c>
      <c r="G124" s="103">
        <v>1409</v>
      </c>
      <c r="H124" s="103">
        <v>771</v>
      </c>
      <c r="I124" s="103">
        <v>133398</v>
      </c>
      <c r="J124" s="103">
        <v>85445</v>
      </c>
      <c r="K124" s="103">
        <v>47953</v>
      </c>
      <c r="L124" s="103">
        <v>107654</v>
      </c>
      <c r="M124" s="103">
        <v>116464</v>
      </c>
      <c r="N124" s="103">
        <v>-8810</v>
      </c>
      <c r="O124" s="103">
        <v>7035</v>
      </c>
      <c r="P124" s="103">
        <v>7805</v>
      </c>
      <c r="Q124" s="103">
        <v>-770</v>
      </c>
      <c r="R124" s="103">
        <v>12672</v>
      </c>
      <c r="S124" s="103">
        <v>12263</v>
      </c>
      <c r="T124" s="103">
        <v>182235</v>
      </c>
      <c r="U124" s="103"/>
    </row>
    <row r="125" spans="1:21">
      <c r="A125" s="122">
        <v>42287</v>
      </c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</row>
    <row r="126" spans="1:21">
      <c r="A126" s="122">
        <v>42288</v>
      </c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</row>
    <row r="127" spans="1:21">
      <c r="A127" s="122">
        <v>42289</v>
      </c>
      <c r="B127" s="103">
        <v>133.269999999996</v>
      </c>
      <c r="C127" s="103">
        <v>2667</v>
      </c>
      <c r="D127" s="103"/>
      <c r="E127" s="103"/>
      <c r="F127" s="103">
        <v>338</v>
      </c>
      <c r="G127" s="103">
        <v>1779</v>
      </c>
      <c r="H127" s="103">
        <v>550</v>
      </c>
      <c r="I127" s="103">
        <v>153306</v>
      </c>
      <c r="J127" s="103">
        <v>139963</v>
      </c>
      <c r="K127" s="103">
        <v>13343</v>
      </c>
      <c r="L127" s="103">
        <v>138283</v>
      </c>
      <c r="M127" s="103">
        <v>144488</v>
      </c>
      <c r="N127" s="103">
        <v>-6205</v>
      </c>
      <c r="O127" s="103">
        <v>6252</v>
      </c>
      <c r="P127" s="103">
        <v>6005</v>
      </c>
      <c r="Q127" s="103">
        <v>247</v>
      </c>
      <c r="R127" s="103">
        <v>6202</v>
      </c>
      <c r="S127" s="103">
        <v>9656</v>
      </c>
      <c r="T127" s="103">
        <v>252622</v>
      </c>
      <c r="U127" s="103"/>
    </row>
    <row r="128" spans="1:21">
      <c r="A128" s="122">
        <v>42290</v>
      </c>
      <c r="B128" s="103">
        <v>52.17</v>
      </c>
      <c r="C128" s="103">
        <v>2363</v>
      </c>
      <c r="D128" s="103"/>
      <c r="E128" s="103"/>
      <c r="F128" s="103">
        <v>338</v>
      </c>
      <c r="G128" s="103">
        <v>1337</v>
      </c>
      <c r="H128" s="103">
        <v>688</v>
      </c>
      <c r="I128" s="103">
        <v>165902</v>
      </c>
      <c r="J128" s="103">
        <v>172878</v>
      </c>
      <c r="K128" s="103">
        <v>-6976</v>
      </c>
      <c r="L128" s="103">
        <v>108990</v>
      </c>
      <c r="M128" s="103">
        <v>95358</v>
      </c>
      <c r="N128" s="103">
        <v>13632</v>
      </c>
      <c r="O128" s="103">
        <v>7332</v>
      </c>
      <c r="P128" s="103">
        <v>6042</v>
      </c>
      <c r="Q128" s="103">
        <v>1290</v>
      </c>
      <c r="R128" s="103">
        <v>17809</v>
      </c>
      <c r="S128" s="103">
        <v>17993</v>
      </c>
      <c r="T128" s="103">
        <v>239071</v>
      </c>
      <c r="U128" s="103"/>
    </row>
    <row r="129" spans="1:21">
      <c r="A129" s="122">
        <v>42291</v>
      </c>
      <c r="B129" s="103">
        <v>-725.189999999987</v>
      </c>
      <c r="C129" s="103">
        <v>2258</v>
      </c>
      <c r="D129" s="103"/>
      <c r="E129" s="103"/>
      <c r="F129" s="103">
        <v>446</v>
      </c>
      <c r="G129" s="103">
        <v>1222</v>
      </c>
      <c r="H129" s="103">
        <v>590</v>
      </c>
      <c r="I129" s="103">
        <v>223812</v>
      </c>
      <c r="J129" s="103">
        <v>250876</v>
      </c>
      <c r="K129" s="103">
        <v>-27064</v>
      </c>
      <c r="L129" s="103">
        <v>89332</v>
      </c>
      <c r="M129" s="103">
        <v>98304</v>
      </c>
      <c r="N129" s="103">
        <v>-8972</v>
      </c>
      <c r="O129" s="103">
        <v>5449</v>
      </c>
      <c r="P129" s="103">
        <v>5359</v>
      </c>
      <c r="Q129" s="103">
        <v>90</v>
      </c>
      <c r="R129" s="103">
        <v>45480</v>
      </c>
      <c r="S129" s="103">
        <v>50362</v>
      </c>
      <c r="T129" s="103">
        <v>235890</v>
      </c>
      <c r="U129" s="103"/>
    </row>
    <row r="130" spans="1:21">
      <c r="A130" s="102">
        <v>42292</v>
      </c>
      <c r="B130" s="103">
        <v>633.389999999999</v>
      </c>
      <c r="C130" s="103">
        <v>1962</v>
      </c>
      <c r="D130" s="103"/>
      <c r="E130" s="103"/>
      <c r="F130" s="103">
        <v>340</v>
      </c>
      <c r="G130" s="103">
        <v>1244</v>
      </c>
      <c r="H130" s="103">
        <v>378</v>
      </c>
      <c r="I130" s="103">
        <v>157795</v>
      </c>
      <c r="J130" s="103">
        <v>138217</v>
      </c>
      <c r="K130" s="103">
        <v>19578</v>
      </c>
      <c r="L130" s="103">
        <v>103426</v>
      </c>
      <c r="M130" s="103">
        <v>108973</v>
      </c>
      <c r="N130" s="103">
        <v>-5547</v>
      </c>
      <c r="O130" s="103">
        <v>3495</v>
      </c>
      <c r="P130" s="103">
        <v>4311</v>
      </c>
      <c r="Q130" s="103">
        <v>-816</v>
      </c>
      <c r="R130" s="103">
        <v>17216</v>
      </c>
      <c r="S130" s="103">
        <v>17707</v>
      </c>
      <c r="T130" s="103">
        <v>205218</v>
      </c>
      <c r="U130" s="103"/>
    </row>
    <row r="131" spans="1:21">
      <c r="A131" s="102">
        <v>42293</v>
      </c>
      <c r="B131" s="103">
        <v>-596.539999999999</v>
      </c>
      <c r="C131" s="103">
        <v>2379</v>
      </c>
      <c r="D131" s="103"/>
      <c r="E131" s="103"/>
      <c r="F131" s="103">
        <v>282</v>
      </c>
      <c r="G131" s="103">
        <v>1511</v>
      </c>
      <c r="H131" s="103">
        <v>586</v>
      </c>
      <c r="I131" s="103">
        <v>108204</v>
      </c>
      <c r="J131" s="103">
        <v>153012</v>
      </c>
      <c r="K131" s="103">
        <v>-44808</v>
      </c>
      <c r="L131" s="103">
        <v>114314</v>
      </c>
      <c r="M131" s="103">
        <v>124137</v>
      </c>
      <c r="N131" s="103">
        <v>-9823</v>
      </c>
      <c r="O131" s="103">
        <v>5056</v>
      </c>
      <c r="P131" s="103">
        <v>6150</v>
      </c>
      <c r="Q131" s="103">
        <v>-1094</v>
      </c>
      <c r="R131" s="103">
        <v>18636</v>
      </c>
      <c r="S131" s="103">
        <v>27908</v>
      </c>
      <c r="T131" s="103">
        <v>218884</v>
      </c>
      <c r="U131" s="103"/>
    </row>
    <row r="132" spans="1:21">
      <c r="A132" s="102">
        <v>42294</v>
      </c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</row>
    <row r="133" spans="1:21">
      <c r="A133" s="102">
        <v>42295</v>
      </c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</row>
    <row r="134" spans="1:21">
      <c r="A134" s="102">
        <v>42296</v>
      </c>
      <c r="B134" s="103">
        <v>-1109.36</v>
      </c>
      <c r="C134" s="103">
        <v>2307</v>
      </c>
      <c r="D134" s="103"/>
      <c r="E134" s="103"/>
      <c r="F134" s="103">
        <v>294</v>
      </c>
      <c r="G134" s="103">
        <v>1478</v>
      </c>
      <c r="H134" s="103">
        <v>535</v>
      </c>
      <c r="I134" s="103">
        <v>100892</v>
      </c>
      <c r="J134" s="103">
        <v>163795</v>
      </c>
      <c r="K134" s="103">
        <v>-62903</v>
      </c>
      <c r="L134" s="103">
        <v>115764</v>
      </c>
      <c r="M134" s="103">
        <v>114654</v>
      </c>
      <c r="N134" s="103">
        <v>1110</v>
      </c>
      <c r="O134" s="103">
        <v>5034</v>
      </c>
      <c r="P134" s="103">
        <v>5522</v>
      </c>
      <c r="Q134" s="103">
        <v>-488</v>
      </c>
      <c r="R134" s="103">
        <v>4747</v>
      </c>
      <c r="S134" s="103">
        <v>19767</v>
      </c>
      <c r="T134" s="103">
        <v>224892</v>
      </c>
      <c r="U134" s="103"/>
    </row>
    <row r="135" spans="1:21">
      <c r="A135" s="102">
        <v>42297</v>
      </c>
      <c r="B135" s="103">
        <v>177.320000000001</v>
      </c>
      <c r="C135" s="103">
        <v>2389</v>
      </c>
      <c r="D135" s="103"/>
      <c r="E135" s="103"/>
      <c r="F135" s="103">
        <v>255</v>
      </c>
      <c r="G135" s="103">
        <v>1311</v>
      </c>
      <c r="H135" s="103">
        <v>823</v>
      </c>
      <c r="I135" s="103">
        <v>111930</v>
      </c>
      <c r="J135" s="103">
        <v>97095</v>
      </c>
      <c r="K135" s="103">
        <v>14835</v>
      </c>
      <c r="L135" s="103">
        <v>98649</v>
      </c>
      <c r="M135" s="103">
        <v>98118</v>
      </c>
      <c r="N135" s="103">
        <v>531</v>
      </c>
      <c r="O135" s="103">
        <v>7432</v>
      </c>
      <c r="P135" s="103">
        <v>7459</v>
      </c>
      <c r="Q135" s="103">
        <v>-27</v>
      </c>
      <c r="R135" s="103">
        <v>18018</v>
      </c>
      <c r="S135" s="103">
        <v>9903</v>
      </c>
      <c r="T135" s="103">
        <v>178986</v>
      </c>
      <c r="U135" s="103"/>
    </row>
    <row r="136" spans="1:21">
      <c r="A136" s="102">
        <v>42298</v>
      </c>
      <c r="B136" s="104">
        <v>2779.33</v>
      </c>
      <c r="C136" s="103">
        <v>2730</v>
      </c>
      <c r="D136" s="129"/>
      <c r="E136" s="129"/>
      <c r="F136" s="104">
        <v>502</v>
      </c>
      <c r="G136" s="103">
        <v>1805</v>
      </c>
      <c r="H136" s="103">
        <v>423</v>
      </c>
      <c r="I136" s="103">
        <v>231435</v>
      </c>
      <c r="J136" s="103">
        <v>253363</v>
      </c>
      <c r="K136" s="103">
        <v>-21928</v>
      </c>
      <c r="L136" s="103">
        <v>140156</v>
      </c>
      <c r="M136" s="103">
        <v>158391</v>
      </c>
      <c r="N136" s="103">
        <v>-18235</v>
      </c>
      <c r="O136" s="103">
        <v>4016</v>
      </c>
      <c r="P136" s="103">
        <v>4804</v>
      </c>
      <c r="Q136" s="104">
        <v>-788</v>
      </c>
      <c r="R136" s="103">
        <v>84358</v>
      </c>
      <c r="S136" s="103">
        <v>44828</v>
      </c>
      <c r="T136" s="103">
        <v>297065</v>
      </c>
      <c r="U136" s="103"/>
    </row>
    <row r="137" spans="1:21">
      <c r="A137" s="130">
        <v>42299</v>
      </c>
      <c r="B137" s="104">
        <v>-764.919999999998</v>
      </c>
      <c r="C137" s="131">
        <v>2428</v>
      </c>
      <c r="D137" s="132"/>
      <c r="E137" s="132"/>
      <c r="F137" s="104">
        <v>320</v>
      </c>
      <c r="G137" s="111">
        <v>1463</v>
      </c>
      <c r="H137" s="103">
        <v>645</v>
      </c>
      <c r="I137" s="103">
        <v>135037</v>
      </c>
      <c r="J137" s="103">
        <v>142856</v>
      </c>
      <c r="K137" s="103">
        <v>-7819</v>
      </c>
      <c r="L137" s="103">
        <v>116666</v>
      </c>
      <c r="M137" s="103">
        <v>113040</v>
      </c>
      <c r="N137" s="103">
        <v>3626</v>
      </c>
      <c r="O137" s="103">
        <v>6467</v>
      </c>
      <c r="P137" s="124">
        <v>6504</v>
      </c>
      <c r="Q137" s="141">
        <v>-37</v>
      </c>
      <c r="R137" s="111">
        <v>13545</v>
      </c>
      <c r="S137" s="103">
        <v>29763</v>
      </c>
      <c r="T137" s="103">
        <v>204896</v>
      </c>
      <c r="U137" s="103"/>
    </row>
    <row r="138" spans="1:21">
      <c r="A138" s="130">
        <v>42300</v>
      </c>
      <c r="B138" s="126">
        <v>339.249999999996</v>
      </c>
      <c r="C138" s="131">
        <v>2207</v>
      </c>
      <c r="D138" s="133"/>
      <c r="E138" s="133"/>
      <c r="F138" s="126">
        <v>334</v>
      </c>
      <c r="G138" s="111">
        <v>1361</v>
      </c>
      <c r="H138" s="103">
        <v>512</v>
      </c>
      <c r="I138" s="103">
        <v>152323</v>
      </c>
      <c r="J138" s="103">
        <v>155076</v>
      </c>
      <c r="K138" s="103">
        <v>-2753</v>
      </c>
      <c r="L138" s="103">
        <v>119081</v>
      </c>
      <c r="M138" s="103">
        <v>106487</v>
      </c>
      <c r="N138" s="103">
        <v>12594</v>
      </c>
      <c r="O138" s="103">
        <v>5221</v>
      </c>
      <c r="P138" s="124">
        <v>4654</v>
      </c>
      <c r="Q138" s="142">
        <v>567</v>
      </c>
      <c r="R138" s="111">
        <v>28597</v>
      </c>
      <c r="S138" s="103">
        <v>19832</v>
      </c>
      <c r="T138" s="103">
        <v>215362</v>
      </c>
      <c r="U138" s="103"/>
    </row>
    <row r="139" spans="1:21">
      <c r="A139" s="130">
        <v>42301</v>
      </c>
      <c r="B139" s="126"/>
      <c r="C139" s="131"/>
      <c r="D139" s="133"/>
      <c r="E139" s="133"/>
      <c r="F139" s="126"/>
      <c r="G139" s="111"/>
      <c r="H139" s="103"/>
      <c r="I139" s="103"/>
      <c r="J139" s="103"/>
      <c r="K139" s="103"/>
      <c r="L139" s="103"/>
      <c r="M139" s="103"/>
      <c r="N139" s="103"/>
      <c r="O139" s="103"/>
      <c r="P139" s="124"/>
      <c r="Q139" s="142"/>
      <c r="R139" s="111"/>
      <c r="S139" s="103"/>
      <c r="T139" s="103"/>
      <c r="U139" s="103"/>
    </row>
    <row r="140" spans="1:21">
      <c r="A140" s="130">
        <v>42302</v>
      </c>
      <c r="B140" s="126"/>
      <c r="C140" s="131"/>
      <c r="D140" s="133"/>
      <c r="E140" s="133"/>
      <c r="F140" s="126"/>
      <c r="G140" s="111"/>
      <c r="H140" s="103"/>
      <c r="I140" s="103"/>
      <c r="J140" s="103"/>
      <c r="K140" s="103"/>
      <c r="L140" s="103"/>
      <c r="M140" s="103"/>
      <c r="N140" s="103"/>
      <c r="O140" s="103"/>
      <c r="P140" s="124"/>
      <c r="Q140" s="142"/>
      <c r="R140" s="111"/>
      <c r="S140" s="103"/>
      <c r="T140" s="103"/>
      <c r="U140" s="103"/>
    </row>
    <row r="141" spans="1:21">
      <c r="A141" s="130">
        <v>42303</v>
      </c>
      <c r="B141" s="126">
        <v>-209.869999999995</v>
      </c>
      <c r="C141" s="131">
        <v>2244</v>
      </c>
      <c r="D141" s="133"/>
      <c r="E141" s="133"/>
      <c r="F141" s="126">
        <v>401</v>
      </c>
      <c r="G141" s="111">
        <v>1316</v>
      </c>
      <c r="H141" s="103">
        <v>527</v>
      </c>
      <c r="I141" s="103">
        <v>190569</v>
      </c>
      <c r="J141" s="103">
        <v>187142</v>
      </c>
      <c r="K141" s="103">
        <v>3427</v>
      </c>
      <c r="L141" s="103">
        <v>96958</v>
      </c>
      <c r="M141" s="103">
        <v>112760</v>
      </c>
      <c r="N141" s="103">
        <v>-15802</v>
      </c>
      <c r="O141" s="103">
        <v>5004</v>
      </c>
      <c r="P141" s="124">
        <v>5526</v>
      </c>
      <c r="Q141" s="142">
        <v>-522</v>
      </c>
      <c r="R141" s="111">
        <v>2808</v>
      </c>
      <c r="S141" s="103">
        <v>20431</v>
      </c>
      <c r="T141" s="103">
        <v>262024</v>
      </c>
      <c r="U141" s="103"/>
    </row>
    <row r="142" spans="1:21">
      <c r="A142" s="130">
        <v>42304</v>
      </c>
      <c r="B142" s="118">
        <v>15057.25</v>
      </c>
      <c r="C142" s="131">
        <v>2567</v>
      </c>
      <c r="D142" s="134"/>
      <c r="E142" s="134"/>
      <c r="F142" s="118">
        <v>834</v>
      </c>
      <c r="G142" s="111">
        <v>1498</v>
      </c>
      <c r="H142" s="103">
        <v>235</v>
      </c>
      <c r="I142" s="103">
        <v>609055</v>
      </c>
      <c r="J142" s="103">
        <v>466614</v>
      </c>
      <c r="K142" s="103">
        <v>142441</v>
      </c>
      <c r="L142" s="103">
        <v>113768</v>
      </c>
      <c r="M142" s="103">
        <v>143717</v>
      </c>
      <c r="N142" s="103">
        <v>-29949</v>
      </c>
      <c r="O142" s="103">
        <v>2172</v>
      </c>
      <c r="P142" s="124">
        <v>2698</v>
      </c>
      <c r="Q142" s="143">
        <v>-526</v>
      </c>
      <c r="R142" s="111">
        <v>222581</v>
      </c>
      <c r="S142" s="103">
        <v>28151</v>
      </c>
      <c r="T142" s="103">
        <v>459103</v>
      </c>
      <c r="U142" s="103"/>
    </row>
    <row r="143" spans="1:21">
      <c r="A143" s="102">
        <v>42305</v>
      </c>
      <c r="B143" s="118">
        <v>-3110.79999999995</v>
      </c>
      <c r="C143" s="103">
        <v>2577</v>
      </c>
      <c r="D143" s="135"/>
      <c r="E143" s="135"/>
      <c r="F143" s="118">
        <v>767</v>
      </c>
      <c r="G143" s="103">
        <v>1482</v>
      </c>
      <c r="H143" s="103">
        <v>328</v>
      </c>
      <c r="I143" s="103">
        <v>406566</v>
      </c>
      <c r="J143" s="103">
        <v>505146</v>
      </c>
      <c r="K143" s="103">
        <v>-98580</v>
      </c>
      <c r="L143" s="103">
        <v>131468</v>
      </c>
      <c r="M143" s="103">
        <v>110139</v>
      </c>
      <c r="N143" s="103">
        <v>21329</v>
      </c>
      <c r="O143" s="103">
        <v>3513</v>
      </c>
      <c r="P143" s="103">
        <v>2771</v>
      </c>
      <c r="Q143" s="118">
        <v>742</v>
      </c>
      <c r="R143" s="103">
        <v>71569</v>
      </c>
      <c r="S143" s="103">
        <v>122158</v>
      </c>
      <c r="T143" s="103">
        <v>356597</v>
      </c>
      <c r="U143" s="103"/>
    </row>
    <row r="144" spans="1:21">
      <c r="A144" s="102">
        <v>42306</v>
      </c>
      <c r="B144" s="103">
        <v>-807.880000000001</v>
      </c>
      <c r="C144" s="103">
        <v>2602</v>
      </c>
      <c r="D144" s="103"/>
      <c r="E144" s="103"/>
      <c r="F144" s="103">
        <v>494</v>
      </c>
      <c r="G144" s="103">
        <v>1627</v>
      </c>
      <c r="H144" s="103">
        <v>481</v>
      </c>
      <c r="I144" s="103">
        <v>193432</v>
      </c>
      <c r="J144" s="103">
        <v>233895</v>
      </c>
      <c r="K144" s="103">
        <v>-40463</v>
      </c>
      <c r="L144" s="103">
        <v>132445</v>
      </c>
      <c r="M144" s="103">
        <v>126791</v>
      </c>
      <c r="N144" s="103">
        <v>5654</v>
      </c>
      <c r="O144" s="103">
        <v>4343</v>
      </c>
      <c r="P144" s="103">
        <v>4973</v>
      </c>
      <c r="Q144" s="103">
        <v>-630</v>
      </c>
      <c r="R144" s="103">
        <v>43450</v>
      </c>
      <c r="S144" s="103">
        <v>55163</v>
      </c>
      <c r="T144" s="103">
        <v>270939</v>
      </c>
      <c r="U144" s="103"/>
    </row>
    <row r="145" spans="1:21">
      <c r="A145" s="102">
        <v>42307</v>
      </c>
      <c r="B145" s="103">
        <v>-1177.11999999999</v>
      </c>
      <c r="C145" s="103">
        <v>2394</v>
      </c>
      <c r="D145" s="103"/>
      <c r="E145" s="103"/>
      <c r="F145" s="103">
        <v>430</v>
      </c>
      <c r="G145" s="103">
        <v>1488</v>
      </c>
      <c r="H145" s="103">
        <v>476</v>
      </c>
      <c r="I145" s="103">
        <v>176552</v>
      </c>
      <c r="J145" s="103">
        <v>214793</v>
      </c>
      <c r="K145" s="103">
        <v>-38241</v>
      </c>
      <c r="L145" s="103">
        <v>113134</v>
      </c>
      <c r="M145" s="103">
        <v>114370</v>
      </c>
      <c r="N145" s="103">
        <v>-1236</v>
      </c>
      <c r="O145" s="103">
        <v>4379</v>
      </c>
      <c r="P145" s="103">
        <v>4799</v>
      </c>
      <c r="Q145" s="103">
        <v>-420</v>
      </c>
      <c r="R145" s="103">
        <v>27082</v>
      </c>
      <c r="S145" s="103">
        <v>38097</v>
      </c>
      <c r="T145" s="103">
        <v>225356</v>
      </c>
      <c r="U145" s="103"/>
    </row>
    <row r="146" spans="1:21">
      <c r="A146" s="102">
        <v>42308</v>
      </c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</row>
    <row r="147" spans="1:21">
      <c r="A147" s="102">
        <v>42309</v>
      </c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</row>
    <row r="148" spans="1:21">
      <c r="A148" s="102">
        <v>42310</v>
      </c>
      <c r="B148" s="103">
        <v>-1148.11999999999</v>
      </c>
      <c r="C148" s="103">
        <v>2627</v>
      </c>
      <c r="D148" s="103"/>
      <c r="E148" s="103"/>
      <c r="F148" s="103">
        <v>300</v>
      </c>
      <c r="G148" s="103">
        <v>1575</v>
      </c>
      <c r="H148" s="103">
        <v>752</v>
      </c>
      <c r="I148" s="103">
        <v>94524</v>
      </c>
      <c r="J148" s="103">
        <v>168031</v>
      </c>
      <c r="K148" s="103">
        <v>-73507</v>
      </c>
      <c r="L148" s="103">
        <v>113950</v>
      </c>
      <c r="M148" s="103">
        <v>119097</v>
      </c>
      <c r="N148" s="103">
        <v>-5147</v>
      </c>
      <c r="O148" s="103">
        <v>7124</v>
      </c>
      <c r="P148" s="103">
        <v>6970</v>
      </c>
      <c r="Q148" s="103">
        <v>154</v>
      </c>
      <c r="R148" s="103">
        <v>14505</v>
      </c>
      <c r="S148" s="103">
        <v>34531</v>
      </c>
      <c r="T148" s="103">
        <v>203139</v>
      </c>
      <c r="U148" s="103"/>
    </row>
    <row r="149" spans="1:21">
      <c r="A149" s="102">
        <v>42311</v>
      </c>
      <c r="B149" s="104">
        <v>-453.970000000001</v>
      </c>
      <c r="C149" s="103">
        <v>2166</v>
      </c>
      <c r="D149" s="103"/>
      <c r="E149" s="103"/>
      <c r="F149" s="103">
        <v>223</v>
      </c>
      <c r="G149" s="103">
        <v>1234</v>
      </c>
      <c r="H149" s="103">
        <v>709</v>
      </c>
      <c r="I149" s="103">
        <v>86540</v>
      </c>
      <c r="J149" s="103">
        <v>100575</v>
      </c>
      <c r="K149" s="103">
        <v>-14035</v>
      </c>
      <c r="L149" s="103">
        <v>88114</v>
      </c>
      <c r="M149" s="103">
        <v>104225</v>
      </c>
      <c r="N149" s="103">
        <v>-16111</v>
      </c>
      <c r="O149" s="103">
        <v>7367</v>
      </c>
      <c r="P149" s="103">
        <v>6119</v>
      </c>
      <c r="Q149" s="104">
        <v>1248</v>
      </c>
      <c r="R149" s="103">
        <v>4609</v>
      </c>
      <c r="S149" s="103">
        <v>11437</v>
      </c>
      <c r="T149" s="103">
        <v>182967</v>
      </c>
      <c r="U149" s="103"/>
    </row>
    <row r="150" spans="1:21">
      <c r="A150" s="130">
        <v>42312</v>
      </c>
      <c r="B150" s="104">
        <v>404.909999999999</v>
      </c>
      <c r="C150" s="111">
        <v>2072</v>
      </c>
      <c r="D150" s="128"/>
      <c r="E150" s="128"/>
      <c r="F150" s="103">
        <v>259</v>
      </c>
      <c r="G150" s="103">
        <v>1384</v>
      </c>
      <c r="H150" s="103">
        <v>429</v>
      </c>
      <c r="I150" s="103">
        <v>101503</v>
      </c>
      <c r="J150" s="103">
        <v>89904</v>
      </c>
      <c r="K150" s="103">
        <v>11599</v>
      </c>
      <c r="L150" s="103">
        <v>110427</v>
      </c>
      <c r="M150" s="103">
        <v>107827</v>
      </c>
      <c r="N150" s="103">
        <v>2600</v>
      </c>
      <c r="O150" s="103">
        <v>4447</v>
      </c>
      <c r="P150" s="124">
        <v>4670</v>
      </c>
      <c r="Q150" s="141">
        <v>-223</v>
      </c>
      <c r="R150" s="111">
        <v>4224</v>
      </c>
      <c r="S150" s="103">
        <v>2061</v>
      </c>
      <c r="T150" s="103">
        <v>214693</v>
      </c>
      <c r="U150" s="103"/>
    </row>
    <row r="151" spans="1:21">
      <c r="A151" s="130">
        <v>42313</v>
      </c>
      <c r="B151" s="126">
        <v>1030.81999999999</v>
      </c>
      <c r="C151" s="111">
        <v>2325</v>
      </c>
      <c r="D151" s="128"/>
      <c r="E151" s="128"/>
      <c r="F151" s="103">
        <v>567</v>
      </c>
      <c r="G151" s="103">
        <v>1472</v>
      </c>
      <c r="H151" s="103">
        <v>286</v>
      </c>
      <c r="I151" s="103">
        <v>262555</v>
      </c>
      <c r="J151" s="103">
        <v>229186</v>
      </c>
      <c r="K151" s="103">
        <v>33369</v>
      </c>
      <c r="L151" s="103">
        <v>121447</v>
      </c>
      <c r="M151" s="103">
        <v>130777</v>
      </c>
      <c r="N151" s="103">
        <v>-9330</v>
      </c>
      <c r="O151" s="103">
        <v>2654</v>
      </c>
      <c r="P151" s="124">
        <v>3413</v>
      </c>
      <c r="Q151" s="142">
        <v>-759</v>
      </c>
      <c r="R151" s="111">
        <v>28907</v>
      </c>
      <c r="S151" s="103">
        <v>11534</v>
      </c>
      <c r="T151" s="103">
        <v>323075</v>
      </c>
      <c r="U151" s="103"/>
    </row>
    <row r="152" spans="1:21">
      <c r="A152" s="130">
        <v>42314</v>
      </c>
      <c r="B152" s="126">
        <v>3886.47</v>
      </c>
      <c r="C152" s="111">
        <v>1568</v>
      </c>
      <c r="D152" s="128"/>
      <c r="E152" s="128"/>
      <c r="F152" s="103">
        <v>473</v>
      </c>
      <c r="G152" s="103">
        <v>929</v>
      </c>
      <c r="H152" s="103">
        <v>166</v>
      </c>
      <c r="I152" s="103">
        <v>299458</v>
      </c>
      <c r="J152" s="103">
        <v>229562</v>
      </c>
      <c r="K152" s="103">
        <v>69896</v>
      </c>
      <c r="L152" s="103">
        <v>79368</v>
      </c>
      <c r="M152" s="103">
        <v>82467</v>
      </c>
      <c r="N152" s="103">
        <v>-3099</v>
      </c>
      <c r="O152" s="103">
        <v>1574</v>
      </c>
      <c r="P152" s="124">
        <v>1725</v>
      </c>
      <c r="Q152" s="142">
        <v>-151</v>
      </c>
      <c r="R152" s="111">
        <v>75777</v>
      </c>
      <c r="S152" s="103">
        <v>15118</v>
      </c>
      <c r="T152" s="103">
        <v>275398</v>
      </c>
      <c r="U152" s="103"/>
    </row>
    <row r="153" spans="1:21">
      <c r="A153" s="130">
        <v>42315</v>
      </c>
      <c r="B153" s="126"/>
      <c r="C153" s="111"/>
      <c r="D153" s="128"/>
      <c r="E153" s="128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24"/>
      <c r="Q153" s="142"/>
      <c r="R153" s="111"/>
      <c r="S153" s="103"/>
      <c r="T153" s="103"/>
      <c r="U153" s="103"/>
    </row>
    <row r="154" spans="1:21">
      <c r="A154" s="130">
        <v>42316</v>
      </c>
      <c r="B154" s="126"/>
      <c r="C154" s="111"/>
      <c r="D154" s="128"/>
      <c r="E154" s="128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24"/>
      <c r="Q154" s="142"/>
      <c r="R154" s="111"/>
      <c r="S154" s="103"/>
      <c r="T154" s="103"/>
      <c r="U154" s="103"/>
    </row>
    <row r="155" spans="1:21">
      <c r="A155" s="130">
        <v>42317</v>
      </c>
      <c r="B155" s="126">
        <v>-877.5</v>
      </c>
      <c r="C155" s="111">
        <v>2642</v>
      </c>
      <c r="D155" s="128"/>
      <c r="E155" s="128"/>
      <c r="F155" s="103">
        <v>522</v>
      </c>
      <c r="G155" s="103">
        <v>1595</v>
      </c>
      <c r="H155" s="103">
        <v>525</v>
      </c>
      <c r="I155" s="103">
        <v>254956</v>
      </c>
      <c r="J155" s="103">
        <v>249245</v>
      </c>
      <c r="K155" s="103">
        <v>5711</v>
      </c>
      <c r="L155" s="103">
        <v>121912</v>
      </c>
      <c r="M155" s="103">
        <v>123935</v>
      </c>
      <c r="N155" s="103">
        <v>-2023</v>
      </c>
      <c r="O155" s="103">
        <v>5055</v>
      </c>
      <c r="P155" s="124">
        <v>5201</v>
      </c>
      <c r="Q155" s="142">
        <v>-146</v>
      </c>
      <c r="R155" s="111">
        <v>2999</v>
      </c>
      <c r="S155" s="103">
        <v>28188</v>
      </c>
      <c r="T155" s="103">
        <v>315039</v>
      </c>
      <c r="U155" s="103"/>
    </row>
    <row r="156" spans="1:21">
      <c r="A156" s="130">
        <v>42318</v>
      </c>
      <c r="B156" s="118">
        <v>2376.37</v>
      </c>
      <c r="C156" s="111">
        <v>2580</v>
      </c>
      <c r="D156" s="128"/>
      <c r="E156" s="128"/>
      <c r="F156" s="103">
        <v>785</v>
      </c>
      <c r="G156" s="103">
        <v>1557</v>
      </c>
      <c r="H156" s="103">
        <v>238</v>
      </c>
      <c r="I156" s="103">
        <v>398343</v>
      </c>
      <c r="J156" s="103">
        <v>350476</v>
      </c>
      <c r="K156" s="103">
        <v>47867</v>
      </c>
      <c r="L156" s="103">
        <v>135520</v>
      </c>
      <c r="M156" s="103">
        <v>136031</v>
      </c>
      <c r="N156" s="103">
        <v>-511</v>
      </c>
      <c r="O156" s="103">
        <v>2519</v>
      </c>
      <c r="P156" s="124">
        <v>2425</v>
      </c>
      <c r="Q156" s="143">
        <v>94</v>
      </c>
      <c r="R156" s="111">
        <v>52096</v>
      </c>
      <c r="S156" s="103">
        <v>26617</v>
      </c>
      <c r="T156" s="103">
        <v>421630</v>
      </c>
      <c r="U156" s="103"/>
    </row>
    <row r="157" spans="1:21">
      <c r="A157" s="102">
        <v>42319</v>
      </c>
      <c r="B157" s="118">
        <v>-1418.34</v>
      </c>
      <c r="C157" s="103">
        <v>2334</v>
      </c>
      <c r="D157" s="103"/>
      <c r="E157" s="103"/>
      <c r="F157" s="103">
        <v>508</v>
      </c>
      <c r="G157" s="103">
        <v>1497</v>
      </c>
      <c r="H157" s="103">
        <v>329</v>
      </c>
      <c r="I157" s="103">
        <v>207726</v>
      </c>
      <c r="J157" s="103">
        <v>259741</v>
      </c>
      <c r="K157" s="103">
        <v>-52015</v>
      </c>
      <c r="L157" s="103">
        <v>121682</v>
      </c>
      <c r="M157" s="103">
        <v>115016</v>
      </c>
      <c r="N157" s="103">
        <v>6666</v>
      </c>
      <c r="O157" s="103">
        <v>3616</v>
      </c>
      <c r="P157" s="103">
        <v>3000</v>
      </c>
      <c r="Q157" s="118">
        <v>616</v>
      </c>
      <c r="R157" s="103">
        <v>15421</v>
      </c>
      <c r="S157" s="103">
        <v>25412</v>
      </c>
      <c r="T157" s="103">
        <v>317855</v>
      </c>
      <c r="U157" s="103"/>
    </row>
    <row r="158" spans="1:21">
      <c r="A158" s="102">
        <v>42320</v>
      </c>
      <c r="B158" s="103">
        <v>-1050.53999999999</v>
      </c>
      <c r="C158" s="103">
        <v>1897</v>
      </c>
      <c r="D158" s="103"/>
      <c r="E158" s="103"/>
      <c r="F158" s="103">
        <v>465</v>
      </c>
      <c r="G158" s="103">
        <v>1141</v>
      </c>
      <c r="H158" s="103">
        <v>291</v>
      </c>
      <c r="I158" s="103">
        <v>179548</v>
      </c>
      <c r="J158" s="103">
        <v>232129</v>
      </c>
      <c r="K158" s="103">
        <v>-52581</v>
      </c>
      <c r="L158" s="103">
        <v>84080</v>
      </c>
      <c r="M158" s="103">
        <v>90484</v>
      </c>
      <c r="N158" s="103">
        <v>-6404</v>
      </c>
      <c r="O158" s="103">
        <v>3693</v>
      </c>
      <c r="P158" s="103">
        <v>2333</v>
      </c>
      <c r="Q158" s="103">
        <v>1360</v>
      </c>
      <c r="R158" s="103">
        <v>15437</v>
      </c>
      <c r="S158" s="103">
        <v>27718</v>
      </c>
      <c r="T158" s="103">
        <v>263898</v>
      </c>
      <c r="U158" s="103"/>
    </row>
    <row r="159" spans="1:21">
      <c r="A159" s="102">
        <v>42321</v>
      </c>
      <c r="B159" s="103">
        <v>-361.5</v>
      </c>
      <c r="C159" s="103">
        <v>2257</v>
      </c>
      <c r="D159" s="103"/>
      <c r="E159" s="103"/>
      <c r="F159" s="103">
        <v>294</v>
      </c>
      <c r="G159" s="103">
        <v>1347</v>
      </c>
      <c r="H159" s="103">
        <v>616</v>
      </c>
      <c r="I159" s="103">
        <v>105315</v>
      </c>
      <c r="J159" s="103">
        <v>135614</v>
      </c>
      <c r="K159" s="103">
        <v>-30299</v>
      </c>
      <c r="L159" s="103">
        <v>98948</v>
      </c>
      <c r="M159" s="103">
        <v>98577</v>
      </c>
      <c r="N159" s="103">
        <v>371</v>
      </c>
      <c r="O159" s="103">
        <v>6114</v>
      </c>
      <c r="P159" s="103">
        <v>5119</v>
      </c>
      <c r="Q159" s="103">
        <v>995</v>
      </c>
      <c r="R159" s="103">
        <v>6943</v>
      </c>
      <c r="S159" s="103">
        <v>11239</v>
      </c>
      <c r="T159" s="103">
        <v>205589</v>
      </c>
      <c r="U159" s="103"/>
    </row>
    <row r="160" spans="1:21">
      <c r="A160" s="102">
        <v>42322</v>
      </c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</row>
    <row r="161" spans="1:21">
      <c r="A161" s="102">
        <v>42323</v>
      </c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</row>
    <row r="162" spans="1:21">
      <c r="A162" s="102">
        <v>42324</v>
      </c>
      <c r="B162" s="103">
        <v>70.4799999999995</v>
      </c>
      <c r="C162" s="103">
        <v>2431</v>
      </c>
      <c r="D162" s="103"/>
      <c r="E162" s="103"/>
      <c r="F162" s="103">
        <v>236</v>
      </c>
      <c r="G162" s="103">
        <v>1407</v>
      </c>
      <c r="H162" s="103">
        <v>788</v>
      </c>
      <c r="I162" s="103">
        <v>122929</v>
      </c>
      <c r="J162" s="103">
        <v>83147</v>
      </c>
      <c r="K162" s="103">
        <v>39782</v>
      </c>
      <c r="L162" s="103">
        <v>106595</v>
      </c>
      <c r="M162" s="103">
        <v>96224</v>
      </c>
      <c r="N162" s="103">
        <v>10371</v>
      </c>
      <c r="O162" s="103">
        <v>7621</v>
      </c>
      <c r="P162" s="103">
        <v>6886</v>
      </c>
      <c r="Q162" s="103">
        <v>735</v>
      </c>
      <c r="R162" s="103">
        <v>11148</v>
      </c>
      <c r="S162" s="103">
        <v>15710</v>
      </c>
      <c r="T162" s="103">
        <v>187590</v>
      </c>
      <c r="U162" s="103"/>
    </row>
    <row r="163" spans="1:21">
      <c r="A163" s="102">
        <v>42325</v>
      </c>
      <c r="B163" s="103">
        <v>676.659999999999</v>
      </c>
      <c r="C163" s="103">
        <v>1882</v>
      </c>
      <c r="D163" s="103"/>
      <c r="E163" s="103"/>
      <c r="F163" s="103">
        <v>463</v>
      </c>
      <c r="G163" s="103">
        <v>1156</v>
      </c>
      <c r="H163" s="103">
        <v>263</v>
      </c>
      <c r="I163" s="103">
        <v>182677</v>
      </c>
      <c r="J163" s="103">
        <v>215135</v>
      </c>
      <c r="K163" s="103">
        <v>-32458</v>
      </c>
      <c r="L163" s="103">
        <v>83482</v>
      </c>
      <c r="M163" s="103">
        <v>101221</v>
      </c>
      <c r="N163" s="103">
        <v>-17739</v>
      </c>
      <c r="O163" s="103">
        <v>2774</v>
      </c>
      <c r="P163" s="103">
        <v>2633</v>
      </c>
      <c r="Q163" s="103">
        <v>141</v>
      </c>
      <c r="R163" s="103">
        <v>21621</v>
      </c>
      <c r="S163" s="103">
        <v>9608</v>
      </c>
      <c r="T163" s="103">
        <v>255709</v>
      </c>
      <c r="U163" s="103"/>
    </row>
    <row r="164" spans="1:21">
      <c r="A164" s="102">
        <v>42326</v>
      </c>
      <c r="B164" s="103">
        <v>-2463.4</v>
      </c>
      <c r="C164" s="103">
        <v>2285</v>
      </c>
      <c r="D164" s="103"/>
      <c r="E164" s="103"/>
      <c r="F164" s="103">
        <v>254</v>
      </c>
      <c r="G164" s="103">
        <v>1404</v>
      </c>
      <c r="H164" s="103">
        <v>627</v>
      </c>
      <c r="I164" s="103">
        <v>76294</v>
      </c>
      <c r="J164" s="103">
        <v>155128</v>
      </c>
      <c r="K164" s="103">
        <v>-78834</v>
      </c>
      <c r="L164" s="103">
        <v>101413</v>
      </c>
      <c r="M164" s="103">
        <v>94312</v>
      </c>
      <c r="N164" s="103">
        <v>7101</v>
      </c>
      <c r="O164" s="103">
        <v>6142</v>
      </c>
      <c r="P164" s="103">
        <v>5631</v>
      </c>
      <c r="Q164" s="103">
        <v>511</v>
      </c>
      <c r="R164" s="103">
        <v>4819</v>
      </c>
      <c r="S164" s="103">
        <v>47774</v>
      </c>
      <c r="T164" s="103">
        <v>186083</v>
      </c>
      <c r="U164" s="103"/>
    </row>
    <row r="165" spans="1:21">
      <c r="A165" s="102">
        <v>42327</v>
      </c>
      <c r="B165" s="103">
        <v>400.569999999998</v>
      </c>
      <c r="C165" s="103">
        <v>2141</v>
      </c>
      <c r="D165" s="103"/>
      <c r="E165" s="103"/>
      <c r="F165" s="103">
        <v>127</v>
      </c>
      <c r="G165" s="103">
        <v>1096</v>
      </c>
      <c r="H165" s="103">
        <v>918</v>
      </c>
      <c r="I165" s="103">
        <v>66102</v>
      </c>
      <c r="J165" s="103">
        <v>41843</v>
      </c>
      <c r="K165" s="103">
        <v>24259</v>
      </c>
      <c r="L165" s="103">
        <v>73012</v>
      </c>
      <c r="M165" s="103">
        <v>74274</v>
      </c>
      <c r="N165" s="103">
        <v>-1262</v>
      </c>
      <c r="O165" s="103">
        <v>7997</v>
      </c>
      <c r="P165" s="103">
        <v>8187</v>
      </c>
      <c r="Q165" s="103">
        <v>-190</v>
      </c>
      <c r="R165" s="103">
        <v>1970</v>
      </c>
      <c r="S165" s="103">
        <v>1032</v>
      </c>
      <c r="T165" s="103">
        <v>131320</v>
      </c>
      <c r="U165" s="103"/>
    </row>
    <row r="166" spans="1:21">
      <c r="A166" s="102">
        <v>42328</v>
      </c>
      <c r="B166" s="103">
        <v>-65.1500000000005</v>
      </c>
      <c r="C166" s="103">
        <v>2168</v>
      </c>
      <c r="D166" s="103"/>
      <c r="E166" s="103"/>
      <c r="F166" s="103">
        <v>189</v>
      </c>
      <c r="G166" s="103">
        <v>1231</v>
      </c>
      <c r="H166" s="103">
        <v>748</v>
      </c>
      <c r="I166" s="103">
        <v>68439</v>
      </c>
      <c r="J166" s="103">
        <v>69631</v>
      </c>
      <c r="K166" s="103">
        <v>-1192</v>
      </c>
      <c r="L166" s="103">
        <v>82848</v>
      </c>
      <c r="M166" s="103">
        <v>94015</v>
      </c>
      <c r="N166" s="103">
        <v>-11167</v>
      </c>
      <c r="O166" s="103">
        <v>6656</v>
      </c>
      <c r="P166" s="103">
        <v>6639</v>
      </c>
      <c r="Q166" s="103">
        <v>17</v>
      </c>
      <c r="R166" s="103">
        <v>363</v>
      </c>
      <c r="S166" s="103">
        <v>674</v>
      </c>
      <c r="T166" s="103">
        <v>176619</v>
      </c>
      <c r="U166" s="103"/>
    </row>
    <row r="167" spans="1:21">
      <c r="A167" s="102">
        <v>42329</v>
      </c>
      <c r="B167" s="103"/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</row>
    <row r="168" spans="1:21">
      <c r="A168" s="102">
        <v>42330</v>
      </c>
      <c r="B168" s="103"/>
      <c r="C168" s="103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</row>
    <row r="169" spans="1:21">
      <c r="A169" s="102">
        <v>42331</v>
      </c>
      <c r="B169" s="103">
        <v>-19.1399999999994</v>
      </c>
      <c r="C169" s="103">
        <v>1953</v>
      </c>
      <c r="D169" s="103"/>
      <c r="E169" s="103"/>
      <c r="F169" s="103">
        <v>186</v>
      </c>
      <c r="G169" s="103">
        <v>1129</v>
      </c>
      <c r="H169" s="103">
        <v>638</v>
      </c>
      <c r="I169" s="103">
        <v>64164</v>
      </c>
      <c r="J169" s="103">
        <v>84614</v>
      </c>
      <c r="K169" s="103">
        <v>-20450</v>
      </c>
      <c r="L169" s="103">
        <v>82210</v>
      </c>
      <c r="M169" s="103">
        <v>80717</v>
      </c>
      <c r="N169" s="103">
        <v>1493</v>
      </c>
      <c r="O169" s="103">
        <v>5792</v>
      </c>
      <c r="P169" s="103">
        <v>5737</v>
      </c>
      <c r="Q169" s="103">
        <v>55</v>
      </c>
      <c r="R169" s="103">
        <v>704</v>
      </c>
      <c r="S169" s="103">
        <v>1480</v>
      </c>
      <c r="T169" s="103">
        <v>164110</v>
      </c>
      <c r="U169" s="103"/>
    </row>
    <row r="170" spans="1:21">
      <c r="A170" s="102">
        <v>42332</v>
      </c>
      <c r="B170" s="103">
        <v>-509.17</v>
      </c>
      <c r="C170" s="103">
        <v>2390</v>
      </c>
      <c r="D170" s="103"/>
      <c r="E170" s="103"/>
      <c r="F170" s="103">
        <v>116</v>
      </c>
      <c r="G170" s="103">
        <v>1330</v>
      </c>
      <c r="H170" s="103">
        <v>944</v>
      </c>
      <c r="I170" s="103">
        <v>37340</v>
      </c>
      <c r="J170" s="103">
        <v>57902</v>
      </c>
      <c r="K170" s="103">
        <v>-20562</v>
      </c>
      <c r="L170" s="103">
        <v>98996</v>
      </c>
      <c r="M170" s="103">
        <v>80348</v>
      </c>
      <c r="N170" s="103">
        <v>18648</v>
      </c>
      <c r="O170" s="103">
        <v>10986</v>
      </c>
      <c r="P170" s="103">
        <v>6660</v>
      </c>
      <c r="Q170" s="103">
        <v>4326</v>
      </c>
      <c r="R170" s="103">
        <v>1593</v>
      </c>
      <c r="S170" s="103">
        <v>7500</v>
      </c>
      <c r="T170" s="103">
        <v>146550</v>
      </c>
      <c r="U170" s="103"/>
    </row>
    <row r="171" spans="1:21">
      <c r="A171" s="102">
        <v>42333</v>
      </c>
      <c r="B171" s="103">
        <v>271.93</v>
      </c>
      <c r="C171" s="103">
        <v>2593</v>
      </c>
      <c r="D171" s="103"/>
      <c r="E171" s="103"/>
      <c r="F171" s="103">
        <v>264</v>
      </c>
      <c r="G171" s="103">
        <v>1489</v>
      </c>
      <c r="H171" s="103">
        <v>840</v>
      </c>
      <c r="I171" s="103">
        <v>125519</v>
      </c>
      <c r="J171" s="103">
        <v>119958</v>
      </c>
      <c r="K171" s="103">
        <v>5561</v>
      </c>
      <c r="L171" s="103">
        <v>102393</v>
      </c>
      <c r="M171" s="103">
        <v>98279</v>
      </c>
      <c r="N171" s="103">
        <v>4114</v>
      </c>
      <c r="O171" s="103">
        <v>8707</v>
      </c>
      <c r="P171" s="103">
        <v>6440</v>
      </c>
      <c r="Q171" s="103">
        <v>2267</v>
      </c>
      <c r="R171" s="103">
        <v>13843</v>
      </c>
      <c r="S171" s="103">
        <v>7843</v>
      </c>
      <c r="T171" s="103">
        <v>222098</v>
      </c>
      <c r="U171" s="103"/>
    </row>
    <row r="172" spans="1:21">
      <c r="A172" s="102">
        <v>42334</v>
      </c>
      <c r="B172" s="103">
        <v>1708.02</v>
      </c>
      <c r="C172" s="103">
        <v>2315</v>
      </c>
      <c r="D172" s="103"/>
      <c r="E172" s="103"/>
      <c r="F172" s="103">
        <v>417</v>
      </c>
      <c r="G172" s="103">
        <v>1363</v>
      </c>
      <c r="H172" s="103">
        <v>535</v>
      </c>
      <c r="I172" s="103">
        <v>257037</v>
      </c>
      <c r="J172" s="103">
        <v>219014</v>
      </c>
      <c r="K172" s="103">
        <v>38023</v>
      </c>
      <c r="L172" s="103">
        <v>98752</v>
      </c>
      <c r="M172" s="103">
        <v>110430</v>
      </c>
      <c r="N172" s="103">
        <v>-11678</v>
      </c>
      <c r="O172" s="103">
        <v>4765</v>
      </c>
      <c r="P172" s="103">
        <v>4965</v>
      </c>
      <c r="Q172" s="103">
        <v>-200</v>
      </c>
      <c r="R172" s="103">
        <v>31655</v>
      </c>
      <c r="S172" s="103">
        <v>2839</v>
      </c>
      <c r="T172" s="103">
        <v>324610</v>
      </c>
      <c r="U172" s="103"/>
    </row>
    <row r="173" spans="1:21">
      <c r="A173" s="136">
        <v>42335</v>
      </c>
      <c r="B173" s="125">
        <v>38.91</v>
      </c>
      <c r="C173" s="125">
        <v>1904</v>
      </c>
      <c r="D173" s="125"/>
      <c r="E173" s="125"/>
      <c r="F173" s="125">
        <v>920</v>
      </c>
      <c r="G173" s="125">
        <v>903</v>
      </c>
      <c r="H173" s="125">
        <v>81</v>
      </c>
      <c r="I173" s="125">
        <v>538985</v>
      </c>
      <c r="J173" s="125">
        <v>1002721</v>
      </c>
      <c r="K173" s="138">
        <f t="shared" ref="K173:K229" si="0">I173-J173</f>
        <v>-463736</v>
      </c>
      <c r="L173" s="125">
        <v>83155</v>
      </c>
      <c r="M173" s="125">
        <v>84025</v>
      </c>
      <c r="N173" s="125">
        <f t="shared" ref="N173:N236" si="1">L173-M173</f>
        <v>-870</v>
      </c>
      <c r="O173" s="125">
        <v>883</v>
      </c>
      <c r="P173" s="125">
        <v>784</v>
      </c>
      <c r="Q173" s="125">
        <f t="shared" ref="Q173:Q236" si="2">O173-P173</f>
        <v>99</v>
      </c>
      <c r="R173" s="125">
        <v>86215</v>
      </c>
      <c r="S173" s="125">
        <v>68181</v>
      </c>
      <c r="T173" s="125">
        <v>796558</v>
      </c>
      <c r="U173" s="125"/>
    </row>
    <row r="174" spans="1:21">
      <c r="A174" s="136">
        <v>42336</v>
      </c>
      <c r="B174" s="125"/>
      <c r="C174" s="125"/>
      <c r="D174" s="125"/>
      <c r="E174" s="125"/>
      <c r="F174" s="125"/>
      <c r="G174" s="125"/>
      <c r="H174" s="125"/>
      <c r="I174" s="125"/>
      <c r="J174" s="125"/>
      <c r="K174" s="138">
        <f t="shared" si="0"/>
        <v>0</v>
      </c>
      <c r="L174" s="125"/>
      <c r="M174" s="125"/>
      <c r="N174" s="125">
        <f t="shared" si="1"/>
        <v>0</v>
      </c>
      <c r="O174" s="125"/>
      <c r="P174" s="125"/>
      <c r="Q174" s="125">
        <f t="shared" si="2"/>
        <v>0</v>
      </c>
      <c r="R174" s="125"/>
      <c r="S174" s="125"/>
      <c r="T174" s="125"/>
      <c r="U174" s="125"/>
    </row>
    <row r="175" spans="1:21">
      <c r="A175" s="136">
        <v>42337</v>
      </c>
      <c r="B175" s="125"/>
      <c r="C175" s="125"/>
      <c r="D175" s="125"/>
      <c r="E175" s="125"/>
      <c r="F175" s="125"/>
      <c r="G175" s="125"/>
      <c r="H175" s="125"/>
      <c r="I175" s="125"/>
      <c r="J175" s="125"/>
      <c r="K175" s="138">
        <f t="shared" si="0"/>
        <v>0</v>
      </c>
      <c r="L175" s="125"/>
      <c r="M175" s="125"/>
      <c r="N175" s="125">
        <f t="shared" si="1"/>
        <v>0</v>
      </c>
      <c r="O175" s="125"/>
      <c r="P175" s="125"/>
      <c r="Q175" s="125">
        <f t="shared" si="2"/>
        <v>0</v>
      </c>
      <c r="R175" s="125"/>
      <c r="S175" s="125"/>
      <c r="T175" s="125"/>
      <c r="U175" s="125"/>
    </row>
    <row r="176" spans="1:21">
      <c r="A176" s="136">
        <v>42338</v>
      </c>
      <c r="B176" s="125">
        <v>-5526.62</v>
      </c>
      <c r="C176" s="125">
        <v>2430</v>
      </c>
      <c r="D176" s="125"/>
      <c r="E176" s="125"/>
      <c r="F176" s="125">
        <v>568</v>
      </c>
      <c r="G176" s="125">
        <v>1527</v>
      </c>
      <c r="H176" s="125">
        <v>335</v>
      </c>
      <c r="I176" s="125">
        <v>340822</v>
      </c>
      <c r="J176" s="125">
        <v>362400</v>
      </c>
      <c r="K176" s="138">
        <f t="shared" si="0"/>
        <v>-21578</v>
      </c>
      <c r="L176" s="125">
        <v>133614</v>
      </c>
      <c r="M176" s="125">
        <v>126103</v>
      </c>
      <c r="N176" s="125">
        <f t="shared" si="1"/>
        <v>7511</v>
      </c>
      <c r="O176" s="125">
        <v>3868</v>
      </c>
      <c r="P176" s="125">
        <v>3588</v>
      </c>
      <c r="Q176" s="125">
        <f t="shared" si="2"/>
        <v>280</v>
      </c>
      <c r="R176" s="125">
        <v>53995</v>
      </c>
      <c r="S176" s="125">
        <v>111765</v>
      </c>
      <c r="T176" s="125">
        <v>353217</v>
      </c>
      <c r="U176" s="125"/>
    </row>
    <row r="177" spans="1:21">
      <c r="A177" s="136">
        <v>42339</v>
      </c>
      <c r="B177" s="125">
        <v>-957.79</v>
      </c>
      <c r="C177" s="125">
        <v>2376</v>
      </c>
      <c r="D177" s="125"/>
      <c r="E177" s="125"/>
      <c r="F177" s="125">
        <v>285</v>
      </c>
      <c r="G177" s="125">
        <v>1375</v>
      </c>
      <c r="H177" s="125">
        <v>716</v>
      </c>
      <c r="I177" s="125">
        <v>89726</v>
      </c>
      <c r="J177" s="125">
        <v>147230</v>
      </c>
      <c r="K177" s="138">
        <f t="shared" si="0"/>
        <v>-57504</v>
      </c>
      <c r="L177" s="125">
        <v>98790</v>
      </c>
      <c r="M177" s="125">
        <v>110491</v>
      </c>
      <c r="N177" s="125">
        <f t="shared" si="1"/>
        <v>-11701</v>
      </c>
      <c r="O177" s="125">
        <v>6860</v>
      </c>
      <c r="P177" s="125">
        <v>7125</v>
      </c>
      <c r="Q177" s="125">
        <f t="shared" si="2"/>
        <v>-265</v>
      </c>
      <c r="R177" s="125">
        <v>9588</v>
      </c>
      <c r="S177" s="125">
        <v>27714</v>
      </c>
      <c r="T177" s="125">
        <v>192401</v>
      </c>
      <c r="U177" s="125"/>
    </row>
    <row r="178" spans="1:21">
      <c r="A178" s="136">
        <v>42340</v>
      </c>
      <c r="B178" s="125">
        <v>-657.97</v>
      </c>
      <c r="C178" s="125">
        <v>2354</v>
      </c>
      <c r="D178" s="125"/>
      <c r="E178" s="125"/>
      <c r="F178" s="125">
        <v>142</v>
      </c>
      <c r="G178" s="125">
        <v>1368</v>
      </c>
      <c r="H178" s="125">
        <v>844</v>
      </c>
      <c r="I178" s="125">
        <v>51574</v>
      </c>
      <c r="J178" s="125">
        <v>63717</v>
      </c>
      <c r="K178" s="138">
        <f t="shared" si="0"/>
        <v>-12143</v>
      </c>
      <c r="L178" s="125">
        <v>93923</v>
      </c>
      <c r="M178" s="125">
        <v>100933</v>
      </c>
      <c r="N178" s="125">
        <f t="shared" si="1"/>
        <v>-7010</v>
      </c>
      <c r="O178" s="125">
        <v>7232</v>
      </c>
      <c r="P178" s="125">
        <v>8362</v>
      </c>
      <c r="Q178" s="125">
        <f t="shared" si="2"/>
        <v>-1130</v>
      </c>
      <c r="R178" s="125">
        <v>3793</v>
      </c>
      <c r="S178" s="125">
        <v>14729</v>
      </c>
      <c r="T178" s="125">
        <v>148695</v>
      </c>
      <c r="U178" s="125"/>
    </row>
    <row r="179" spans="1:21">
      <c r="A179" s="136">
        <v>42341</v>
      </c>
      <c r="B179" s="125">
        <v>3.73</v>
      </c>
      <c r="C179" s="125">
        <v>2251</v>
      </c>
      <c r="D179" s="125"/>
      <c r="E179" s="125"/>
      <c r="F179" s="125">
        <v>157</v>
      </c>
      <c r="G179" s="125">
        <v>1282</v>
      </c>
      <c r="H179" s="125">
        <v>812</v>
      </c>
      <c r="I179" s="125">
        <v>56853</v>
      </c>
      <c r="J179" s="125">
        <v>64070</v>
      </c>
      <c r="K179" s="138">
        <f t="shared" si="0"/>
        <v>-7217</v>
      </c>
      <c r="L179" s="125">
        <v>88638</v>
      </c>
      <c r="M179" s="125">
        <v>85582</v>
      </c>
      <c r="N179" s="125">
        <f t="shared" si="1"/>
        <v>3056</v>
      </c>
      <c r="O179" s="125">
        <v>7695</v>
      </c>
      <c r="P179" s="125">
        <v>7479</v>
      </c>
      <c r="Q179" s="125">
        <f t="shared" si="2"/>
        <v>216</v>
      </c>
      <c r="R179" s="125">
        <v>4383</v>
      </c>
      <c r="S179" s="125">
        <v>4367</v>
      </c>
      <c r="T179" s="125">
        <v>141858</v>
      </c>
      <c r="U179" s="125"/>
    </row>
    <row r="180" spans="1:21">
      <c r="A180" s="136">
        <v>42342</v>
      </c>
      <c r="B180" s="125">
        <v>-1374.87</v>
      </c>
      <c r="C180" s="125">
        <v>2443</v>
      </c>
      <c r="D180" s="125"/>
      <c r="E180" s="125"/>
      <c r="F180" s="125">
        <v>175</v>
      </c>
      <c r="G180" s="125">
        <v>1329</v>
      </c>
      <c r="H180" s="125">
        <v>939</v>
      </c>
      <c r="I180" s="125">
        <v>55698</v>
      </c>
      <c r="J180" s="125">
        <v>130140</v>
      </c>
      <c r="K180" s="138">
        <f t="shared" si="0"/>
        <v>-74442</v>
      </c>
      <c r="L180" s="125">
        <v>96775</v>
      </c>
      <c r="M180" s="125">
        <v>89666</v>
      </c>
      <c r="N180" s="125">
        <f t="shared" si="1"/>
        <v>7109</v>
      </c>
      <c r="O180" s="125">
        <v>9442</v>
      </c>
      <c r="P180" s="125">
        <v>7873</v>
      </c>
      <c r="Q180" s="125">
        <f t="shared" si="2"/>
        <v>1569</v>
      </c>
      <c r="R180" s="125">
        <v>947</v>
      </c>
      <c r="S180" s="125">
        <v>15954</v>
      </c>
      <c r="T180" s="125">
        <v>183183</v>
      </c>
      <c r="U180" s="125"/>
    </row>
    <row r="181" spans="1:21">
      <c r="A181" s="136">
        <v>42343</v>
      </c>
      <c r="B181" s="125"/>
      <c r="C181" s="125"/>
      <c r="D181" s="125"/>
      <c r="E181" s="125"/>
      <c r="F181" s="125"/>
      <c r="G181" s="125"/>
      <c r="H181" s="125"/>
      <c r="I181" s="125"/>
      <c r="J181" s="125"/>
      <c r="K181" s="138">
        <f t="shared" si="0"/>
        <v>0</v>
      </c>
      <c r="L181" s="125"/>
      <c r="M181" s="125"/>
      <c r="N181" s="125">
        <f t="shared" si="1"/>
        <v>0</v>
      </c>
      <c r="O181" s="125"/>
      <c r="P181" s="125"/>
      <c r="Q181" s="125">
        <f t="shared" si="2"/>
        <v>0</v>
      </c>
      <c r="R181" s="125"/>
      <c r="S181" s="125"/>
      <c r="T181" s="125"/>
      <c r="U181" s="125"/>
    </row>
    <row r="182" spans="1:21">
      <c r="A182" s="136">
        <v>42344</v>
      </c>
      <c r="B182" s="125"/>
      <c r="C182" s="125"/>
      <c r="D182" s="125"/>
      <c r="E182" s="125"/>
      <c r="F182" s="125"/>
      <c r="G182" s="125"/>
      <c r="H182" s="125"/>
      <c r="I182" s="125"/>
      <c r="J182" s="125"/>
      <c r="K182" s="138">
        <f t="shared" si="0"/>
        <v>0</v>
      </c>
      <c r="L182" s="125"/>
      <c r="M182" s="125"/>
      <c r="N182" s="125">
        <f t="shared" si="1"/>
        <v>0</v>
      </c>
      <c r="O182" s="125"/>
      <c r="P182" s="125"/>
      <c r="Q182" s="125">
        <f t="shared" si="2"/>
        <v>0</v>
      </c>
      <c r="R182" s="125"/>
      <c r="S182" s="125"/>
      <c r="T182" s="125"/>
      <c r="U182" s="125"/>
    </row>
    <row r="183" spans="1:21">
      <c r="A183" s="136">
        <v>42345</v>
      </c>
      <c r="B183" s="137">
        <v>-34.94</v>
      </c>
      <c r="C183" s="125">
        <v>2110</v>
      </c>
      <c r="D183" s="125"/>
      <c r="E183" s="125"/>
      <c r="F183" s="125">
        <v>81</v>
      </c>
      <c r="G183" s="125">
        <v>1011</v>
      </c>
      <c r="H183" s="125">
        <v>1018</v>
      </c>
      <c r="I183" s="125">
        <v>35152</v>
      </c>
      <c r="J183" s="125">
        <v>28519</v>
      </c>
      <c r="K183" s="138">
        <f t="shared" si="0"/>
        <v>6633</v>
      </c>
      <c r="L183" s="125">
        <v>69529</v>
      </c>
      <c r="M183" s="125">
        <v>63607</v>
      </c>
      <c r="N183" s="125">
        <f t="shared" si="1"/>
        <v>5922</v>
      </c>
      <c r="O183" s="125">
        <v>9256</v>
      </c>
      <c r="P183" s="125">
        <v>7429</v>
      </c>
      <c r="Q183" s="125">
        <f t="shared" si="2"/>
        <v>1827</v>
      </c>
      <c r="R183" s="125">
        <v>2561</v>
      </c>
      <c r="S183" s="125">
        <v>0</v>
      </c>
      <c r="T183" s="125">
        <v>108135</v>
      </c>
      <c r="U183" s="125"/>
    </row>
    <row r="184" spans="1:21">
      <c r="A184" s="136">
        <v>42346</v>
      </c>
      <c r="B184" s="125">
        <v>-239.61</v>
      </c>
      <c r="C184" s="125">
        <v>2388</v>
      </c>
      <c r="D184" s="125"/>
      <c r="E184" s="125"/>
      <c r="F184" s="125">
        <v>146</v>
      </c>
      <c r="G184" s="125">
        <v>1152</v>
      </c>
      <c r="H184" s="125">
        <v>1090</v>
      </c>
      <c r="I184" s="125">
        <v>76753</v>
      </c>
      <c r="J184" s="125">
        <v>68475</v>
      </c>
      <c r="K184" s="138">
        <f t="shared" si="0"/>
        <v>8278</v>
      </c>
      <c r="L184" s="125">
        <v>84998</v>
      </c>
      <c r="M184" s="125">
        <v>83557</v>
      </c>
      <c r="N184" s="125">
        <f t="shared" si="1"/>
        <v>1441</v>
      </c>
      <c r="O184" s="125">
        <v>10008</v>
      </c>
      <c r="P184" s="125">
        <v>8532</v>
      </c>
      <c r="Q184" s="125">
        <f t="shared" si="2"/>
        <v>1476</v>
      </c>
      <c r="R184" s="125">
        <v>7053</v>
      </c>
      <c r="S184" s="125">
        <v>6015</v>
      </c>
      <c r="T184" s="125">
        <v>165077</v>
      </c>
      <c r="U184" s="125"/>
    </row>
    <row r="185" spans="1:21">
      <c r="A185" s="136">
        <v>42347</v>
      </c>
      <c r="B185" s="125">
        <v>-1124.25</v>
      </c>
      <c r="C185" s="125">
        <v>1973</v>
      </c>
      <c r="D185" s="125"/>
      <c r="E185" s="125"/>
      <c r="F185" s="125">
        <v>88</v>
      </c>
      <c r="G185" s="125">
        <v>976</v>
      </c>
      <c r="H185" s="125">
        <v>909</v>
      </c>
      <c r="I185" s="125">
        <v>28649</v>
      </c>
      <c r="J185" s="125">
        <v>47413</v>
      </c>
      <c r="K185" s="138">
        <f t="shared" si="0"/>
        <v>-18764</v>
      </c>
      <c r="L185" s="125">
        <v>67855</v>
      </c>
      <c r="M185" s="125">
        <v>68528</v>
      </c>
      <c r="N185" s="125">
        <f t="shared" si="1"/>
        <v>-673</v>
      </c>
      <c r="O185" s="125">
        <v>7739</v>
      </c>
      <c r="P185" s="125">
        <v>8428</v>
      </c>
      <c r="Q185" s="125">
        <f t="shared" si="2"/>
        <v>-689</v>
      </c>
      <c r="R185" s="125">
        <v>2051</v>
      </c>
      <c r="S185" s="125">
        <v>12683</v>
      </c>
      <c r="T185" s="125">
        <v>108788</v>
      </c>
      <c r="U185" s="125"/>
    </row>
    <row r="186" spans="1:21">
      <c r="A186" s="136">
        <v>42348</v>
      </c>
      <c r="B186" s="125">
        <v>-537.28</v>
      </c>
      <c r="C186" s="125">
        <v>2318</v>
      </c>
      <c r="D186" s="125"/>
      <c r="E186" s="125"/>
      <c r="F186" s="125">
        <v>114</v>
      </c>
      <c r="G186" s="125">
        <v>1027</v>
      </c>
      <c r="H186" s="125">
        <v>1177</v>
      </c>
      <c r="I186" s="125">
        <v>41583</v>
      </c>
      <c r="J186" s="125">
        <v>67621</v>
      </c>
      <c r="K186" s="138">
        <f t="shared" si="0"/>
        <v>-26038</v>
      </c>
      <c r="L186" s="125">
        <v>87316</v>
      </c>
      <c r="M186" s="125">
        <v>72258</v>
      </c>
      <c r="N186" s="125">
        <f t="shared" si="1"/>
        <v>15058</v>
      </c>
      <c r="O186" s="125">
        <v>9476</v>
      </c>
      <c r="P186" s="125">
        <v>9490</v>
      </c>
      <c r="Q186" s="125">
        <f t="shared" si="2"/>
        <v>-14</v>
      </c>
      <c r="R186" s="125">
        <v>6698</v>
      </c>
      <c r="S186" s="125">
        <v>11740</v>
      </c>
      <c r="T186" s="125">
        <v>129698</v>
      </c>
      <c r="U186" s="125"/>
    </row>
    <row r="187" spans="1:21">
      <c r="A187" s="136">
        <v>42349</v>
      </c>
      <c r="B187" s="125">
        <v>-216.65</v>
      </c>
      <c r="C187" s="125">
        <v>2311</v>
      </c>
      <c r="D187" s="125"/>
      <c r="E187" s="125"/>
      <c r="F187" s="125">
        <v>166</v>
      </c>
      <c r="G187" s="125">
        <v>1282</v>
      </c>
      <c r="H187" s="125">
        <v>863</v>
      </c>
      <c r="I187" s="125">
        <v>74040</v>
      </c>
      <c r="J187" s="125">
        <v>67752</v>
      </c>
      <c r="K187" s="138">
        <f t="shared" si="0"/>
        <v>6288</v>
      </c>
      <c r="L187" s="125">
        <v>102468</v>
      </c>
      <c r="M187" s="125">
        <v>90842</v>
      </c>
      <c r="N187" s="125">
        <f t="shared" si="1"/>
        <v>11626</v>
      </c>
      <c r="O187" s="125">
        <v>9409</v>
      </c>
      <c r="P187" s="125">
        <v>7767</v>
      </c>
      <c r="Q187" s="125">
        <f t="shared" si="2"/>
        <v>1642</v>
      </c>
      <c r="R187" s="125">
        <v>4344</v>
      </c>
      <c r="S187" s="125">
        <v>8453</v>
      </c>
      <c r="T187" s="125">
        <v>172125</v>
      </c>
      <c r="U187" s="125"/>
    </row>
    <row r="188" spans="1:21">
      <c r="A188" s="136">
        <v>42350</v>
      </c>
      <c r="B188" s="125"/>
      <c r="C188" s="125"/>
      <c r="D188" s="125"/>
      <c r="E188" s="125"/>
      <c r="F188" s="125"/>
      <c r="G188" s="125"/>
      <c r="H188" s="125"/>
      <c r="I188" s="125"/>
      <c r="J188" s="125"/>
      <c r="K188" s="138">
        <f t="shared" si="0"/>
        <v>0</v>
      </c>
      <c r="L188" s="125"/>
      <c r="M188" s="125"/>
      <c r="N188" s="125">
        <f t="shared" si="1"/>
        <v>0</v>
      </c>
      <c r="O188" s="125"/>
      <c r="P188" s="125"/>
      <c r="Q188" s="125">
        <f t="shared" si="2"/>
        <v>0</v>
      </c>
      <c r="R188" s="125"/>
      <c r="S188" s="125"/>
      <c r="T188" s="125"/>
      <c r="U188" s="125"/>
    </row>
    <row r="189" spans="1:21">
      <c r="A189" s="136">
        <v>42351</v>
      </c>
      <c r="B189" s="125"/>
      <c r="C189" s="125"/>
      <c r="D189" s="125"/>
      <c r="E189" s="125"/>
      <c r="F189" s="125"/>
      <c r="G189" s="125"/>
      <c r="H189" s="125"/>
      <c r="I189" s="125"/>
      <c r="J189" s="125"/>
      <c r="K189" s="138">
        <f t="shared" si="0"/>
        <v>0</v>
      </c>
      <c r="L189" s="125"/>
      <c r="M189" s="125"/>
      <c r="N189" s="125">
        <f t="shared" si="1"/>
        <v>0</v>
      </c>
      <c r="O189" s="125"/>
      <c r="P189" s="125"/>
      <c r="Q189" s="125">
        <f t="shared" si="2"/>
        <v>0</v>
      </c>
      <c r="R189" s="125"/>
      <c r="S189" s="125"/>
      <c r="T189" s="125"/>
      <c r="U189" s="125"/>
    </row>
    <row r="190" spans="1:21">
      <c r="A190" s="136">
        <v>42352</v>
      </c>
      <c r="B190" s="125">
        <v>90.5</v>
      </c>
      <c r="C190" s="125">
        <v>2124</v>
      </c>
      <c r="D190" s="125"/>
      <c r="E190" s="125"/>
      <c r="F190" s="125">
        <v>160</v>
      </c>
      <c r="G190" s="125">
        <v>959</v>
      </c>
      <c r="H190" s="125">
        <v>1005</v>
      </c>
      <c r="I190" s="139">
        <v>58240</v>
      </c>
      <c r="J190" s="139">
        <v>58672</v>
      </c>
      <c r="K190" s="138">
        <f t="shared" si="0"/>
        <v>-432</v>
      </c>
      <c r="L190" s="125">
        <v>80182</v>
      </c>
      <c r="M190" s="125">
        <v>67332</v>
      </c>
      <c r="N190" s="125">
        <f t="shared" si="1"/>
        <v>12850</v>
      </c>
      <c r="O190" s="125">
        <v>8088</v>
      </c>
      <c r="P190" s="125">
        <v>8330</v>
      </c>
      <c r="Q190" s="125">
        <f t="shared" si="2"/>
        <v>-242</v>
      </c>
      <c r="R190" s="144">
        <v>4689</v>
      </c>
      <c r="S190" s="144">
        <v>6220</v>
      </c>
      <c r="T190" s="125">
        <v>110715</v>
      </c>
      <c r="U190" s="125"/>
    </row>
    <row r="191" spans="1:21">
      <c r="A191" s="136">
        <v>42353</v>
      </c>
      <c r="B191" s="125">
        <v>-38.67</v>
      </c>
      <c r="C191" s="125">
        <v>2053</v>
      </c>
      <c r="D191" s="125"/>
      <c r="E191" s="125"/>
      <c r="F191" s="125">
        <v>86</v>
      </c>
      <c r="G191" s="125">
        <v>1012</v>
      </c>
      <c r="H191" s="125">
        <v>955</v>
      </c>
      <c r="I191" s="140">
        <v>25042</v>
      </c>
      <c r="J191" s="140">
        <v>44950</v>
      </c>
      <c r="K191" s="138">
        <f t="shared" si="0"/>
        <v>-19908</v>
      </c>
      <c r="L191" s="125">
        <v>76480</v>
      </c>
      <c r="M191" s="125">
        <v>75220</v>
      </c>
      <c r="N191" s="125">
        <f t="shared" si="1"/>
        <v>1260</v>
      </c>
      <c r="O191" s="125">
        <v>7781</v>
      </c>
      <c r="P191" s="125">
        <v>8543</v>
      </c>
      <c r="Q191" s="125">
        <f t="shared" si="2"/>
        <v>-762</v>
      </c>
      <c r="R191" s="140">
        <v>240</v>
      </c>
      <c r="S191" s="140">
        <v>1264</v>
      </c>
      <c r="T191" s="125">
        <v>124338</v>
      </c>
      <c r="U191" s="125"/>
    </row>
    <row r="192" spans="1:21">
      <c r="A192" s="136">
        <v>42354</v>
      </c>
      <c r="B192" s="125">
        <v>-118.15</v>
      </c>
      <c r="C192" s="125">
        <v>2068</v>
      </c>
      <c r="D192" s="125"/>
      <c r="E192" s="125"/>
      <c r="F192" s="125">
        <v>64</v>
      </c>
      <c r="G192" s="125">
        <v>869</v>
      </c>
      <c r="H192" s="125">
        <v>1135</v>
      </c>
      <c r="I192" s="139">
        <v>22828</v>
      </c>
      <c r="J192" s="139">
        <v>25197</v>
      </c>
      <c r="K192" s="138">
        <f t="shared" si="0"/>
        <v>-2369</v>
      </c>
      <c r="L192" s="125">
        <v>56989</v>
      </c>
      <c r="M192" s="125">
        <v>52284</v>
      </c>
      <c r="N192" s="125">
        <f t="shared" si="1"/>
        <v>4705</v>
      </c>
      <c r="O192" s="125">
        <v>11287</v>
      </c>
      <c r="P192" s="125">
        <v>7792</v>
      </c>
      <c r="Q192" s="125">
        <f t="shared" si="2"/>
        <v>3495</v>
      </c>
      <c r="R192" s="139">
        <v>1220</v>
      </c>
      <c r="S192" s="139">
        <v>1206</v>
      </c>
      <c r="T192" s="125">
        <v>91239</v>
      </c>
      <c r="U192" s="125"/>
    </row>
    <row r="193" spans="1:21">
      <c r="A193" s="136">
        <v>42355</v>
      </c>
      <c r="B193" s="125">
        <v>-315.77</v>
      </c>
      <c r="C193" s="125">
        <v>2371</v>
      </c>
      <c r="D193" s="125"/>
      <c r="E193" s="125"/>
      <c r="F193" s="125">
        <v>182</v>
      </c>
      <c r="G193" s="125">
        <v>1242</v>
      </c>
      <c r="H193" s="125">
        <v>947</v>
      </c>
      <c r="I193" s="139">
        <v>84995</v>
      </c>
      <c r="J193" s="139">
        <v>78770</v>
      </c>
      <c r="K193" s="138">
        <f t="shared" si="0"/>
        <v>6225</v>
      </c>
      <c r="L193" s="125">
        <v>107392</v>
      </c>
      <c r="M193" s="125">
        <v>72764</v>
      </c>
      <c r="N193" s="125">
        <f t="shared" si="1"/>
        <v>34628</v>
      </c>
      <c r="O193" s="125">
        <v>8464</v>
      </c>
      <c r="P193" s="125">
        <v>8401</v>
      </c>
      <c r="Q193" s="125">
        <f t="shared" si="2"/>
        <v>63</v>
      </c>
      <c r="R193" s="178">
        <v>1281</v>
      </c>
      <c r="S193" s="178">
        <v>8126</v>
      </c>
      <c r="T193" s="125">
        <v>185345</v>
      </c>
      <c r="U193" s="125"/>
    </row>
    <row r="194" spans="1:21">
      <c r="A194" s="136">
        <v>42356</v>
      </c>
      <c r="B194" s="125">
        <v>-41.56</v>
      </c>
      <c r="C194" s="125">
        <v>2093</v>
      </c>
      <c r="D194" s="125"/>
      <c r="E194" s="125"/>
      <c r="F194" s="125">
        <v>102</v>
      </c>
      <c r="G194" s="125">
        <v>1078</v>
      </c>
      <c r="H194" s="125">
        <v>913</v>
      </c>
      <c r="I194" s="139">
        <v>46746</v>
      </c>
      <c r="J194" s="139">
        <v>36551</v>
      </c>
      <c r="K194" s="138">
        <f t="shared" si="0"/>
        <v>10195</v>
      </c>
      <c r="L194" s="125">
        <v>80942</v>
      </c>
      <c r="M194" s="125">
        <v>72169</v>
      </c>
      <c r="N194" s="125">
        <f t="shared" si="1"/>
        <v>8773</v>
      </c>
      <c r="O194" s="125">
        <v>9418</v>
      </c>
      <c r="P194" s="125">
        <v>7043</v>
      </c>
      <c r="Q194" s="125">
        <f t="shared" si="2"/>
        <v>2375</v>
      </c>
      <c r="R194" s="178">
        <v>1392</v>
      </c>
      <c r="S194" s="178">
        <v>2329</v>
      </c>
      <c r="T194" s="125">
        <v>126512</v>
      </c>
      <c r="U194" s="125"/>
    </row>
    <row r="195" spans="1:21">
      <c r="A195" s="136">
        <v>42357</v>
      </c>
      <c r="B195" s="125"/>
      <c r="C195" s="125"/>
      <c r="D195" s="125"/>
      <c r="E195" s="125"/>
      <c r="F195" s="125"/>
      <c r="G195" s="125"/>
      <c r="H195" s="125"/>
      <c r="I195" s="125"/>
      <c r="J195" s="125"/>
      <c r="K195" s="138">
        <f t="shared" si="0"/>
        <v>0</v>
      </c>
      <c r="L195" s="125"/>
      <c r="M195" s="125"/>
      <c r="N195" s="125">
        <f t="shared" si="1"/>
        <v>0</v>
      </c>
      <c r="O195" s="125"/>
      <c r="P195" s="125"/>
      <c r="Q195" s="125">
        <f t="shared" si="2"/>
        <v>0</v>
      </c>
      <c r="R195" s="125"/>
      <c r="S195" s="125"/>
      <c r="T195" s="125"/>
      <c r="U195" s="125"/>
    </row>
    <row r="196" spans="1:21">
      <c r="A196" s="136">
        <v>42358</v>
      </c>
      <c r="B196" s="125"/>
      <c r="C196" s="125"/>
      <c r="D196" s="125"/>
      <c r="E196" s="125"/>
      <c r="F196" s="125"/>
      <c r="G196" s="125"/>
      <c r="H196" s="125"/>
      <c r="I196" s="125"/>
      <c r="J196" s="125"/>
      <c r="K196" s="138">
        <f t="shared" si="0"/>
        <v>0</v>
      </c>
      <c r="L196" s="125"/>
      <c r="M196" s="125"/>
      <c r="N196" s="125">
        <f t="shared" si="1"/>
        <v>0</v>
      </c>
      <c r="O196" s="125"/>
      <c r="P196" s="125"/>
      <c r="Q196" s="125">
        <f t="shared" si="2"/>
        <v>0</v>
      </c>
      <c r="R196" s="125"/>
      <c r="S196" s="125"/>
      <c r="T196" s="125"/>
      <c r="U196" s="125"/>
    </row>
    <row r="197" spans="1:21">
      <c r="A197" s="136">
        <v>42359</v>
      </c>
      <c r="B197" s="125">
        <v>-120.39</v>
      </c>
      <c r="C197" s="125">
        <v>2217</v>
      </c>
      <c r="D197" s="125"/>
      <c r="E197" s="125"/>
      <c r="F197" s="125">
        <v>86</v>
      </c>
      <c r="G197" s="125">
        <v>1047</v>
      </c>
      <c r="H197" s="125">
        <v>1084</v>
      </c>
      <c r="I197" s="144">
        <v>32046</v>
      </c>
      <c r="J197" s="144">
        <v>39020</v>
      </c>
      <c r="K197" s="138">
        <f t="shared" si="0"/>
        <v>-6974</v>
      </c>
      <c r="L197" s="125">
        <v>63970</v>
      </c>
      <c r="M197" s="125">
        <v>77866</v>
      </c>
      <c r="N197" s="125">
        <f t="shared" si="1"/>
        <v>-13896</v>
      </c>
      <c r="O197" s="125">
        <v>8260</v>
      </c>
      <c r="P197" s="125">
        <v>10457</v>
      </c>
      <c r="Q197" s="125">
        <f t="shared" si="2"/>
        <v>-2197</v>
      </c>
      <c r="R197" s="139">
        <v>1532</v>
      </c>
      <c r="S197" s="139">
        <v>55</v>
      </c>
      <c r="T197" s="125">
        <v>113223</v>
      </c>
      <c r="U197" s="125"/>
    </row>
    <row r="198" spans="1:21">
      <c r="A198" s="136">
        <v>42360</v>
      </c>
      <c r="B198" s="125">
        <v>-3.36</v>
      </c>
      <c r="C198" s="125">
        <v>1978</v>
      </c>
      <c r="D198" s="125"/>
      <c r="E198" s="125"/>
      <c r="F198" s="125">
        <v>129</v>
      </c>
      <c r="G198" s="125">
        <v>853</v>
      </c>
      <c r="H198" s="125">
        <v>996</v>
      </c>
      <c r="I198" s="139">
        <v>58284</v>
      </c>
      <c r="J198" s="139">
        <v>54548</v>
      </c>
      <c r="K198" s="138">
        <f t="shared" si="0"/>
        <v>3736</v>
      </c>
      <c r="L198" s="125">
        <v>57473</v>
      </c>
      <c r="M198" s="125">
        <v>57759</v>
      </c>
      <c r="N198" s="125">
        <f t="shared" si="1"/>
        <v>-286</v>
      </c>
      <c r="O198" s="125">
        <v>9038</v>
      </c>
      <c r="P198" s="125">
        <v>8851</v>
      </c>
      <c r="Q198" s="125">
        <f t="shared" si="2"/>
        <v>187</v>
      </c>
      <c r="R198" s="144">
        <v>52</v>
      </c>
      <c r="S198" s="144">
        <v>2921</v>
      </c>
      <c r="T198" s="125">
        <v>123835</v>
      </c>
      <c r="U198" s="125"/>
    </row>
    <row r="199" spans="1:21">
      <c r="A199" s="136">
        <v>42361</v>
      </c>
      <c r="B199" s="125">
        <v>-254.4</v>
      </c>
      <c r="C199" s="125">
        <v>2315</v>
      </c>
      <c r="D199" s="125"/>
      <c r="E199" s="125"/>
      <c r="F199" s="125">
        <v>92</v>
      </c>
      <c r="G199" s="125">
        <v>1071</v>
      </c>
      <c r="H199" s="125">
        <v>1152</v>
      </c>
      <c r="I199" s="144">
        <v>25985</v>
      </c>
      <c r="J199" s="144">
        <v>45028</v>
      </c>
      <c r="K199" s="138">
        <f t="shared" si="0"/>
        <v>-19043</v>
      </c>
      <c r="L199" s="125">
        <v>63652</v>
      </c>
      <c r="M199" s="125">
        <v>74799</v>
      </c>
      <c r="N199" s="125">
        <f t="shared" si="1"/>
        <v>-11147</v>
      </c>
      <c r="O199" s="125">
        <v>9182</v>
      </c>
      <c r="P199" s="125">
        <v>10230</v>
      </c>
      <c r="Q199" s="125">
        <f t="shared" si="2"/>
        <v>-1048</v>
      </c>
      <c r="R199" s="144">
        <v>0</v>
      </c>
      <c r="S199" s="144">
        <v>21</v>
      </c>
      <c r="T199" s="125">
        <v>125182</v>
      </c>
      <c r="U199" s="125"/>
    </row>
    <row r="200" spans="1:21">
      <c r="A200" s="136">
        <v>42362</v>
      </c>
      <c r="B200" s="125">
        <v>-1726.96</v>
      </c>
      <c r="C200" s="125">
        <v>2405</v>
      </c>
      <c r="D200" s="125"/>
      <c r="E200" s="125"/>
      <c r="F200" s="125">
        <v>94</v>
      </c>
      <c r="G200" s="125">
        <v>1091</v>
      </c>
      <c r="H200" s="125">
        <v>1220</v>
      </c>
      <c r="I200" s="144">
        <v>44408</v>
      </c>
      <c r="J200" s="144">
        <v>71084</v>
      </c>
      <c r="K200" s="138">
        <f t="shared" si="0"/>
        <v>-26676</v>
      </c>
      <c r="L200" s="125">
        <v>75713</v>
      </c>
      <c r="M200" s="125">
        <v>68688</v>
      </c>
      <c r="N200" s="125">
        <f t="shared" si="1"/>
        <v>7025</v>
      </c>
      <c r="O200" s="125">
        <v>13679</v>
      </c>
      <c r="P200" s="125">
        <v>8516</v>
      </c>
      <c r="Q200" s="125">
        <f t="shared" si="2"/>
        <v>5163</v>
      </c>
      <c r="R200" s="144">
        <v>1684</v>
      </c>
      <c r="S200" s="144">
        <v>24873</v>
      </c>
      <c r="T200" s="125">
        <v>137341</v>
      </c>
      <c r="U200" s="125"/>
    </row>
    <row r="201" spans="1:21">
      <c r="A201" s="136">
        <v>42363</v>
      </c>
      <c r="B201" s="125">
        <v>-91.08</v>
      </c>
      <c r="C201" s="125">
        <v>2475</v>
      </c>
      <c r="D201" s="125"/>
      <c r="E201" s="125"/>
      <c r="F201" s="125">
        <v>90</v>
      </c>
      <c r="G201" s="125">
        <v>998</v>
      </c>
      <c r="H201" s="125">
        <v>1387</v>
      </c>
      <c r="I201" s="139">
        <v>37077</v>
      </c>
      <c r="J201" s="139">
        <v>41984</v>
      </c>
      <c r="K201" s="138">
        <f t="shared" si="0"/>
        <v>-4907</v>
      </c>
      <c r="L201" s="125">
        <v>67203</v>
      </c>
      <c r="M201" s="125">
        <v>59236</v>
      </c>
      <c r="N201" s="125">
        <f t="shared" si="1"/>
        <v>7967</v>
      </c>
      <c r="O201" s="125">
        <v>13255</v>
      </c>
      <c r="P201" s="125">
        <v>10534</v>
      </c>
      <c r="Q201" s="125">
        <f t="shared" si="2"/>
        <v>2721</v>
      </c>
      <c r="R201" s="139">
        <v>5776</v>
      </c>
      <c r="S201" s="139">
        <v>2774</v>
      </c>
      <c r="T201" s="125">
        <v>111642</v>
      </c>
      <c r="U201" s="125"/>
    </row>
    <row r="202" spans="1:21">
      <c r="A202" s="136">
        <v>42364</v>
      </c>
      <c r="B202" s="125"/>
      <c r="C202" s="125"/>
      <c r="D202" s="125"/>
      <c r="E202" s="125"/>
      <c r="F202" s="125"/>
      <c r="G202" s="125"/>
      <c r="H202" s="125"/>
      <c r="I202" s="125"/>
      <c r="J202" s="125"/>
      <c r="K202" s="138">
        <f t="shared" si="0"/>
        <v>0</v>
      </c>
      <c r="L202" s="125"/>
      <c r="M202" s="125"/>
      <c r="N202" s="125">
        <f t="shared" si="1"/>
        <v>0</v>
      </c>
      <c r="O202" s="125"/>
      <c r="P202" s="125"/>
      <c r="Q202" s="125">
        <f t="shared" si="2"/>
        <v>0</v>
      </c>
      <c r="R202" s="125"/>
      <c r="S202" s="125"/>
      <c r="T202" s="125"/>
      <c r="U202" s="125"/>
    </row>
    <row r="203" spans="1:21">
      <c r="A203" s="136">
        <v>42365</v>
      </c>
      <c r="B203" s="125"/>
      <c r="C203" s="125"/>
      <c r="D203" s="125"/>
      <c r="E203" s="125"/>
      <c r="F203" s="125"/>
      <c r="G203" s="125"/>
      <c r="H203" s="125"/>
      <c r="I203" s="125"/>
      <c r="J203" s="125"/>
      <c r="K203" s="138">
        <f t="shared" si="0"/>
        <v>0</v>
      </c>
      <c r="L203" s="125"/>
      <c r="M203" s="125"/>
      <c r="N203" s="125">
        <f t="shared" si="1"/>
        <v>0</v>
      </c>
      <c r="O203" s="125"/>
      <c r="P203" s="125"/>
      <c r="Q203" s="125">
        <f t="shared" si="2"/>
        <v>0</v>
      </c>
      <c r="R203" s="125"/>
      <c r="S203" s="125"/>
      <c r="T203" s="125"/>
      <c r="U203" s="125"/>
    </row>
    <row r="204" spans="1:21">
      <c r="A204" s="136">
        <v>42366</v>
      </c>
      <c r="B204" s="125">
        <v>-223.03</v>
      </c>
      <c r="C204" s="125">
        <v>2587</v>
      </c>
      <c r="D204" s="125"/>
      <c r="E204" s="125"/>
      <c r="F204" s="125">
        <v>93</v>
      </c>
      <c r="G204" s="125">
        <v>984</v>
      </c>
      <c r="H204" s="145">
        <v>1510</v>
      </c>
      <c r="I204" s="177">
        <v>33108</v>
      </c>
      <c r="J204" s="177">
        <v>49697</v>
      </c>
      <c r="K204" s="138">
        <f t="shared" si="0"/>
        <v>-16589</v>
      </c>
      <c r="L204" s="125">
        <v>60191</v>
      </c>
      <c r="M204" s="125">
        <v>70233</v>
      </c>
      <c r="N204" s="125">
        <f t="shared" si="1"/>
        <v>-10042</v>
      </c>
      <c r="O204" s="125">
        <v>12719</v>
      </c>
      <c r="P204" s="125">
        <v>10737</v>
      </c>
      <c r="Q204" s="125">
        <f t="shared" si="2"/>
        <v>1982</v>
      </c>
      <c r="R204" s="139">
        <v>253</v>
      </c>
      <c r="S204" s="139">
        <v>169</v>
      </c>
      <c r="T204" s="125">
        <v>122296</v>
      </c>
      <c r="U204" s="125"/>
    </row>
    <row r="205" ht="14.25" spans="1:21">
      <c r="A205" s="146">
        <v>42367</v>
      </c>
      <c r="B205" s="147">
        <v>116.01</v>
      </c>
      <c r="C205" s="148">
        <v>2400</v>
      </c>
      <c r="D205" s="148"/>
      <c r="E205" s="148"/>
      <c r="F205" s="147">
        <v>38</v>
      </c>
      <c r="G205" s="148">
        <v>796</v>
      </c>
      <c r="H205" s="149">
        <v>1566</v>
      </c>
      <c r="I205" s="147">
        <v>12307</v>
      </c>
      <c r="J205" s="147">
        <v>12756</v>
      </c>
      <c r="K205" s="163">
        <f t="shared" si="0"/>
        <v>-449</v>
      </c>
      <c r="L205" s="148">
        <v>53705</v>
      </c>
      <c r="M205" s="148">
        <v>49690</v>
      </c>
      <c r="N205" s="125">
        <f t="shared" si="1"/>
        <v>4015</v>
      </c>
      <c r="O205" s="148">
        <v>10686</v>
      </c>
      <c r="P205" s="148">
        <v>11905</v>
      </c>
      <c r="Q205" s="185">
        <f t="shared" si="2"/>
        <v>-1219</v>
      </c>
      <c r="R205" s="147">
        <v>1100</v>
      </c>
      <c r="S205" s="147">
        <v>7</v>
      </c>
      <c r="T205" s="148">
        <v>75443</v>
      </c>
      <c r="U205" s="148"/>
    </row>
    <row r="206" ht="15" spans="1:21">
      <c r="A206" s="150">
        <v>42368</v>
      </c>
      <c r="B206" s="139">
        <v>314.22</v>
      </c>
      <c r="C206" s="125">
        <v>2390</v>
      </c>
      <c r="D206" s="125"/>
      <c r="E206" s="125"/>
      <c r="F206" s="139">
        <v>113</v>
      </c>
      <c r="G206" s="125">
        <v>986</v>
      </c>
      <c r="H206" s="151">
        <v>1291</v>
      </c>
      <c r="I206" s="144">
        <v>48011</v>
      </c>
      <c r="J206" s="144">
        <v>39684</v>
      </c>
      <c r="K206" s="138">
        <f t="shared" si="0"/>
        <v>8327</v>
      </c>
      <c r="L206" s="125">
        <v>60591</v>
      </c>
      <c r="M206" s="125">
        <v>69794</v>
      </c>
      <c r="N206" s="125">
        <f t="shared" si="1"/>
        <v>-9203</v>
      </c>
      <c r="O206" s="125">
        <v>10808</v>
      </c>
      <c r="P206" s="125">
        <v>11287</v>
      </c>
      <c r="Q206" s="185">
        <f t="shared" si="2"/>
        <v>-479</v>
      </c>
      <c r="R206" s="139">
        <v>8508</v>
      </c>
      <c r="S206" s="139">
        <v>3935</v>
      </c>
      <c r="T206" s="125">
        <v>120527</v>
      </c>
      <c r="U206" s="125"/>
    </row>
    <row r="207" ht="15" spans="1:21">
      <c r="A207" s="150">
        <v>42369</v>
      </c>
      <c r="B207" s="139">
        <v>1099.03</v>
      </c>
      <c r="C207" s="125">
        <v>2833</v>
      </c>
      <c r="D207" s="125"/>
      <c r="E207" s="125"/>
      <c r="F207" s="139">
        <v>375</v>
      </c>
      <c r="G207" s="125">
        <v>1753</v>
      </c>
      <c r="H207" s="151">
        <v>705</v>
      </c>
      <c r="I207" s="139">
        <v>202551</v>
      </c>
      <c r="J207" s="139">
        <v>136906</v>
      </c>
      <c r="K207" s="138">
        <f t="shared" si="0"/>
        <v>65645</v>
      </c>
      <c r="L207" s="125">
        <v>145360</v>
      </c>
      <c r="M207" s="125">
        <v>128445</v>
      </c>
      <c r="N207" s="125">
        <f t="shared" si="1"/>
        <v>16915</v>
      </c>
      <c r="O207" s="125">
        <v>7990</v>
      </c>
      <c r="P207" s="125">
        <v>7274</v>
      </c>
      <c r="Q207" s="185">
        <f t="shared" si="2"/>
        <v>716</v>
      </c>
      <c r="R207" s="139">
        <v>16731</v>
      </c>
      <c r="S207" s="139">
        <v>5556</v>
      </c>
      <c r="T207" s="125">
        <v>295146</v>
      </c>
      <c r="U207" s="125"/>
    </row>
    <row r="208" ht="14.25" spans="1:21">
      <c r="A208" s="150">
        <v>42370</v>
      </c>
      <c r="B208" s="125"/>
      <c r="C208" s="125"/>
      <c r="D208" s="125"/>
      <c r="E208" s="125"/>
      <c r="F208" s="139"/>
      <c r="G208" s="125"/>
      <c r="H208" s="152"/>
      <c r="I208" s="125"/>
      <c r="J208" s="125"/>
      <c r="K208" s="138">
        <f t="shared" si="0"/>
        <v>0</v>
      </c>
      <c r="L208" s="125"/>
      <c r="M208" s="125"/>
      <c r="N208" s="125">
        <f t="shared" si="1"/>
        <v>0</v>
      </c>
      <c r="O208" s="125"/>
      <c r="P208" s="125"/>
      <c r="Q208" s="185">
        <f t="shared" si="2"/>
        <v>0</v>
      </c>
      <c r="R208" s="125"/>
      <c r="S208" s="125"/>
      <c r="T208" s="125"/>
      <c r="U208" s="125"/>
    </row>
    <row r="209" spans="1:21">
      <c r="A209" s="150">
        <v>42371</v>
      </c>
      <c r="B209" s="125"/>
      <c r="C209" s="125"/>
      <c r="D209" s="125"/>
      <c r="E209" s="125"/>
      <c r="F209" s="139"/>
      <c r="G209" s="125"/>
      <c r="H209" s="152"/>
      <c r="I209" s="125"/>
      <c r="J209" s="125"/>
      <c r="K209" s="138">
        <f t="shared" si="0"/>
        <v>0</v>
      </c>
      <c r="L209" s="125"/>
      <c r="M209" s="125"/>
      <c r="N209" s="125">
        <f t="shared" si="1"/>
        <v>0</v>
      </c>
      <c r="O209" s="125"/>
      <c r="P209" s="125"/>
      <c r="Q209" s="185">
        <f t="shared" si="2"/>
        <v>0</v>
      </c>
      <c r="R209" s="125"/>
      <c r="S209" s="125"/>
      <c r="T209" s="125"/>
      <c r="U209" s="125"/>
    </row>
    <row r="210" spans="1:21">
      <c r="A210" s="150">
        <v>42372</v>
      </c>
      <c r="B210" s="125"/>
      <c r="C210" s="125"/>
      <c r="D210" s="125"/>
      <c r="E210" s="125"/>
      <c r="F210" s="139"/>
      <c r="G210" s="125"/>
      <c r="H210" s="152"/>
      <c r="I210" s="125"/>
      <c r="J210" s="125"/>
      <c r="K210" s="138">
        <f t="shared" si="0"/>
        <v>0</v>
      </c>
      <c r="L210" s="125"/>
      <c r="M210" s="125"/>
      <c r="N210" s="125">
        <f t="shared" si="1"/>
        <v>0</v>
      </c>
      <c r="O210" s="125"/>
      <c r="P210" s="125"/>
      <c r="Q210" s="185">
        <f t="shared" si="2"/>
        <v>0</v>
      </c>
      <c r="R210" s="125"/>
      <c r="S210" s="125"/>
      <c r="T210" s="125"/>
      <c r="U210" s="125"/>
    </row>
    <row r="211" spans="1:21">
      <c r="A211" s="150">
        <v>42373</v>
      </c>
      <c r="B211" s="125">
        <v>1546.49</v>
      </c>
      <c r="C211" s="125">
        <v>1676</v>
      </c>
      <c r="D211" s="125"/>
      <c r="E211" s="125"/>
      <c r="F211" s="139">
        <v>648</v>
      </c>
      <c r="G211" s="125">
        <v>821</v>
      </c>
      <c r="H211" s="152">
        <v>207</v>
      </c>
      <c r="I211" s="125">
        <v>435201</v>
      </c>
      <c r="J211" s="125">
        <v>525147</v>
      </c>
      <c r="K211" s="138">
        <f t="shared" si="0"/>
        <v>-89946</v>
      </c>
      <c r="L211" s="125">
        <v>69570</v>
      </c>
      <c r="M211" s="125">
        <v>74857</v>
      </c>
      <c r="N211" s="125">
        <f t="shared" si="1"/>
        <v>-5287</v>
      </c>
      <c r="O211" s="125">
        <v>1947</v>
      </c>
      <c r="P211" s="125">
        <v>2120</v>
      </c>
      <c r="Q211" s="185">
        <f t="shared" si="2"/>
        <v>-173</v>
      </c>
      <c r="R211" s="125">
        <v>70552</v>
      </c>
      <c r="S211" s="125">
        <v>42213</v>
      </c>
      <c r="T211" s="125">
        <v>466670</v>
      </c>
      <c r="U211" s="125"/>
    </row>
    <row r="212" spans="1:21">
      <c r="A212" s="150">
        <v>42374</v>
      </c>
      <c r="B212" s="125">
        <v>8817.63</v>
      </c>
      <c r="C212" s="125">
        <v>2846</v>
      </c>
      <c r="D212" s="125"/>
      <c r="E212" s="125"/>
      <c r="F212" s="139">
        <v>1139</v>
      </c>
      <c r="G212" s="125">
        <v>1445</v>
      </c>
      <c r="H212" s="152">
        <v>262</v>
      </c>
      <c r="I212" s="125">
        <v>796103</v>
      </c>
      <c r="J212" s="125">
        <v>898447</v>
      </c>
      <c r="K212" s="138">
        <f t="shared" si="0"/>
        <v>-102344</v>
      </c>
      <c r="L212" s="125">
        <v>126989</v>
      </c>
      <c r="M212" s="125">
        <v>153677</v>
      </c>
      <c r="N212" s="125">
        <f t="shared" si="1"/>
        <v>-26688</v>
      </c>
      <c r="O212" s="125">
        <v>1495</v>
      </c>
      <c r="P212" s="125">
        <v>3545</v>
      </c>
      <c r="Q212" s="185">
        <f t="shared" si="2"/>
        <v>-2050</v>
      </c>
      <c r="R212" s="125">
        <v>283957</v>
      </c>
      <c r="S212" s="125">
        <v>136951</v>
      </c>
      <c r="T212" s="125">
        <v>828831</v>
      </c>
      <c r="U212" s="125"/>
    </row>
    <row r="213" spans="1:21">
      <c r="A213" s="153">
        <v>42375</v>
      </c>
      <c r="B213" s="154">
        <v>3318.63</v>
      </c>
      <c r="C213" s="154">
        <v>2874</v>
      </c>
      <c r="D213" s="154"/>
      <c r="E213" s="154"/>
      <c r="F213" s="155">
        <v>1424</v>
      </c>
      <c r="G213" s="154">
        <v>1302</v>
      </c>
      <c r="H213" s="156">
        <v>148</v>
      </c>
      <c r="I213" s="154">
        <v>1166149</v>
      </c>
      <c r="J213" s="154">
        <v>998888</v>
      </c>
      <c r="K213" s="167">
        <f t="shared" si="0"/>
        <v>167261</v>
      </c>
      <c r="L213" s="154">
        <v>108949</v>
      </c>
      <c r="M213" s="154">
        <v>124315</v>
      </c>
      <c r="N213" s="125">
        <f t="shared" si="1"/>
        <v>-15366</v>
      </c>
      <c r="O213" s="154">
        <v>1454</v>
      </c>
      <c r="P213" s="154">
        <v>1317</v>
      </c>
      <c r="Q213" s="185">
        <f t="shared" si="2"/>
        <v>137</v>
      </c>
      <c r="R213" s="156">
        <v>173239</v>
      </c>
      <c r="S213" s="156">
        <v>181886</v>
      </c>
      <c r="T213" s="154">
        <v>821221</v>
      </c>
      <c r="U213" s="154"/>
    </row>
    <row r="214" spans="1:21">
      <c r="A214" s="136">
        <v>42376</v>
      </c>
      <c r="B214" s="157">
        <v>-4746.55</v>
      </c>
      <c r="C214" s="157">
        <v>179</v>
      </c>
      <c r="D214" s="157"/>
      <c r="E214" s="157"/>
      <c r="F214" s="157">
        <v>159</v>
      </c>
      <c r="G214" s="157">
        <v>16</v>
      </c>
      <c r="H214" s="157">
        <v>4</v>
      </c>
      <c r="I214" s="157">
        <v>342753</v>
      </c>
      <c r="J214" s="157">
        <v>228328</v>
      </c>
      <c r="K214" s="157">
        <f t="shared" si="0"/>
        <v>114425</v>
      </c>
      <c r="L214" s="157">
        <v>2499</v>
      </c>
      <c r="M214" s="157">
        <v>909</v>
      </c>
      <c r="N214" s="157">
        <f t="shared" si="1"/>
        <v>1590</v>
      </c>
      <c r="O214" s="157">
        <v>15</v>
      </c>
      <c r="P214" s="157">
        <v>0</v>
      </c>
      <c r="Q214" s="157">
        <f t="shared" si="2"/>
        <v>15</v>
      </c>
      <c r="R214" s="157">
        <v>38087</v>
      </c>
      <c r="S214" s="157">
        <v>101486</v>
      </c>
      <c r="T214" s="157">
        <v>217234</v>
      </c>
      <c r="U214" s="186" t="s">
        <v>19</v>
      </c>
    </row>
    <row r="215" spans="1:21">
      <c r="A215" s="136">
        <v>42377</v>
      </c>
      <c r="B215" s="125">
        <v>728.19</v>
      </c>
      <c r="C215" s="125">
        <v>2871</v>
      </c>
      <c r="D215" s="125"/>
      <c r="E215" s="125"/>
      <c r="F215" s="125">
        <v>1073</v>
      </c>
      <c r="G215" s="125">
        <v>1591</v>
      </c>
      <c r="H215" s="125">
        <v>207</v>
      </c>
      <c r="I215" s="125">
        <v>657493</v>
      </c>
      <c r="J215" s="125">
        <v>611009</v>
      </c>
      <c r="K215" s="138">
        <f t="shared" si="0"/>
        <v>46484</v>
      </c>
      <c r="L215" s="125">
        <v>135720</v>
      </c>
      <c r="M215" s="125">
        <v>150949</v>
      </c>
      <c r="N215" s="125">
        <f t="shared" si="1"/>
        <v>-15229</v>
      </c>
      <c r="O215" s="125">
        <v>2236</v>
      </c>
      <c r="P215" s="125">
        <v>1959</v>
      </c>
      <c r="Q215" s="125">
        <f t="shared" si="2"/>
        <v>277</v>
      </c>
      <c r="R215" s="125">
        <v>149599</v>
      </c>
      <c r="S215" s="125">
        <v>128294</v>
      </c>
      <c r="T215" s="125">
        <v>490264</v>
      </c>
      <c r="U215" s="125"/>
    </row>
    <row r="216" spans="1:21">
      <c r="A216" s="136">
        <v>42378</v>
      </c>
      <c r="B216" s="125"/>
      <c r="C216" s="125"/>
      <c r="D216" s="125"/>
      <c r="E216" s="125"/>
      <c r="F216" s="125"/>
      <c r="G216" s="125"/>
      <c r="H216" s="125"/>
      <c r="I216" s="125"/>
      <c r="J216" s="125"/>
      <c r="K216" s="138">
        <f t="shared" si="0"/>
        <v>0</v>
      </c>
      <c r="L216" s="125"/>
      <c r="M216" s="125"/>
      <c r="N216" s="125">
        <f t="shared" si="1"/>
        <v>0</v>
      </c>
      <c r="O216" s="125"/>
      <c r="P216" s="125"/>
      <c r="Q216" s="125">
        <f t="shared" si="2"/>
        <v>0</v>
      </c>
      <c r="R216" s="125"/>
      <c r="S216" s="125"/>
      <c r="T216" s="125"/>
      <c r="U216" s="125"/>
    </row>
    <row r="217" spans="1:21">
      <c r="A217" s="136">
        <v>42379</v>
      </c>
      <c r="B217" s="125"/>
      <c r="C217" s="125"/>
      <c r="D217" s="125"/>
      <c r="E217" s="125"/>
      <c r="F217" s="125"/>
      <c r="G217" s="125"/>
      <c r="H217" s="125"/>
      <c r="I217" s="125"/>
      <c r="J217" s="125"/>
      <c r="K217" s="138">
        <f t="shared" si="0"/>
        <v>0</v>
      </c>
      <c r="L217" s="125"/>
      <c r="M217" s="125"/>
      <c r="N217" s="125">
        <f t="shared" si="1"/>
        <v>0</v>
      </c>
      <c r="O217" s="125"/>
      <c r="P217" s="125"/>
      <c r="Q217" s="125">
        <f t="shared" si="2"/>
        <v>0</v>
      </c>
      <c r="R217" s="125"/>
      <c r="S217" s="125"/>
      <c r="T217" s="125"/>
      <c r="U217" s="125"/>
    </row>
    <row r="218" spans="1:21">
      <c r="A218" s="136">
        <v>42380</v>
      </c>
      <c r="B218" s="125">
        <v>-3891.08</v>
      </c>
      <c r="C218" s="125">
        <v>2729</v>
      </c>
      <c r="D218" s="125"/>
      <c r="E218" s="125"/>
      <c r="F218" s="125">
        <v>586</v>
      </c>
      <c r="G218" s="125">
        <v>1352</v>
      </c>
      <c r="H218" s="125">
        <v>791</v>
      </c>
      <c r="I218" s="125">
        <v>357644</v>
      </c>
      <c r="J218" s="125">
        <v>406152</v>
      </c>
      <c r="K218" s="138">
        <f t="shared" si="0"/>
        <v>-48508</v>
      </c>
      <c r="L218" s="125">
        <v>112506</v>
      </c>
      <c r="M218" s="125">
        <v>111876</v>
      </c>
      <c r="N218" s="125">
        <f t="shared" si="1"/>
        <v>630</v>
      </c>
      <c r="O218" s="125">
        <v>9910</v>
      </c>
      <c r="P218" s="125">
        <v>3321</v>
      </c>
      <c r="Q218" s="125">
        <f t="shared" si="2"/>
        <v>6589</v>
      </c>
      <c r="R218" s="125">
        <v>80653</v>
      </c>
      <c r="S218" s="125">
        <v>44482</v>
      </c>
      <c r="T218" s="125">
        <v>362915</v>
      </c>
      <c r="U218" s="125"/>
    </row>
    <row r="219" spans="1:21">
      <c r="A219" s="136">
        <v>42381</v>
      </c>
      <c r="B219" s="125">
        <v>-602.63</v>
      </c>
      <c r="C219" s="125">
        <v>2843</v>
      </c>
      <c r="D219" s="125"/>
      <c r="E219" s="125"/>
      <c r="F219" s="125">
        <v>466</v>
      </c>
      <c r="G219" s="125">
        <v>1755</v>
      </c>
      <c r="H219" s="125">
        <v>622</v>
      </c>
      <c r="I219" s="125">
        <v>227363</v>
      </c>
      <c r="J219" s="125">
        <v>283994</v>
      </c>
      <c r="K219" s="138">
        <f t="shared" si="0"/>
        <v>-56631</v>
      </c>
      <c r="L219" s="125">
        <v>169062</v>
      </c>
      <c r="M219" s="125">
        <v>150781</v>
      </c>
      <c r="N219" s="125">
        <f t="shared" si="1"/>
        <v>18281</v>
      </c>
      <c r="O219" s="125">
        <v>8495</v>
      </c>
      <c r="P219" s="125">
        <v>5457</v>
      </c>
      <c r="Q219" s="125">
        <f t="shared" si="2"/>
        <v>3038</v>
      </c>
      <c r="R219" s="125">
        <v>33068</v>
      </c>
      <c r="S219" s="125">
        <v>37034</v>
      </c>
      <c r="T219" s="125">
        <v>380381</v>
      </c>
      <c r="U219" s="125"/>
    </row>
    <row r="220" spans="1:21">
      <c r="A220" s="136">
        <v>42382</v>
      </c>
      <c r="B220" s="125">
        <v>-805.75</v>
      </c>
      <c r="C220" s="125">
        <v>2802</v>
      </c>
      <c r="D220" s="125"/>
      <c r="E220" s="125"/>
      <c r="F220" s="125">
        <v>435</v>
      </c>
      <c r="G220" s="125">
        <v>1639</v>
      </c>
      <c r="H220" s="125">
        <v>728</v>
      </c>
      <c r="I220" s="125">
        <v>171608</v>
      </c>
      <c r="J220" s="125">
        <v>227061</v>
      </c>
      <c r="K220" s="138">
        <f t="shared" si="0"/>
        <v>-55453</v>
      </c>
      <c r="L220" s="125">
        <v>145073</v>
      </c>
      <c r="M220" s="125">
        <v>161610</v>
      </c>
      <c r="N220" s="125">
        <f t="shared" si="1"/>
        <v>-16537</v>
      </c>
      <c r="O220" s="125">
        <v>7236</v>
      </c>
      <c r="P220" s="125">
        <v>7237</v>
      </c>
      <c r="Q220" s="125">
        <f t="shared" si="2"/>
        <v>-1</v>
      </c>
      <c r="R220" s="125">
        <v>20119</v>
      </c>
      <c r="S220" s="125">
        <v>37806</v>
      </c>
      <c r="T220" s="125">
        <v>257094</v>
      </c>
      <c r="U220" s="125"/>
    </row>
    <row r="221" spans="1:21">
      <c r="A221" s="136">
        <v>42383</v>
      </c>
      <c r="B221" s="125">
        <v>-1255.95</v>
      </c>
      <c r="C221" s="125">
        <v>2792</v>
      </c>
      <c r="D221" s="125"/>
      <c r="E221" s="125"/>
      <c r="F221" s="125">
        <v>309</v>
      </c>
      <c r="G221" s="125">
        <v>1677</v>
      </c>
      <c r="H221" s="125">
        <v>806</v>
      </c>
      <c r="I221" s="125">
        <v>294507</v>
      </c>
      <c r="J221" s="125">
        <v>317664</v>
      </c>
      <c r="K221" s="138">
        <f t="shared" si="0"/>
        <v>-23157</v>
      </c>
      <c r="L221" s="125"/>
      <c r="M221" s="125"/>
      <c r="N221" s="125">
        <f t="shared" si="1"/>
        <v>0</v>
      </c>
      <c r="O221" s="125"/>
      <c r="P221" s="125"/>
      <c r="Q221" s="125">
        <f t="shared" si="2"/>
        <v>0</v>
      </c>
      <c r="R221" s="125">
        <v>36837</v>
      </c>
      <c r="S221" s="125">
        <v>50188</v>
      </c>
      <c r="T221" s="125">
        <v>230677</v>
      </c>
      <c r="U221" s="125"/>
    </row>
    <row r="222" spans="1:21">
      <c r="A222" s="136">
        <v>42384</v>
      </c>
      <c r="B222" s="125">
        <v>-1202.99</v>
      </c>
      <c r="C222" s="125">
        <v>2762</v>
      </c>
      <c r="D222" s="125"/>
      <c r="E222" s="125"/>
      <c r="F222" s="125">
        <v>266</v>
      </c>
      <c r="G222" s="125">
        <v>1561</v>
      </c>
      <c r="H222" s="158">
        <v>935</v>
      </c>
      <c r="I222" s="125">
        <v>95117</v>
      </c>
      <c r="J222" s="125">
        <v>162996</v>
      </c>
      <c r="K222" s="138">
        <f t="shared" si="0"/>
        <v>-67879</v>
      </c>
      <c r="L222" s="125">
        <v>137896</v>
      </c>
      <c r="M222" s="125">
        <v>146532</v>
      </c>
      <c r="N222" s="125">
        <f t="shared" si="1"/>
        <v>-8636</v>
      </c>
      <c r="O222" s="125">
        <v>10538</v>
      </c>
      <c r="P222" s="125">
        <v>10452</v>
      </c>
      <c r="Q222" s="125">
        <f t="shared" si="2"/>
        <v>86</v>
      </c>
      <c r="R222" s="125">
        <v>14097</v>
      </c>
      <c r="S222" s="125">
        <v>23950</v>
      </c>
      <c r="T222" s="125">
        <v>221737</v>
      </c>
      <c r="U222" s="125"/>
    </row>
    <row r="223" spans="1:21">
      <c r="A223" s="136">
        <v>42385</v>
      </c>
      <c r="B223" s="125"/>
      <c r="C223" s="125"/>
      <c r="D223" s="125"/>
      <c r="E223" s="125"/>
      <c r="F223" s="125"/>
      <c r="G223" s="125"/>
      <c r="H223" s="159"/>
      <c r="I223" s="125"/>
      <c r="J223" s="125"/>
      <c r="K223" s="138">
        <f t="shared" si="0"/>
        <v>0</v>
      </c>
      <c r="L223" s="125"/>
      <c r="M223" s="125"/>
      <c r="N223" s="125">
        <f t="shared" si="1"/>
        <v>0</v>
      </c>
      <c r="O223" s="125"/>
      <c r="P223" s="125"/>
      <c r="Q223" s="125">
        <f t="shared" si="2"/>
        <v>0</v>
      </c>
      <c r="R223" s="125"/>
      <c r="S223" s="125"/>
      <c r="T223" s="125"/>
      <c r="U223" s="125"/>
    </row>
    <row r="224" spans="1:21">
      <c r="A224" s="136">
        <v>42386</v>
      </c>
      <c r="B224" s="125"/>
      <c r="C224" s="125"/>
      <c r="D224" s="125"/>
      <c r="E224" s="125"/>
      <c r="F224" s="125"/>
      <c r="G224" s="125"/>
      <c r="H224" s="159"/>
      <c r="I224" s="125"/>
      <c r="J224" s="125"/>
      <c r="K224" s="138">
        <f t="shared" si="0"/>
        <v>0</v>
      </c>
      <c r="L224" s="125"/>
      <c r="M224" s="125"/>
      <c r="N224" s="125">
        <f t="shared" si="1"/>
        <v>0</v>
      </c>
      <c r="O224" s="125"/>
      <c r="P224" s="125"/>
      <c r="Q224" s="125">
        <f t="shared" si="2"/>
        <v>0</v>
      </c>
      <c r="R224" s="125"/>
      <c r="S224" s="125"/>
      <c r="T224" s="125"/>
      <c r="U224" s="125"/>
    </row>
    <row r="225" spans="1:21">
      <c r="A225" s="136">
        <v>42387</v>
      </c>
      <c r="B225" s="125">
        <v>128.29</v>
      </c>
      <c r="C225" s="125">
        <v>2763</v>
      </c>
      <c r="D225" s="125"/>
      <c r="E225" s="125"/>
      <c r="F225" s="125">
        <v>135</v>
      </c>
      <c r="G225" s="125">
        <v>1503</v>
      </c>
      <c r="H225" s="160">
        <v>1125</v>
      </c>
      <c r="I225" s="125">
        <v>57787</v>
      </c>
      <c r="J225" s="125">
        <v>68388</v>
      </c>
      <c r="K225" s="138">
        <f t="shared" si="0"/>
        <v>-10601</v>
      </c>
      <c r="L225" s="125">
        <v>121780</v>
      </c>
      <c r="M225" s="125">
        <v>133208</v>
      </c>
      <c r="N225" s="125">
        <f t="shared" si="1"/>
        <v>-11428</v>
      </c>
      <c r="O225" s="125">
        <v>11566</v>
      </c>
      <c r="P225" s="125">
        <v>12725</v>
      </c>
      <c r="Q225" s="125">
        <f t="shared" si="2"/>
        <v>-1159</v>
      </c>
      <c r="R225" s="125">
        <v>9714</v>
      </c>
      <c r="S225" s="125">
        <v>9009</v>
      </c>
      <c r="T225" s="125">
        <v>173196</v>
      </c>
      <c r="U225" s="125"/>
    </row>
    <row r="226" spans="1:21">
      <c r="A226" s="136">
        <v>42388</v>
      </c>
      <c r="B226" s="125">
        <v>1546.27</v>
      </c>
      <c r="C226" s="125">
        <v>2744</v>
      </c>
      <c r="D226" s="125"/>
      <c r="E226" s="125"/>
      <c r="F226" s="125">
        <v>205</v>
      </c>
      <c r="G226" s="125">
        <v>1584</v>
      </c>
      <c r="H226" s="125">
        <v>955</v>
      </c>
      <c r="I226" s="139">
        <v>128634</v>
      </c>
      <c r="J226" s="178">
        <v>71320</v>
      </c>
      <c r="K226" s="138">
        <f t="shared" si="0"/>
        <v>57314</v>
      </c>
      <c r="L226" s="125">
        <v>128529</v>
      </c>
      <c r="M226" s="125">
        <v>146526</v>
      </c>
      <c r="N226" s="125">
        <f t="shared" si="1"/>
        <v>-17997</v>
      </c>
      <c r="O226" s="125">
        <v>10018</v>
      </c>
      <c r="P226" s="125">
        <v>11182</v>
      </c>
      <c r="Q226" s="125">
        <f t="shared" si="2"/>
        <v>-1164</v>
      </c>
      <c r="R226" s="125">
        <v>20613</v>
      </c>
      <c r="S226" s="125">
        <v>2787</v>
      </c>
      <c r="T226" s="125">
        <v>225155</v>
      </c>
      <c r="U226" s="125"/>
    </row>
    <row r="227" spans="1:21">
      <c r="A227" s="136">
        <v>42389</v>
      </c>
      <c r="B227" s="125">
        <v>395.81</v>
      </c>
      <c r="C227" s="125">
        <v>2720</v>
      </c>
      <c r="D227" s="125"/>
      <c r="E227" s="125"/>
      <c r="F227" s="125">
        <v>217</v>
      </c>
      <c r="G227" s="125">
        <v>1524</v>
      </c>
      <c r="H227" s="125">
        <v>979</v>
      </c>
      <c r="I227" s="178">
        <v>92154</v>
      </c>
      <c r="J227" s="139">
        <v>129926</v>
      </c>
      <c r="K227" s="138">
        <f t="shared" si="0"/>
        <v>-37772</v>
      </c>
      <c r="L227" s="125">
        <v>113451</v>
      </c>
      <c r="M227" s="125">
        <v>139481</v>
      </c>
      <c r="N227" s="125">
        <f t="shared" si="1"/>
        <v>-26030</v>
      </c>
      <c r="O227" s="125">
        <v>10198</v>
      </c>
      <c r="P227" s="125">
        <v>10444</v>
      </c>
      <c r="Q227" s="125">
        <f t="shared" si="2"/>
        <v>-246</v>
      </c>
      <c r="R227" s="125">
        <v>15924</v>
      </c>
      <c r="S227" s="125">
        <v>14584</v>
      </c>
      <c r="T227" s="125">
        <v>192861</v>
      </c>
      <c r="U227" s="125"/>
    </row>
    <row r="228" spans="1:21">
      <c r="A228" s="136">
        <v>42390</v>
      </c>
      <c r="B228" s="125">
        <v>-532</v>
      </c>
      <c r="C228" s="125">
        <v>2685</v>
      </c>
      <c r="D228" s="125"/>
      <c r="E228" s="125"/>
      <c r="F228" s="125">
        <v>184</v>
      </c>
      <c r="G228" s="125">
        <v>1420</v>
      </c>
      <c r="H228" s="125">
        <v>1081</v>
      </c>
      <c r="I228" s="125">
        <v>85924</v>
      </c>
      <c r="J228" s="125">
        <v>98568</v>
      </c>
      <c r="K228" s="138">
        <f t="shared" si="0"/>
        <v>-12644</v>
      </c>
      <c r="L228" s="125">
        <v>114490</v>
      </c>
      <c r="M228" s="125">
        <v>130536</v>
      </c>
      <c r="N228" s="125">
        <f t="shared" si="1"/>
        <v>-16046</v>
      </c>
      <c r="O228" s="125">
        <v>11173</v>
      </c>
      <c r="P228" s="125">
        <v>10932</v>
      </c>
      <c r="Q228" s="125">
        <f t="shared" si="2"/>
        <v>241</v>
      </c>
      <c r="R228" s="125">
        <v>13861</v>
      </c>
      <c r="S228" s="125">
        <v>19254</v>
      </c>
      <c r="T228" s="125">
        <v>190820</v>
      </c>
      <c r="U228" s="125"/>
    </row>
    <row r="229" spans="1:21">
      <c r="A229" s="136">
        <v>42391</v>
      </c>
      <c r="B229" s="125">
        <v>713.96</v>
      </c>
      <c r="C229" s="125">
        <v>2644</v>
      </c>
      <c r="D229" s="125"/>
      <c r="E229" s="125"/>
      <c r="F229" s="125">
        <v>170</v>
      </c>
      <c r="G229" s="125">
        <v>1346</v>
      </c>
      <c r="H229" s="125">
        <v>1128</v>
      </c>
      <c r="I229" s="125">
        <v>112335</v>
      </c>
      <c r="J229" s="125">
        <v>67936</v>
      </c>
      <c r="K229" s="138">
        <f t="shared" si="0"/>
        <v>44399</v>
      </c>
      <c r="L229" s="125">
        <v>101664</v>
      </c>
      <c r="M229" s="125">
        <v>118830</v>
      </c>
      <c r="N229" s="125">
        <f t="shared" si="1"/>
        <v>-17166</v>
      </c>
      <c r="O229" s="125">
        <v>11906</v>
      </c>
      <c r="P229" s="125">
        <v>11310</v>
      </c>
      <c r="Q229" s="125">
        <f t="shared" si="2"/>
        <v>596</v>
      </c>
      <c r="R229" s="125">
        <v>23661</v>
      </c>
      <c r="S229" s="125">
        <v>13418</v>
      </c>
      <c r="T229" s="125">
        <v>165021</v>
      </c>
      <c r="U229" s="125"/>
    </row>
    <row r="230" spans="1:21">
      <c r="A230" s="136">
        <v>42392</v>
      </c>
      <c r="B230" s="125"/>
      <c r="C230" s="125"/>
      <c r="D230" s="125"/>
      <c r="E230" s="125"/>
      <c r="F230" s="125"/>
      <c r="G230" s="125"/>
      <c r="H230" s="125"/>
      <c r="I230" s="125"/>
      <c r="J230" s="125"/>
      <c r="K230" s="138"/>
      <c r="L230" s="125"/>
      <c r="M230" s="125"/>
      <c r="N230" s="125">
        <f t="shared" si="1"/>
        <v>0</v>
      </c>
      <c r="O230" s="125"/>
      <c r="P230" s="125"/>
      <c r="Q230" s="125">
        <f t="shared" si="2"/>
        <v>0</v>
      </c>
      <c r="R230" s="125">
        <v>10557</v>
      </c>
      <c r="S230" s="125">
        <v>8163</v>
      </c>
      <c r="T230" s="125">
        <v>160609</v>
      </c>
      <c r="U230" s="125"/>
    </row>
    <row r="231" spans="1:21">
      <c r="A231" s="136">
        <v>42393</v>
      </c>
      <c r="B231" s="125"/>
      <c r="C231" s="125"/>
      <c r="D231" s="125"/>
      <c r="E231" s="125"/>
      <c r="F231" s="125"/>
      <c r="G231" s="125"/>
      <c r="H231" s="125"/>
      <c r="I231" s="125"/>
      <c r="J231" s="125"/>
      <c r="K231" s="138">
        <f t="shared" ref="K231:K254" si="3">I231-J231</f>
        <v>0</v>
      </c>
      <c r="L231" s="125"/>
      <c r="M231" s="125"/>
      <c r="N231" s="125">
        <f t="shared" si="1"/>
        <v>0</v>
      </c>
      <c r="O231" s="125"/>
      <c r="P231" s="125"/>
      <c r="Q231" s="125">
        <f t="shared" si="2"/>
        <v>0</v>
      </c>
      <c r="R231" s="125"/>
      <c r="S231" s="125"/>
      <c r="T231" s="125"/>
      <c r="U231" s="125"/>
    </row>
    <row r="232" spans="1:21">
      <c r="A232" s="136">
        <v>42394</v>
      </c>
      <c r="B232" s="125">
        <v>-138.65</v>
      </c>
      <c r="C232" s="125">
        <v>2539</v>
      </c>
      <c r="D232" s="125"/>
      <c r="E232" s="125"/>
      <c r="F232" s="125">
        <v>130</v>
      </c>
      <c r="G232" s="125">
        <v>1205</v>
      </c>
      <c r="H232" s="125">
        <v>1204</v>
      </c>
      <c r="I232" s="125">
        <v>55605</v>
      </c>
      <c r="J232" s="125">
        <v>71338</v>
      </c>
      <c r="K232" s="138">
        <f t="shared" si="3"/>
        <v>-15733</v>
      </c>
      <c r="L232" s="125">
        <v>91061</v>
      </c>
      <c r="M232" s="125">
        <v>106133</v>
      </c>
      <c r="N232" s="125">
        <f t="shared" si="1"/>
        <v>-15072</v>
      </c>
      <c r="O232" s="125">
        <v>9951</v>
      </c>
      <c r="P232" s="125">
        <v>12278</v>
      </c>
      <c r="Q232" s="125">
        <f t="shared" si="2"/>
        <v>-2327</v>
      </c>
      <c r="R232" s="125"/>
      <c r="S232" s="125"/>
      <c r="T232" s="125"/>
      <c r="U232" s="125"/>
    </row>
    <row r="233" spans="1:21">
      <c r="A233" s="136">
        <v>42395</v>
      </c>
      <c r="B233" s="125">
        <v>-2016.85</v>
      </c>
      <c r="C233" s="125">
        <v>2618</v>
      </c>
      <c r="D233" s="125"/>
      <c r="E233" s="125"/>
      <c r="F233" s="125">
        <v>187</v>
      </c>
      <c r="G233" s="125">
        <v>1325</v>
      </c>
      <c r="H233" s="125">
        <v>1106</v>
      </c>
      <c r="I233" s="125">
        <v>91359</v>
      </c>
      <c r="J233" s="125">
        <v>128087</v>
      </c>
      <c r="K233" s="138">
        <f t="shared" si="3"/>
        <v>-36728</v>
      </c>
      <c r="L233" s="125">
        <v>118960</v>
      </c>
      <c r="M233" s="125">
        <v>110165</v>
      </c>
      <c r="N233" s="125">
        <f t="shared" si="1"/>
        <v>8795</v>
      </c>
      <c r="O233" s="125">
        <v>13139</v>
      </c>
      <c r="P233" s="125">
        <v>9592</v>
      </c>
      <c r="Q233" s="125">
        <f t="shared" si="2"/>
        <v>3547</v>
      </c>
      <c r="R233" s="125">
        <v>7377</v>
      </c>
      <c r="S233" s="125">
        <v>36604</v>
      </c>
      <c r="T233" s="125">
        <v>193242</v>
      </c>
      <c r="U233" s="125"/>
    </row>
    <row r="234" spans="1:21">
      <c r="A234" s="136">
        <v>42396</v>
      </c>
      <c r="B234" s="125">
        <v>149.97</v>
      </c>
      <c r="C234" s="125">
        <v>2652</v>
      </c>
      <c r="D234" s="125"/>
      <c r="E234" s="125"/>
      <c r="F234" s="125">
        <v>98</v>
      </c>
      <c r="G234" s="125">
        <v>1333</v>
      </c>
      <c r="H234" s="125">
        <v>1221</v>
      </c>
      <c r="I234" s="125">
        <v>53560</v>
      </c>
      <c r="J234" s="125">
        <v>46510</v>
      </c>
      <c r="K234" s="138">
        <f t="shared" si="3"/>
        <v>7050</v>
      </c>
      <c r="L234" s="125">
        <v>115060</v>
      </c>
      <c r="M234" s="125">
        <v>128801</v>
      </c>
      <c r="N234" s="125">
        <f t="shared" si="1"/>
        <v>-13741</v>
      </c>
      <c r="O234" s="125">
        <v>14379</v>
      </c>
      <c r="P234" s="125">
        <v>13695</v>
      </c>
      <c r="Q234" s="125">
        <f t="shared" si="2"/>
        <v>684</v>
      </c>
      <c r="R234" s="125">
        <v>14854</v>
      </c>
      <c r="S234" s="125">
        <v>13923</v>
      </c>
      <c r="T234" s="125">
        <v>152498</v>
      </c>
      <c r="U234" s="125"/>
    </row>
    <row r="235" spans="1:21">
      <c r="A235" s="136">
        <v>42397</v>
      </c>
      <c r="B235" s="125">
        <v>-1056.58</v>
      </c>
      <c r="C235" s="125">
        <v>2451</v>
      </c>
      <c r="D235" s="125"/>
      <c r="E235" s="125"/>
      <c r="F235" s="125">
        <v>73</v>
      </c>
      <c r="G235" s="125">
        <v>1047</v>
      </c>
      <c r="H235" s="125">
        <v>1331</v>
      </c>
      <c r="I235" s="125">
        <v>24827</v>
      </c>
      <c r="J235" s="125">
        <v>51001</v>
      </c>
      <c r="K235" s="137">
        <f t="shared" si="3"/>
        <v>-26174</v>
      </c>
      <c r="L235" s="125">
        <v>88145</v>
      </c>
      <c r="M235" s="125">
        <v>92899</v>
      </c>
      <c r="N235" s="125">
        <f t="shared" si="1"/>
        <v>-4754</v>
      </c>
      <c r="O235" s="125">
        <v>13450</v>
      </c>
      <c r="P235" s="125">
        <v>13303</v>
      </c>
      <c r="Q235" s="125">
        <f t="shared" si="2"/>
        <v>147</v>
      </c>
      <c r="R235" s="125">
        <v>3804</v>
      </c>
      <c r="S235" s="125">
        <v>20788</v>
      </c>
      <c r="T235" s="125">
        <v>118226</v>
      </c>
      <c r="U235" s="125"/>
    </row>
    <row r="236" spans="1:21">
      <c r="A236" s="136">
        <v>42398</v>
      </c>
      <c r="B236" s="125">
        <v>-121.27</v>
      </c>
      <c r="C236" s="125">
        <v>2503</v>
      </c>
      <c r="D236" s="125"/>
      <c r="E236" s="125"/>
      <c r="F236" s="125">
        <v>44</v>
      </c>
      <c r="G236" s="125">
        <v>1011</v>
      </c>
      <c r="H236" s="125">
        <v>1448</v>
      </c>
      <c r="I236" s="125">
        <v>16383</v>
      </c>
      <c r="J236" s="125">
        <v>30573</v>
      </c>
      <c r="K236" s="138">
        <f t="shared" si="3"/>
        <v>-14190</v>
      </c>
      <c r="L236" s="125">
        <v>81853</v>
      </c>
      <c r="M236" s="125">
        <v>91686</v>
      </c>
      <c r="N236" s="125">
        <f t="shared" si="1"/>
        <v>-9833</v>
      </c>
      <c r="O236" s="125">
        <v>15082</v>
      </c>
      <c r="P236" s="125">
        <v>17127</v>
      </c>
      <c r="Q236" s="125">
        <f t="shared" si="2"/>
        <v>-2045</v>
      </c>
      <c r="R236" s="125">
        <v>1601</v>
      </c>
      <c r="S236" s="125">
        <v>3157</v>
      </c>
      <c r="T236" s="125">
        <v>132323</v>
      </c>
      <c r="U236" s="125"/>
    </row>
    <row r="237" spans="1:21">
      <c r="A237" s="136">
        <v>42399</v>
      </c>
      <c r="B237" s="125"/>
      <c r="C237" s="125"/>
      <c r="D237" s="125"/>
      <c r="E237" s="125"/>
      <c r="F237" s="125"/>
      <c r="G237" s="125"/>
      <c r="H237" s="125"/>
      <c r="I237" s="125"/>
      <c r="J237" s="125"/>
      <c r="K237" s="138">
        <f t="shared" si="3"/>
        <v>0</v>
      </c>
      <c r="L237" s="125"/>
      <c r="M237" s="125"/>
      <c r="N237" s="125">
        <f t="shared" ref="N237:N249" si="4">L237-M237</f>
        <v>0</v>
      </c>
      <c r="O237" s="125"/>
      <c r="P237" s="125"/>
      <c r="Q237" s="125">
        <f t="shared" ref="Q237:Q249" si="5">O237-P237</f>
        <v>0</v>
      </c>
      <c r="R237" s="125"/>
      <c r="S237" s="125"/>
      <c r="T237" s="125"/>
      <c r="U237" s="125"/>
    </row>
    <row r="238" spans="1:21">
      <c r="A238" s="136">
        <v>42400</v>
      </c>
      <c r="B238" s="125"/>
      <c r="C238" s="125"/>
      <c r="D238" s="125"/>
      <c r="E238" s="125"/>
      <c r="F238" s="125"/>
      <c r="G238" s="125"/>
      <c r="H238" s="125"/>
      <c r="I238" s="125"/>
      <c r="J238" s="125"/>
      <c r="K238" s="138">
        <f t="shared" si="3"/>
        <v>0</v>
      </c>
      <c r="L238" s="125"/>
      <c r="M238" s="125"/>
      <c r="N238" s="125">
        <f t="shared" si="4"/>
        <v>0</v>
      </c>
      <c r="O238" s="125"/>
      <c r="P238" s="125"/>
      <c r="Q238" s="125">
        <f t="shared" si="5"/>
        <v>0</v>
      </c>
      <c r="R238" s="125"/>
      <c r="S238" s="125"/>
      <c r="T238" s="125"/>
      <c r="U238" s="125"/>
    </row>
    <row r="239" spans="1:21">
      <c r="A239" s="136">
        <v>42401</v>
      </c>
      <c r="B239" s="125">
        <v>-216.45</v>
      </c>
      <c r="C239" s="125">
        <v>2302</v>
      </c>
      <c r="D239" s="125"/>
      <c r="E239" s="125"/>
      <c r="F239" s="125">
        <v>43</v>
      </c>
      <c r="G239" s="125">
        <v>854</v>
      </c>
      <c r="H239" s="125">
        <v>1405</v>
      </c>
      <c r="I239" s="125">
        <v>20322</v>
      </c>
      <c r="J239" s="125">
        <v>21890</v>
      </c>
      <c r="K239" s="138">
        <f t="shared" si="3"/>
        <v>-1568</v>
      </c>
      <c r="L239" s="125">
        <v>67823</v>
      </c>
      <c r="M239" s="125">
        <v>69198</v>
      </c>
      <c r="N239" s="125">
        <f t="shared" si="4"/>
        <v>-1375</v>
      </c>
      <c r="O239" s="125">
        <v>14125</v>
      </c>
      <c r="P239" s="125">
        <v>13478</v>
      </c>
      <c r="Q239" s="125">
        <f t="shared" si="5"/>
        <v>647</v>
      </c>
      <c r="R239" s="125">
        <v>4721</v>
      </c>
      <c r="S239" s="125">
        <v>7463</v>
      </c>
      <c r="T239" s="125">
        <v>102337</v>
      </c>
      <c r="U239" s="125"/>
    </row>
    <row r="240" spans="1:21">
      <c r="A240" s="161">
        <v>42402</v>
      </c>
      <c r="B240" s="125">
        <v>375.6</v>
      </c>
      <c r="C240" s="125">
        <v>2497</v>
      </c>
      <c r="D240" s="125"/>
      <c r="E240" s="125"/>
      <c r="F240" s="125">
        <v>45</v>
      </c>
      <c r="G240" s="125">
        <v>943</v>
      </c>
      <c r="H240" s="125">
        <v>1509</v>
      </c>
      <c r="I240" s="125">
        <v>27794</v>
      </c>
      <c r="J240" s="125">
        <v>17071</v>
      </c>
      <c r="K240" s="138">
        <f t="shared" si="3"/>
        <v>10723</v>
      </c>
      <c r="L240" s="125">
        <v>80377</v>
      </c>
      <c r="M240" s="125">
        <v>78713</v>
      </c>
      <c r="N240" s="125">
        <f t="shared" si="4"/>
        <v>1664</v>
      </c>
      <c r="O240" s="125">
        <v>12484</v>
      </c>
      <c r="P240" s="125">
        <v>18870</v>
      </c>
      <c r="Q240" s="125">
        <f t="shared" si="5"/>
        <v>-6386</v>
      </c>
      <c r="R240" s="125">
        <v>289</v>
      </c>
      <c r="S240" s="125">
        <v>72</v>
      </c>
      <c r="T240" s="125">
        <v>112711</v>
      </c>
      <c r="U240" s="125"/>
    </row>
    <row r="241" spans="1:21">
      <c r="A241" s="146">
        <v>42403</v>
      </c>
      <c r="B241" s="162">
        <v>180.15</v>
      </c>
      <c r="C241" s="163">
        <v>2285</v>
      </c>
      <c r="D241" s="163"/>
      <c r="E241" s="163"/>
      <c r="F241" s="162">
        <v>31</v>
      </c>
      <c r="G241" s="163">
        <v>746</v>
      </c>
      <c r="H241" s="164">
        <v>1508</v>
      </c>
      <c r="I241" s="163">
        <v>19289</v>
      </c>
      <c r="J241" s="163">
        <v>11935</v>
      </c>
      <c r="K241" s="163">
        <f t="shared" si="3"/>
        <v>7354</v>
      </c>
      <c r="L241" s="179">
        <v>52485</v>
      </c>
      <c r="M241" s="179">
        <v>67714</v>
      </c>
      <c r="N241" s="125">
        <f t="shared" si="4"/>
        <v>-15229</v>
      </c>
      <c r="O241" s="179">
        <v>11320</v>
      </c>
      <c r="P241" s="179">
        <v>17838</v>
      </c>
      <c r="Q241" s="125">
        <f t="shared" si="5"/>
        <v>-6518</v>
      </c>
      <c r="R241" s="163">
        <v>4514</v>
      </c>
      <c r="S241" s="163">
        <v>1319</v>
      </c>
      <c r="T241" s="163">
        <v>86965</v>
      </c>
      <c r="U241" s="163"/>
    </row>
    <row r="242" spans="1:21">
      <c r="A242" s="150">
        <v>42404</v>
      </c>
      <c r="B242" s="165">
        <v>407.05</v>
      </c>
      <c r="C242" s="138">
        <v>2390</v>
      </c>
      <c r="D242" s="138"/>
      <c r="E242" s="138"/>
      <c r="F242" s="165">
        <v>51</v>
      </c>
      <c r="G242" s="138">
        <v>924</v>
      </c>
      <c r="H242" s="164">
        <v>1415</v>
      </c>
      <c r="I242" s="138">
        <v>37450</v>
      </c>
      <c r="J242" s="138">
        <v>15569</v>
      </c>
      <c r="K242" s="138">
        <f t="shared" si="3"/>
        <v>21881</v>
      </c>
      <c r="L242" s="180">
        <v>79897</v>
      </c>
      <c r="M242" s="180">
        <v>75822</v>
      </c>
      <c r="N242" s="125">
        <f t="shared" si="4"/>
        <v>4075</v>
      </c>
      <c r="O242" s="180">
        <v>13529</v>
      </c>
      <c r="P242" s="180">
        <v>16649</v>
      </c>
      <c r="Q242" s="125">
        <f t="shared" si="5"/>
        <v>-3120</v>
      </c>
      <c r="R242" s="138">
        <v>3429</v>
      </c>
      <c r="S242" s="138">
        <v>260</v>
      </c>
      <c r="T242" s="138">
        <v>124563</v>
      </c>
      <c r="U242" s="138"/>
    </row>
    <row r="243" spans="1:21">
      <c r="A243" s="150">
        <v>42405</v>
      </c>
      <c r="B243" s="165">
        <v>424.72</v>
      </c>
      <c r="C243" s="138">
        <v>2489</v>
      </c>
      <c r="D243" s="138"/>
      <c r="E243" s="138"/>
      <c r="F243" s="165">
        <v>107</v>
      </c>
      <c r="G243" s="138">
        <v>1082</v>
      </c>
      <c r="H243" s="164">
        <v>1300</v>
      </c>
      <c r="I243" s="138">
        <v>66459</v>
      </c>
      <c r="J243" s="138">
        <v>39683</v>
      </c>
      <c r="K243" s="138">
        <f t="shared" si="3"/>
        <v>26776</v>
      </c>
      <c r="L243" s="180">
        <v>84795</v>
      </c>
      <c r="M243" s="180">
        <v>93118</v>
      </c>
      <c r="N243" s="125">
        <f t="shared" si="4"/>
        <v>-8323</v>
      </c>
      <c r="O243" s="180">
        <v>10808</v>
      </c>
      <c r="P243" s="180">
        <v>14316</v>
      </c>
      <c r="Q243" s="125">
        <f t="shared" si="5"/>
        <v>-3508</v>
      </c>
      <c r="R243" s="138">
        <v>13308</v>
      </c>
      <c r="S243" s="138">
        <v>3806</v>
      </c>
      <c r="T243" s="138">
        <v>121630</v>
      </c>
      <c r="U243" s="138"/>
    </row>
    <row r="244" spans="1:21">
      <c r="A244" s="150">
        <v>42414</v>
      </c>
      <c r="B244" s="165"/>
      <c r="C244" s="138"/>
      <c r="D244" s="138"/>
      <c r="E244" s="138"/>
      <c r="F244" s="165"/>
      <c r="G244" s="138"/>
      <c r="H244" s="164"/>
      <c r="I244" s="138"/>
      <c r="J244" s="138"/>
      <c r="K244" s="138">
        <f t="shared" si="3"/>
        <v>0</v>
      </c>
      <c r="L244" s="180"/>
      <c r="M244" s="180"/>
      <c r="N244" s="125">
        <f t="shared" si="4"/>
        <v>0</v>
      </c>
      <c r="O244" s="180"/>
      <c r="P244" s="180"/>
      <c r="Q244" s="125">
        <f t="shared" si="5"/>
        <v>0</v>
      </c>
      <c r="R244" s="138"/>
      <c r="S244" s="138"/>
      <c r="T244" s="138"/>
      <c r="U244" s="138"/>
    </row>
    <row r="245" spans="1:21">
      <c r="A245" s="150">
        <v>42415</v>
      </c>
      <c r="B245" s="165">
        <v>221.65</v>
      </c>
      <c r="C245" s="138">
        <v>2306</v>
      </c>
      <c r="D245" s="138"/>
      <c r="E245" s="138"/>
      <c r="F245" s="165">
        <v>100</v>
      </c>
      <c r="G245" s="138">
        <v>977</v>
      </c>
      <c r="H245" s="164">
        <v>1229</v>
      </c>
      <c r="I245" s="138">
        <v>52080</v>
      </c>
      <c r="J245" s="138">
        <v>42130</v>
      </c>
      <c r="K245" s="138">
        <f t="shared" si="3"/>
        <v>9950</v>
      </c>
      <c r="L245" s="180">
        <v>75297</v>
      </c>
      <c r="M245" s="180">
        <v>80432</v>
      </c>
      <c r="N245" s="125">
        <f t="shared" si="4"/>
        <v>-5135</v>
      </c>
      <c r="O245" s="180">
        <v>12332</v>
      </c>
      <c r="P245" s="180">
        <v>12754</v>
      </c>
      <c r="Q245" s="125">
        <f t="shared" si="5"/>
        <v>-422</v>
      </c>
      <c r="R245" s="138">
        <v>12840</v>
      </c>
      <c r="S245" s="138">
        <v>10826</v>
      </c>
      <c r="T245" s="138">
        <v>117441</v>
      </c>
      <c r="U245" s="187" t="s">
        <v>20</v>
      </c>
    </row>
    <row r="246" spans="1:21">
      <c r="A246" s="150">
        <v>42416</v>
      </c>
      <c r="B246" s="165">
        <v>1285.69</v>
      </c>
      <c r="C246" s="138">
        <v>2656</v>
      </c>
      <c r="D246" s="138"/>
      <c r="E246" s="138"/>
      <c r="F246" s="165">
        <v>159</v>
      </c>
      <c r="G246" s="138">
        <v>1340</v>
      </c>
      <c r="H246" s="164">
        <v>1157</v>
      </c>
      <c r="I246" s="138">
        <v>105871</v>
      </c>
      <c r="J246" s="138">
        <v>55908</v>
      </c>
      <c r="K246" s="138">
        <f t="shared" si="3"/>
        <v>49963</v>
      </c>
      <c r="L246" s="180">
        <v>105700</v>
      </c>
      <c r="M246" s="180">
        <v>122561</v>
      </c>
      <c r="N246" s="125">
        <f t="shared" si="4"/>
        <v>-16861</v>
      </c>
      <c r="O246" s="180">
        <v>10429</v>
      </c>
      <c r="P246" s="180">
        <v>14068</v>
      </c>
      <c r="Q246" s="125">
        <f t="shared" si="5"/>
        <v>-3639</v>
      </c>
      <c r="R246" s="138">
        <v>31428</v>
      </c>
      <c r="S246" s="138">
        <v>5225</v>
      </c>
      <c r="T246" s="138">
        <v>188797</v>
      </c>
      <c r="U246" s="138"/>
    </row>
    <row r="247" spans="1:21">
      <c r="A247" s="153">
        <v>42417</v>
      </c>
      <c r="B247" s="166">
        <v>177.45</v>
      </c>
      <c r="C247" s="167">
        <v>2725</v>
      </c>
      <c r="D247" s="167"/>
      <c r="E247" s="167"/>
      <c r="F247" s="166">
        <v>245</v>
      </c>
      <c r="G247" s="167">
        <v>1501</v>
      </c>
      <c r="H247" s="164">
        <v>979</v>
      </c>
      <c r="I247" s="167">
        <v>125328</v>
      </c>
      <c r="J247" s="167">
        <v>113937</v>
      </c>
      <c r="K247" s="167">
        <f t="shared" si="3"/>
        <v>11391</v>
      </c>
      <c r="L247" s="181">
        <v>124645</v>
      </c>
      <c r="M247" s="181">
        <v>135240</v>
      </c>
      <c r="N247" s="125">
        <f t="shared" si="4"/>
        <v>-10595</v>
      </c>
      <c r="O247" s="181">
        <v>10530</v>
      </c>
      <c r="P247" s="181">
        <v>10240</v>
      </c>
      <c r="Q247" s="125">
        <f t="shared" si="5"/>
        <v>290</v>
      </c>
      <c r="R247" s="167">
        <v>17678</v>
      </c>
      <c r="S247" s="167">
        <v>9025</v>
      </c>
      <c r="T247" s="167">
        <v>227602</v>
      </c>
      <c r="U247" s="167"/>
    </row>
    <row r="248" spans="1:21">
      <c r="A248" s="136">
        <v>42418</v>
      </c>
      <c r="B248" s="125">
        <v>-895.69</v>
      </c>
      <c r="C248" s="125">
        <v>2662</v>
      </c>
      <c r="D248" s="125"/>
      <c r="E248" s="125"/>
      <c r="F248" s="125">
        <v>227</v>
      </c>
      <c r="G248" s="125">
        <v>1407</v>
      </c>
      <c r="H248" s="125">
        <v>1028</v>
      </c>
      <c r="I248" s="125">
        <v>90011</v>
      </c>
      <c r="J248" s="125">
        <v>129463</v>
      </c>
      <c r="K248" s="138">
        <f t="shared" si="3"/>
        <v>-39452</v>
      </c>
      <c r="L248" s="125">
        <v>115984</v>
      </c>
      <c r="M248" s="125">
        <v>128712</v>
      </c>
      <c r="N248" s="125">
        <f t="shared" si="4"/>
        <v>-12728</v>
      </c>
      <c r="O248" s="125">
        <v>10349</v>
      </c>
      <c r="P248" s="125">
        <v>10193</v>
      </c>
      <c r="Q248" s="125">
        <f t="shared" si="5"/>
        <v>156</v>
      </c>
      <c r="R248" s="125">
        <v>3599</v>
      </c>
      <c r="S248" s="125">
        <v>12289</v>
      </c>
      <c r="T248" s="125">
        <v>209857</v>
      </c>
      <c r="U248" s="188"/>
    </row>
    <row r="249" spans="1:21">
      <c r="A249" s="136">
        <v>42419</v>
      </c>
      <c r="B249" s="168">
        <v>-435.38</v>
      </c>
      <c r="C249" s="125">
        <v>2567</v>
      </c>
      <c r="D249" s="125"/>
      <c r="E249" s="125"/>
      <c r="F249" s="169">
        <v>83</v>
      </c>
      <c r="G249" s="168">
        <v>1234</v>
      </c>
      <c r="H249" s="170">
        <v>1250</v>
      </c>
      <c r="I249" s="125">
        <v>42474</v>
      </c>
      <c r="J249" s="125">
        <v>45211</v>
      </c>
      <c r="K249" s="182">
        <f t="shared" si="3"/>
        <v>-2737</v>
      </c>
      <c r="L249" s="125">
        <v>82219</v>
      </c>
      <c r="M249" s="125">
        <v>107247</v>
      </c>
      <c r="N249" s="125">
        <f t="shared" si="4"/>
        <v>-25028</v>
      </c>
      <c r="O249" s="125">
        <v>12344</v>
      </c>
      <c r="P249" s="125">
        <v>12626</v>
      </c>
      <c r="Q249" s="125">
        <f t="shared" si="5"/>
        <v>-282</v>
      </c>
      <c r="R249" s="125">
        <v>5312</v>
      </c>
      <c r="S249" s="125">
        <v>15632</v>
      </c>
      <c r="T249" s="125">
        <v>138613</v>
      </c>
      <c r="U249" s="125"/>
    </row>
    <row r="250" spans="1:21">
      <c r="A250" s="136">
        <v>42420</v>
      </c>
      <c r="B250" s="171"/>
      <c r="C250" s="125"/>
      <c r="D250" s="125"/>
      <c r="E250" s="125"/>
      <c r="F250" s="172"/>
      <c r="G250" s="171"/>
      <c r="H250" s="173"/>
      <c r="I250" s="125"/>
      <c r="J250" s="125"/>
      <c r="K250" s="183">
        <f t="shared" si="3"/>
        <v>0</v>
      </c>
      <c r="L250" s="125"/>
      <c r="M250" s="125"/>
      <c r="N250" s="125"/>
      <c r="O250" s="125"/>
      <c r="P250" s="125"/>
      <c r="Q250" s="125"/>
      <c r="R250" s="125"/>
      <c r="S250" s="125"/>
      <c r="T250" s="125"/>
      <c r="U250" s="125"/>
    </row>
    <row r="251" spans="1:21">
      <c r="A251" s="136">
        <v>42421</v>
      </c>
      <c r="B251" s="171"/>
      <c r="C251" s="125"/>
      <c r="D251" s="125"/>
      <c r="E251" s="125"/>
      <c r="F251" s="172"/>
      <c r="G251" s="171"/>
      <c r="H251" s="173"/>
      <c r="I251" s="125"/>
      <c r="J251" s="125"/>
      <c r="K251" s="183">
        <f t="shared" si="3"/>
        <v>0</v>
      </c>
      <c r="L251" s="125"/>
      <c r="M251" s="125"/>
      <c r="N251" s="125"/>
      <c r="O251" s="125"/>
      <c r="P251" s="125"/>
      <c r="Q251" s="125"/>
      <c r="R251" s="125"/>
      <c r="S251" s="125"/>
      <c r="T251" s="125"/>
      <c r="U251" s="125"/>
    </row>
    <row r="252" spans="1:21">
      <c r="A252" s="136">
        <v>42422</v>
      </c>
      <c r="B252" s="174">
        <v>475.3</v>
      </c>
      <c r="C252" s="125">
        <v>2731</v>
      </c>
      <c r="D252" s="125"/>
      <c r="E252" s="125"/>
      <c r="F252" s="175">
        <v>218</v>
      </c>
      <c r="G252" s="174">
        <v>1494</v>
      </c>
      <c r="H252" s="176">
        <v>1019</v>
      </c>
      <c r="I252" s="125">
        <v>125318</v>
      </c>
      <c r="J252" s="125">
        <v>77351</v>
      </c>
      <c r="K252" s="184">
        <f t="shared" si="3"/>
        <v>47967</v>
      </c>
      <c r="L252" s="125">
        <v>126578</v>
      </c>
      <c r="M252" s="125">
        <v>121607</v>
      </c>
      <c r="N252" s="125">
        <f t="shared" ref="N252:N254" si="6">L252-M252</f>
        <v>4971</v>
      </c>
      <c r="O252" s="125">
        <v>11164</v>
      </c>
      <c r="P252" s="125">
        <v>10030</v>
      </c>
      <c r="Q252" s="125">
        <f t="shared" ref="Q252:Q254" si="7">O252-P252</f>
        <v>1134</v>
      </c>
      <c r="R252" s="125">
        <v>12633</v>
      </c>
      <c r="S252" s="125">
        <v>1595</v>
      </c>
      <c r="T252" s="125">
        <v>229534</v>
      </c>
      <c r="U252" s="125"/>
    </row>
    <row r="253" spans="1:21">
      <c r="A253" s="136">
        <v>42423</v>
      </c>
      <c r="B253" s="125">
        <v>-233.68</v>
      </c>
      <c r="C253" s="125">
        <v>2638</v>
      </c>
      <c r="D253" s="125"/>
      <c r="E253" s="125"/>
      <c r="F253" s="125">
        <v>99</v>
      </c>
      <c r="G253" s="125">
        <v>1350</v>
      </c>
      <c r="H253" s="125">
        <v>1189</v>
      </c>
      <c r="I253" s="125">
        <v>38570</v>
      </c>
      <c r="J253" s="125">
        <v>49372</v>
      </c>
      <c r="K253" s="138">
        <f t="shared" si="3"/>
        <v>-10802</v>
      </c>
      <c r="L253" s="125">
        <v>93870</v>
      </c>
      <c r="M253" s="125">
        <v>109252</v>
      </c>
      <c r="N253" s="125">
        <f t="shared" si="6"/>
        <v>-15382</v>
      </c>
      <c r="O253" s="125">
        <v>15052</v>
      </c>
      <c r="P253" s="125">
        <v>11097</v>
      </c>
      <c r="Q253" s="125">
        <f t="shared" si="7"/>
        <v>3955</v>
      </c>
      <c r="R253" s="125">
        <v>449</v>
      </c>
      <c r="S253" s="125">
        <v>1107</v>
      </c>
      <c r="T253" s="125">
        <v>153873</v>
      </c>
      <c r="U253" s="125"/>
    </row>
    <row r="254" spans="1:21">
      <c r="A254" s="136">
        <v>42424</v>
      </c>
      <c r="B254" s="125">
        <v>1095.87</v>
      </c>
      <c r="C254" s="125">
        <v>2583</v>
      </c>
      <c r="D254" s="125"/>
      <c r="E254" s="125"/>
      <c r="F254" s="125">
        <v>155</v>
      </c>
      <c r="G254" s="125">
        <v>1309</v>
      </c>
      <c r="H254" s="125">
        <v>1119</v>
      </c>
      <c r="I254" s="125">
        <v>102019</v>
      </c>
      <c r="J254" s="125">
        <v>67005</v>
      </c>
      <c r="K254" s="138">
        <f t="shared" si="3"/>
        <v>35014</v>
      </c>
      <c r="L254" s="125">
        <v>104519</v>
      </c>
      <c r="M254" s="125">
        <v>102988</v>
      </c>
      <c r="N254" s="125">
        <f t="shared" si="6"/>
        <v>1531</v>
      </c>
      <c r="O254" s="125">
        <v>10445</v>
      </c>
      <c r="P254" s="125">
        <v>10794</v>
      </c>
      <c r="Q254" s="125">
        <f t="shared" si="7"/>
        <v>-349</v>
      </c>
      <c r="R254" s="125">
        <v>20867</v>
      </c>
      <c r="S254" s="125">
        <v>8630</v>
      </c>
      <c r="T254" s="125">
        <v>174272</v>
      </c>
      <c r="U254" s="125"/>
    </row>
    <row r="255" spans="1:21">
      <c r="A255" s="136">
        <v>42425</v>
      </c>
      <c r="B255" s="125">
        <v>-1094.12999999999</v>
      </c>
      <c r="C255" s="125">
        <v>2727</v>
      </c>
      <c r="D255" s="125"/>
      <c r="E255" s="125"/>
      <c r="F255" s="125">
        <v>166</v>
      </c>
      <c r="G255" s="125">
        <v>1499</v>
      </c>
      <c r="H255" s="125">
        <v>1062</v>
      </c>
      <c r="I255" s="125">
        <v>54403</v>
      </c>
      <c r="J255" s="125">
        <v>120117</v>
      </c>
      <c r="K255" s="138">
        <v>-65714</v>
      </c>
      <c r="L255" s="125">
        <v>121327</v>
      </c>
      <c r="M255" s="125">
        <v>133528</v>
      </c>
      <c r="N255" s="125">
        <v>-12201</v>
      </c>
      <c r="O255" s="125">
        <v>13774</v>
      </c>
      <c r="P255" s="125">
        <v>10153</v>
      </c>
      <c r="Q255" s="125">
        <v>3621</v>
      </c>
      <c r="R255" s="125">
        <v>3060</v>
      </c>
      <c r="S255" s="125">
        <v>11907</v>
      </c>
      <c r="T255" s="125">
        <v>227913</v>
      </c>
      <c r="U255" s="189">
        <v>-0.1</v>
      </c>
    </row>
    <row r="256" spans="1:21">
      <c r="A256" s="136">
        <v>42426</v>
      </c>
      <c r="B256" s="125">
        <v>-116.959999999999</v>
      </c>
      <c r="C256" s="125">
        <v>2474</v>
      </c>
      <c r="D256" s="125"/>
      <c r="E256" s="125"/>
      <c r="F256" s="125">
        <v>92</v>
      </c>
      <c r="G256" s="125">
        <v>1167</v>
      </c>
      <c r="H256" s="125">
        <v>1215</v>
      </c>
      <c r="I256" s="125">
        <v>40990</v>
      </c>
      <c r="J256" s="125">
        <v>39182</v>
      </c>
      <c r="K256" s="138">
        <v>1808</v>
      </c>
      <c r="L256" s="125">
        <v>93484</v>
      </c>
      <c r="M256" s="125">
        <v>96300</v>
      </c>
      <c r="N256" s="125">
        <v>-2816</v>
      </c>
      <c r="O256" s="125">
        <v>12109</v>
      </c>
      <c r="P256" s="125">
        <v>12920</v>
      </c>
      <c r="Q256" s="125">
        <v>-811</v>
      </c>
      <c r="R256" s="125">
        <v>6629</v>
      </c>
      <c r="S256" s="125">
        <v>5343</v>
      </c>
      <c r="T256" s="125">
        <v>148063</v>
      </c>
      <c r="U256" s="125"/>
    </row>
    <row r="257" spans="1:21">
      <c r="A257" s="136">
        <v>42427</v>
      </c>
      <c r="B257" s="125"/>
      <c r="C257" s="125"/>
      <c r="D257" s="125"/>
      <c r="E257" s="125"/>
      <c r="F257" s="125"/>
      <c r="G257" s="125"/>
      <c r="H257" s="125"/>
      <c r="I257" s="125"/>
      <c r="J257" s="125"/>
      <c r="K257" s="138"/>
      <c r="L257" s="125"/>
      <c r="M257" s="125"/>
      <c r="N257" s="125">
        <f>L257-M257</f>
        <v>0</v>
      </c>
      <c r="O257" s="125"/>
      <c r="P257" s="125"/>
      <c r="Q257" s="125">
        <f>O257-P257</f>
        <v>0</v>
      </c>
      <c r="R257" s="125"/>
      <c r="S257" s="125"/>
      <c r="T257" s="125"/>
      <c r="U257" s="125"/>
    </row>
    <row r="258" spans="1:21">
      <c r="A258" s="136">
        <v>42428</v>
      </c>
      <c r="B258" s="125"/>
      <c r="C258" s="125"/>
      <c r="D258" s="125"/>
      <c r="E258" s="125"/>
      <c r="F258" s="125"/>
      <c r="G258" s="125"/>
      <c r="H258" s="125"/>
      <c r="I258" s="125"/>
      <c r="J258" s="125"/>
      <c r="K258" s="138"/>
      <c r="L258" s="125"/>
      <c r="M258" s="125"/>
      <c r="N258" s="125"/>
      <c r="O258" s="125"/>
      <c r="P258" s="125"/>
      <c r="Q258" s="125"/>
      <c r="R258" s="125"/>
      <c r="S258" s="125"/>
      <c r="T258" s="125"/>
      <c r="U258" s="125"/>
    </row>
    <row r="259" spans="1:21">
      <c r="A259" s="136">
        <v>42429</v>
      </c>
      <c r="B259" s="125">
        <v>-708.87</v>
      </c>
      <c r="C259" s="125">
        <v>2470</v>
      </c>
      <c r="D259" s="125"/>
      <c r="E259" s="125">
        <v>112.19</v>
      </c>
      <c r="F259" s="125">
        <v>78</v>
      </c>
      <c r="G259" s="125">
        <v>1028</v>
      </c>
      <c r="H259" s="125">
        <v>1364</v>
      </c>
      <c r="I259" s="125">
        <v>26088</v>
      </c>
      <c r="J259" s="125">
        <v>45310</v>
      </c>
      <c r="K259" s="138">
        <v>-19222</v>
      </c>
      <c r="L259" s="125">
        <v>85086</v>
      </c>
      <c r="M259" s="125">
        <v>92296</v>
      </c>
      <c r="N259" s="125">
        <v>-7210</v>
      </c>
      <c r="O259" s="125">
        <v>14607</v>
      </c>
      <c r="P259" s="125">
        <v>13686</v>
      </c>
      <c r="Q259" s="125">
        <v>921</v>
      </c>
      <c r="R259" s="125">
        <v>5384</v>
      </c>
      <c r="S259" s="125">
        <v>13729</v>
      </c>
      <c r="T259" s="125">
        <v>120535</v>
      </c>
      <c r="U259" s="125"/>
    </row>
    <row r="260" spans="1:21">
      <c r="A260" s="136"/>
      <c r="B260" s="190" t="s">
        <v>21</v>
      </c>
      <c r="C260" s="125"/>
      <c r="D260" s="125"/>
      <c r="E260" s="125"/>
      <c r="F260" s="125"/>
      <c r="G260" s="125"/>
      <c r="H260" s="125"/>
      <c r="I260" s="125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</row>
    <row r="261" spans="1:21">
      <c r="A261" s="136"/>
      <c r="B261" s="191" t="s">
        <v>22</v>
      </c>
      <c r="C261" s="191"/>
      <c r="D261" s="191"/>
      <c r="E261" s="191"/>
      <c r="F261" s="191"/>
      <c r="G261" s="191"/>
      <c r="H261" s="191"/>
      <c r="I261" s="191"/>
      <c r="J261" s="191"/>
      <c r="K261" s="191"/>
      <c r="L261" s="191"/>
      <c r="M261" s="191"/>
      <c r="N261" s="191"/>
      <c r="O261" s="125"/>
      <c r="P261" s="125"/>
      <c r="Q261" s="125"/>
      <c r="R261" s="125"/>
      <c r="S261" s="125"/>
      <c r="T261" s="125"/>
      <c r="U261" s="125"/>
    </row>
    <row r="262" spans="1:21">
      <c r="A262" s="136">
        <v>42430</v>
      </c>
      <c r="B262" s="125">
        <v>831.359999999999</v>
      </c>
      <c r="C262" s="125">
        <v>2631</v>
      </c>
      <c r="D262" s="125">
        <v>0.13</v>
      </c>
      <c r="E262" s="125">
        <v>121</v>
      </c>
      <c r="F262" s="125">
        <v>88</v>
      </c>
      <c r="G262" s="125">
        <v>1152</v>
      </c>
      <c r="H262" s="125">
        <v>1391</v>
      </c>
      <c r="I262" s="125">
        <v>74772</v>
      </c>
      <c r="J262" s="125">
        <v>28953</v>
      </c>
      <c r="K262" s="125">
        <v>45819</v>
      </c>
      <c r="L262" s="138">
        <v>88286</v>
      </c>
      <c r="M262" s="125">
        <v>98803</v>
      </c>
      <c r="N262" s="125">
        <v>-10517</v>
      </c>
      <c r="O262" s="125">
        <v>11415</v>
      </c>
      <c r="P262" s="125">
        <v>17484</v>
      </c>
      <c r="Q262" s="125">
        <v>-6069</v>
      </c>
      <c r="R262" s="125">
        <v>19646</v>
      </c>
      <c r="S262" s="125">
        <v>10048</v>
      </c>
      <c r="T262" s="125">
        <v>135814</v>
      </c>
      <c r="U262" s="125"/>
    </row>
    <row r="263" spans="1:21">
      <c r="A263" s="136">
        <v>42431</v>
      </c>
      <c r="B263" s="125"/>
      <c r="C263" s="125"/>
      <c r="D263" s="125"/>
      <c r="E263" s="125"/>
      <c r="F263" s="125"/>
      <c r="G263" s="125"/>
      <c r="H263" s="125"/>
      <c r="I263" s="125"/>
      <c r="J263" s="125"/>
      <c r="K263" s="138"/>
      <c r="L263" s="125"/>
      <c r="M263" s="125"/>
      <c r="N263" s="125">
        <f t="shared" ref="N263:N326" si="8">L263-M263</f>
        <v>0</v>
      </c>
      <c r="O263" s="125"/>
      <c r="P263" s="125"/>
      <c r="Q263" s="125">
        <f t="shared" ref="Q263:Q326" si="9">O263-P263</f>
        <v>0</v>
      </c>
      <c r="R263" s="125"/>
      <c r="S263" s="125"/>
      <c r="T263" s="125"/>
      <c r="U263" s="125"/>
    </row>
    <row r="264" spans="1:21">
      <c r="A264" s="136">
        <v>42432</v>
      </c>
      <c r="B264" s="125"/>
      <c r="C264" s="125"/>
      <c r="D264" s="125"/>
      <c r="E264" s="125"/>
      <c r="F264" s="125"/>
      <c r="G264" s="190" t="s">
        <v>23</v>
      </c>
      <c r="H264" s="125"/>
      <c r="I264" s="125"/>
      <c r="J264" s="125"/>
      <c r="K264" s="138"/>
      <c r="L264" s="125"/>
      <c r="M264" s="125"/>
      <c r="N264" s="125">
        <f t="shared" si="8"/>
        <v>0</v>
      </c>
      <c r="O264" s="125"/>
      <c r="P264" s="125"/>
      <c r="Q264" s="125">
        <f t="shared" si="9"/>
        <v>0</v>
      </c>
      <c r="R264" s="125"/>
      <c r="S264" s="125"/>
      <c r="T264" s="125"/>
      <c r="U264" s="125"/>
    </row>
    <row r="265" spans="1:21">
      <c r="A265" s="136">
        <v>42433</v>
      </c>
      <c r="B265" s="125"/>
      <c r="C265" s="125"/>
      <c r="D265" s="125"/>
      <c r="E265" s="125"/>
      <c r="F265" s="125"/>
      <c r="G265" s="125"/>
      <c r="H265" s="125"/>
      <c r="I265" s="125"/>
      <c r="J265" s="125"/>
      <c r="K265" s="138"/>
      <c r="L265" s="125"/>
      <c r="M265" s="125"/>
      <c r="N265" s="125">
        <f t="shared" si="8"/>
        <v>0</v>
      </c>
      <c r="O265" s="125"/>
      <c r="P265" s="125"/>
      <c r="Q265" s="125">
        <f t="shared" si="9"/>
        <v>0</v>
      </c>
      <c r="R265" s="125"/>
      <c r="S265" s="125"/>
      <c r="T265" s="125"/>
      <c r="U265" s="125"/>
    </row>
    <row r="266" spans="1:21">
      <c r="A266" s="136">
        <v>42434</v>
      </c>
      <c r="B266" s="125"/>
      <c r="C266" s="125"/>
      <c r="D266" s="125"/>
      <c r="E266" s="125"/>
      <c r="F266" s="125"/>
      <c r="G266" s="125"/>
      <c r="H266" s="125"/>
      <c r="I266" s="125"/>
      <c r="J266" s="125"/>
      <c r="K266" s="138"/>
      <c r="L266" s="125"/>
      <c r="M266" s="125"/>
      <c r="N266" s="125">
        <f t="shared" si="8"/>
        <v>0</v>
      </c>
      <c r="O266" s="125"/>
      <c r="P266" s="125"/>
      <c r="Q266" s="125">
        <f t="shared" si="9"/>
        <v>0</v>
      </c>
      <c r="R266" s="125"/>
      <c r="S266" s="125"/>
      <c r="T266" s="125"/>
      <c r="U266" s="125"/>
    </row>
    <row r="267" spans="1:21">
      <c r="A267" s="136">
        <v>42435</v>
      </c>
      <c r="B267" s="125"/>
      <c r="C267" s="125"/>
      <c r="D267" s="125"/>
      <c r="E267" s="125"/>
      <c r="F267" s="125"/>
      <c r="G267" s="125"/>
      <c r="H267" s="125"/>
      <c r="I267" s="125"/>
      <c r="J267" s="125"/>
      <c r="K267" s="138"/>
      <c r="L267" s="125"/>
      <c r="M267" s="125"/>
      <c r="N267" s="125">
        <f t="shared" si="8"/>
        <v>0</v>
      </c>
      <c r="O267" s="125"/>
      <c r="P267" s="125"/>
      <c r="Q267" s="125">
        <f t="shared" si="9"/>
        <v>0</v>
      </c>
      <c r="R267" s="125"/>
      <c r="S267" s="125"/>
      <c r="T267" s="125"/>
      <c r="U267" s="125"/>
    </row>
    <row r="268" spans="1:21">
      <c r="A268" s="136">
        <v>42436</v>
      </c>
      <c r="B268" s="125"/>
      <c r="C268" s="125"/>
      <c r="D268" s="125"/>
      <c r="E268" s="125"/>
      <c r="F268" s="125"/>
      <c r="G268" s="125"/>
      <c r="H268" s="125"/>
      <c r="I268" s="125"/>
      <c r="J268" s="125"/>
      <c r="K268" s="138"/>
      <c r="L268" s="125"/>
      <c r="M268" s="125"/>
      <c r="N268" s="125">
        <f t="shared" si="8"/>
        <v>0</v>
      </c>
      <c r="O268" s="125"/>
      <c r="P268" s="125"/>
      <c r="Q268" s="125">
        <f t="shared" si="9"/>
        <v>0</v>
      </c>
      <c r="R268" s="125"/>
      <c r="S268" s="125"/>
      <c r="T268" s="125"/>
      <c r="U268" s="125"/>
    </row>
    <row r="269" spans="1:21">
      <c r="A269" s="136">
        <v>42437</v>
      </c>
      <c r="B269" s="125"/>
      <c r="C269" s="125"/>
      <c r="D269" s="125"/>
      <c r="E269" s="125"/>
      <c r="F269" s="125"/>
      <c r="G269" s="125"/>
      <c r="H269" s="125"/>
      <c r="I269" s="125"/>
      <c r="J269" s="125"/>
      <c r="K269" s="138"/>
      <c r="L269" s="125"/>
      <c r="M269" s="125"/>
      <c r="N269" s="125">
        <f t="shared" si="8"/>
        <v>0</v>
      </c>
      <c r="O269" s="125"/>
      <c r="P269" s="125"/>
      <c r="Q269" s="125">
        <f t="shared" si="9"/>
        <v>0</v>
      </c>
      <c r="R269" s="125"/>
      <c r="S269" s="125"/>
      <c r="T269" s="125"/>
      <c r="U269" s="125"/>
    </row>
    <row r="270" spans="1:21">
      <c r="A270" s="136">
        <v>42438</v>
      </c>
      <c r="B270" s="125"/>
      <c r="C270" s="125"/>
      <c r="D270" s="125"/>
      <c r="E270" s="125"/>
      <c r="F270" s="125"/>
      <c r="G270" s="125"/>
      <c r="H270" s="125"/>
      <c r="I270" s="125"/>
      <c r="J270" s="125"/>
      <c r="K270" s="138"/>
      <c r="L270" s="125"/>
      <c r="M270" s="125"/>
      <c r="N270" s="125">
        <f t="shared" si="8"/>
        <v>0</v>
      </c>
      <c r="O270" s="125"/>
      <c r="P270" s="125"/>
      <c r="Q270" s="125">
        <f t="shared" si="9"/>
        <v>0</v>
      </c>
      <c r="R270" s="125"/>
      <c r="S270" s="125"/>
      <c r="T270" s="125"/>
      <c r="U270" s="125"/>
    </row>
    <row r="271" spans="1:21">
      <c r="A271" s="136">
        <v>42439</v>
      </c>
      <c r="B271" s="125"/>
      <c r="C271" s="125"/>
      <c r="D271" s="125"/>
      <c r="E271" s="125"/>
      <c r="F271" s="125"/>
      <c r="G271" s="125"/>
      <c r="H271" s="125"/>
      <c r="I271" s="125"/>
      <c r="J271" s="125"/>
      <c r="K271" s="138"/>
      <c r="L271" s="125"/>
      <c r="M271" s="125"/>
      <c r="N271" s="125">
        <f t="shared" si="8"/>
        <v>0</v>
      </c>
      <c r="O271" s="125"/>
      <c r="P271" s="125"/>
      <c r="Q271" s="125">
        <f t="shared" si="9"/>
        <v>0</v>
      </c>
      <c r="R271" s="125"/>
      <c r="S271" s="125"/>
      <c r="T271" s="125"/>
      <c r="U271" s="125"/>
    </row>
    <row r="272" spans="1:21">
      <c r="A272" s="136">
        <v>42440</v>
      </c>
      <c r="B272" s="125"/>
      <c r="C272" s="125"/>
      <c r="D272" s="125"/>
      <c r="E272" s="125"/>
      <c r="F272" s="125"/>
      <c r="G272" s="125"/>
      <c r="H272" s="125"/>
      <c r="I272" s="125"/>
      <c r="J272" s="125"/>
      <c r="K272" s="138"/>
      <c r="L272" s="125"/>
      <c r="M272" s="125"/>
      <c r="N272" s="125">
        <f t="shared" si="8"/>
        <v>0</v>
      </c>
      <c r="O272" s="125"/>
      <c r="P272" s="125"/>
      <c r="Q272" s="125">
        <f t="shared" si="9"/>
        <v>0</v>
      </c>
      <c r="R272" s="125"/>
      <c r="S272" s="125"/>
      <c r="T272" s="125"/>
      <c r="U272" s="125"/>
    </row>
    <row r="273" spans="1:21">
      <c r="A273" s="136">
        <v>42441</v>
      </c>
      <c r="B273" s="125"/>
      <c r="C273" s="125"/>
      <c r="D273" s="125"/>
      <c r="E273" s="125"/>
      <c r="F273" s="125"/>
      <c r="G273" s="125"/>
      <c r="H273" s="125"/>
      <c r="I273" s="125"/>
      <c r="J273" s="125"/>
      <c r="K273" s="138"/>
      <c r="L273" s="125"/>
      <c r="M273" s="125"/>
      <c r="N273" s="125">
        <f t="shared" si="8"/>
        <v>0</v>
      </c>
      <c r="O273" s="125"/>
      <c r="P273" s="125"/>
      <c r="Q273" s="125">
        <f t="shared" si="9"/>
        <v>0</v>
      </c>
      <c r="R273" s="125"/>
      <c r="S273" s="125"/>
      <c r="T273" s="125"/>
      <c r="U273" s="125"/>
    </row>
    <row r="274" spans="1:21">
      <c r="A274" s="136">
        <v>42442</v>
      </c>
      <c r="B274" s="125"/>
      <c r="C274" s="125"/>
      <c r="D274" s="125"/>
      <c r="E274" s="125"/>
      <c r="F274" s="125"/>
      <c r="G274" s="125"/>
      <c r="H274" s="125"/>
      <c r="I274" s="125"/>
      <c r="J274" s="125"/>
      <c r="K274" s="138"/>
      <c r="L274" s="125"/>
      <c r="M274" s="125"/>
      <c r="N274" s="125">
        <f t="shared" si="8"/>
        <v>0</v>
      </c>
      <c r="O274" s="125"/>
      <c r="P274" s="125"/>
      <c r="Q274" s="125">
        <f t="shared" si="9"/>
        <v>0</v>
      </c>
      <c r="R274" s="125"/>
      <c r="S274" s="125"/>
      <c r="T274" s="125"/>
      <c r="U274" s="125"/>
    </row>
    <row r="275" spans="1:21">
      <c r="A275" s="136">
        <v>42443</v>
      </c>
      <c r="B275" s="125"/>
      <c r="C275" s="125"/>
      <c r="D275" s="125"/>
      <c r="E275" s="125"/>
      <c r="F275" s="125"/>
      <c r="G275" s="125"/>
      <c r="H275" s="125"/>
      <c r="I275" s="125"/>
      <c r="J275" s="125"/>
      <c r="K275" s="138"/>
      <c r="L275" s="125"/>
      <c r="M275" s="125"/>
      <c r="N275" s="125">
        <f t="shared" si="8"/>
        <v>0</v>
      </c>
      <c r="O275" s="125"/>
      <c r="P275" s="125"/>
      <c r="Q275" s="125">
        <f t="shared" si="9"/>
        <v>0</v>
      </c>
      <c r="R275" s="125"/>
      <c r="S275" s="125"/>
      <c r="T275" s="125"/>
      <c r="U275" s="125"/>
    </row>
    <row r="276" spans="1:21">
      <c r="A276" s="136">
        <v>42444</v>
      </c>
      <c r="B276" s="125"/>
      <c r="C276" s="125"/>
      <c r="D276" s="125"/>
      <c r="E276" s="125"/>
      <c r="F276" s="125"/>
      <c r="G276" s="125"/>
      <c r="H276" s="125"/>
      <c r="I276" s="125"/>
      <c r="J276" s="125"/>
      <c r="K276" s="138"/>
      <c r="L276" s="125"/>
      <c r="M276" s="125"/>
      <c r="N276" s="125">
        <f t="shared" si="8"/>
        <v>0</v>
      </c>
      <c r="O276" s="125"/>
      <c r="P276" s="125"/>
      <c r="Q276" s="125">
        <f t="shared" si="9"/>
        <v>0</v>
      </c>
      <c r="R276" s="125"/>
      <c r="S276" s="125"/>
      <c r="T276" s="125"/>
      <c r="U276" s="125"/>
    </row>
    <row r="277" spans="1:21">
      <c r="A277" s="136">
        <v>42445</v>
      </c>
      <c r="B277" s="125"/>
      <c r="C277" s="125"/>
      <c r="D277" s="125"/>
      <c r="E277" s="125"/>
      <c r="F277" s="125"/>
      <c r="G277" s="125"/>
      <c r="H277" s="125"/>
      <c r="I277" s="125"/>
      <c r="J277" s="125"/>
      <c r="K277" s="138"/>
      <c r="L277" s="125"/>
      <c r="M277" s="125"/>
      <c r="N277" s="125">
        <f t="shared" si="8"/>
        <v>0</v>
      </c>
      <c r="O277" s="125"/>
      <c r="P277" s="125"/>
      <c r="Q277" s="125">
        <f t="shared" si="9"/>
        <v>0</v>
      </c>
      <c r="R277" s="125"/>
      <c r="S277" s="125"/>
      <c r="T277" s="125"/>
      <c r="U277" s="125"/>
    </row>
    <row r="278" spans="1:21">
      <c r="A278" s="136">
        <v>42446</v>
      </c>
      <c r="B278" s="125"/>
      <c r="C278" s="125"/>
      <c r="D278" s="125"/>
      <c r="E278" s="125"/>
      <c r="F278" s="125"/>
      <c r="G278" s="125"/>
      <c r="H278" s="125"/>
      <c r="I278" s="125"/>
      <c r="J278" s="125"/>
      <c r="K278" s="138"/>
      <c r="L278" s="125"/>
      <c r="M278" s="125"/>
      <c r="N278" s="125">
        <f t="shared" si="8"/>
        <v>0</v>
      </c>
      <c r="O278" s="125"/>
      <c r="P278" s="125"/>
      <c r="Q278" s="125">
        <f t="shared" si="9"/>
        <v>0</v>
      </c>
      <c r="R278" s="125"/>
      <c r="S278" s="125"/>
      <c r="T278" s="125"/>
      <c r="U278" s="125"/>
    </row>
    <row r="279" spans="1:21">
      <c r="A279" s="136">
        <v>42447</v>
      </c>
      <c r="B279" s="125"/>
      <c r="C279" s="125"/>
      <c r="D279" s="125"/>
      <c r="E279" s="125"/>
      <c r="F279" s="125"/>
      <c r="G279" s="125"/>
      <c r="H279" s="125"/>
      <c r="I279" s="125"/>
      <c r="J279" s="125"/>
      <c r="K279" s="138"/>
      <c r="L279" s="125"/>
      <c r="M279" s="125"/>
      <c r="N279" s="125">
        <f t="shared" si="8"/>
        <v>0</v>
      </c>
      <c r="O279" s="125"/>
      <c r="P279" s="125"/>
      <c r="Q279" s="125">
        <f t="shared" si="9"/>
        <v>0</v>
      </c>
      <c r="R279" s="125"/>
      <c r="S279" s="125"/>
      <c r="T279" s="125"/>
      <c r="U279" s="125"/>
    </row>
    <row r="280" spans="1:21">
      <c r="A280" s="136">
        <v>42448</v>
      </c>
      <c r="B280" s="125"/>
      <c r="C280" s="125"/>
      <c r="D280" s="125"/>
      <c r="E280" s="125"/>
      <c r="F280" s="125"/>
      <c r="G280" s="125"/>
      <c r="H280" s="125"/>
      <c r="I280" s="125"/>
      <c r="J280" s="125"/>
      <c r="K280" s="138"/>
      <c r="L280" s="125"/>
      <c r="M280" s="125"/>
      <c r="N280" s="125">
        <f t="shared" si="8"/>
        <v>0</v>
      </c>
      <c r="O280" s="125"/>
      <c r="P280" s="125"/>
      <c r="Q280" s="125">
        <f t="shared" si="9"/>
        <v>0</v>
      </c>
      <c r="R280" s="125"/>
      <c r="S280" s="125"/>
      <c r="T280" s="125"/>
      <c r="U280" s="125"/>
    </row>
    <row r="281" spans="1:21">
      <c r="A281" s="136">
        <v>42449</v>
      </c>
      <c r="B281" s="125"/>
      <c r="C281" s="125"/>
      <c r="D281" s="125"/>
      <c r="E281" s="125"/>
      <c r="F281" s="125"/>
      <c r="G281" s="125"/>
      <c r="H281" s="125"/>
      <c r="I281" s="125"/>
      <c r="J281" s="125"/>
      <c r="K281" s="138"/>
      <c r="L281" s="125"/>
      <c r="M281" s="125"/>
      <c r="N281" s="125">
        <f t="shared" si="8"/>
        <v>0</v>
      </c>
      <c r="O281" s="125"/>
      <c r="P281" s="125"/>
      <c r="Q281" s="125">
        <f t="shared" si="9"/>
        <v>0</v>
      </c>
      <c r="R281" s="125"/>
      <c r="S281" s="125"/>
      <c r="T281" s="125"/>
      <c r="U281" s="125"/>
    </row>
    <row r="282" spans="1:21">
      <c r="A282" s="136">
        <v>42450</v>
      </c>
      <c r="B282" s="125"/>
      <c r="C282" s="125"/>
      <c r="D282" s="125"/>
      <c r="E282" s="125"/>
      <c r="F282" s="125"/>
      <c r="G282" s="125"/>
      <c r="H282" s="125"/>
      <c r="I282" s="125"/>
      <c r="J282" s="125"/>
      <c r="K282" s="138"/>
      <c r="L282" s="125"/>
      <c r="M282" s="125"/>
      <c r="N282" s="125">
        <f t="shared" si="8"/>
        <v>0</v>
      </c>
      <c r="O282" s="125"/>
      <c r="P282" s="125"/>
      <c r="Q282" s="125">
        <f t="shared" si="9"/>
        <v>0</v>
      </c>
      <c r="R282" s="125"/>
      <c r="S282" s="125"/>
      <c r="T282" s="125"/>
      <c r="U282" s="125"/>
    </row>
    <row r="283" spans="1:21">
      <c r="A283" s="136">
        <v>42451</v>
      </c>
      <c r="B283" s="125"/>
      <c r="C283" s="125"/>
      <c r="D283" s="125"/>
      <c r="E283" s="125"/>
      <c r="F283" s="125"/>
      <c r="G283" s="125"/>
      <c r="H283" s="125"/>
      <c r="I283" s="125"/>
      <c r="J283" s="125"/>
      <c r="K283" s="138"/>
      <c r="L283" s="125"/>
      <c r="M283" s="125"/>
      <c r="N283" s="125">
        <f t="shared" si="8"/>
        <v>0</v>
      </c>
      <c r="O283" s="125"/>
      <c r="P283" s="125"/>
      <c r="Q283" s="125">
        <f t="shared" si="9"/>
        <v>0</v>
      </c>
      <c r="R283" s="125"/>
      <c r="S283" s="125"/>
      <c r="T283" s="125"/>
      <c r="U283" s="125"/>
    </row>
    <row r="284" spans="1:21">
      <c r="A284" s="136">
        <v>42452</v>
      </c>
      <c r="B284" s="125"/>
      <c r="C284" s="125"/>
      <c r="D284" s="125"/>
      <c r="E284" s="125"/>
      <c r="F284" s="125"/>
      <c r="G284" s="125"/>
      <c r="H284" s="125"/>
      <c r="I284" s="125"/>
      <c r="J284" s="125"/>
      <c r="K284" s="138"/>
      <c r="L284" s="125"/>
      <c r="M284" s="125"/>
      <c r="N284" s="125">
        <f t="shared" si="8"/>
        <v>0</v>
      </c>
      <c r="O284" s="125"/>
      <c r="P284" s="125"/>
      <c r="Q284" s="125">
        <f t="shared" si="9"/>
        <v>0</v>
      </c>
      <c r="R284" s="125"/>
      <c r="S284" s="125"/>
      <c r="T284" s="125"/>
      <c r="U284" s="125"/>
    </row>
    <row r="285" spans="1:21">
      <c r="A285" s="136">
        <v>42453</v>
      </c>
      <c r="B285" s="125"/>
      <c r="C285" s="125"/>
      <c r="D285" s="125"/>
      <c r="E285" s="125"/>
      <c r="F285" s="125"/>
      <c r="G285" s="125"/>
      <c r="H285" s="125"/>
      <c r="I285" s="125"/>
      <c r="J285" s="125"/>
      <c r="K285" s="138"/>
      <c r="L285" s="125"/>
      <c r="M285" s="125"/>
      <c r="N285" s="125">
        <f t="shared" si="8"/>
        <v>0</v>
      </c>
      <c r="O285" s="125"/>
      <c r="P285" s="125"/>
      <c r="Q285" s="125">
        <f t="shared" si="9"/>
        <v>0</v>
      </c>
      <c r="R285" s="125"/>
      <c r="S285" s="125"/>
      <c r="T285" s="125"/>
      <c r="U285" s="125"/>
    </row>
    <row r="286" spans="1:21">
      <c r="A286" s="136">
        <v>42454</v>
      </c>
      <c r="B286" s="125"/>
      <c r="C286" s="125"/>
      <c r="D286" s="125"/>
      <c r="E286" s="125"/>
      <c r="F286" s="125"/>
      <c r="G286" s="125"/>
      <c r="H286" s="125"/>
      <c r="I286" s="125"/>
      <c r="J286" s="125"/>
      <c r="K286" s="138"/>
      <c r="L286" s="125"/>
      <c r="M286" s="125"/>
      <c r="N286" s="125">
        <f t="shared" si="8"/>
        <v>0</v>
      </c>
      <c r="O286" s="125"/>
      <c r="P286" s="125"/>
      <c r="Q286" s="125">
        <f t="shared" si="9"/>
        <v>0</v>
      </c>
      <c r="R286" s="125"/>
      <c r="S286" s="125"/>
      <c r="T286" s="125"/>
      <c r="U286" s="125"/>
    </row>
    <row r="287" spans="1:21">
      <c r="A287" s="136">
        <v>42455</v>
      </c>
      <c r="B287" s="125"/>
      <c r="C287" s="125"/>
      <c r="D287" s="125"/>
      <c r="E287" s="125"/>
      <c r="F287" s="125"/>
      <c r="G287" s="125"/>
      <c r="H287" s="125"/>
      <c r="I287" s="125"/>
      <c r="J287" s="125"/>
      <c r="K287" s="138"/>
      <c r="L287" s="125"/>
      <c r="M287" s="125"/>
      <c r="N287" s="125">
        <f t="shared" si="8"/>
        <v>0</v>
      </c>
      <c r="O287" s="125"/>
      <c r="P287" s="125"/>
      <c r="Q287" s="125">
        <f t="shared" si="9"/>
        <v>0</v>
      </c>
      <c r="R287" s="125"/>
      <c r="S287" s="125"/>
      <c r="T287" s="125"/>
      <c r="U287" s="125"/>
    </row>
    <row r="288" spans="1:21">
      <c r="A288" s="136">
        <v>42456</v>
      </c>
      <c r="B288" s="125"/>
      <c r="C288" s="125"/>
      <c r="D288" s="125"/>
      <c r="E288" s="125"/>
      <c r="F288" s="125"/>
      <c r="G288" s="125"/>
      <c r="H288" s="125"/>
      <c r="I288" s="125"/>
      <c r="J288" s="125"/>
      <c r="K288" s="138"/>
      <c r="L288" s="125"/>
      <c r="M288" s="125"/>
      <c r="N288" s="125">
        <f t="shared" si="8"/>
        <v>0</v>
      </c>
      <c r="O288" s="125"/>
      <c r="P288" s="125"/>
      <c r="Q288" s="125">
        <f t="shared" si="9"/>
        <v>0</v>
      </c>
      <c r="R288" s="125"/>
      <c r="S288" s="125"/>
      <c r="T288" s="125"/>
      <c r="U288" s="125"/>
    </row>
    <row r="289" spans="1:21">
      <c r="A289" s="136">
        <v>42457</v>
      </c>
      <c r="B289" s="125"/>
      <c r="C289" s="125"/>
      <c r="D289" s="125"/>
      <c r="E289" s="125"/>
      <c r="F289" s="125"/>
      <c r="G289" s="125"/>
      <c r="H289" s="125"/>
      <c r="I289" s="125"/>
      <c r="J289" s="125"/>
      <c r="K289" s="138"/>
      <c r="L289" s="125"/>
      <c r="M289" s="125"/>
      <c r="N289" s="125">
        <f t="shared" si="8"/>
        <v>0</v>
      </c>
      <c r="O289" s="125"/>
      <c r="P289" s="125"/>
      <c r="Q289" s="125">
        <f t="shared" si="9"/>
        <v>0</v>
      </c>
      <c r="R289" s="125"/>
      <c r="S289" s="125"/>
      <c r="T289" s="125"/>
      <c r="U289" s="125"/>
    </row>
    <row r="290" spans="1:21">
      <c r="A290" s="136">
        <v>42458</v>
      </c>
      <c r="B290" s="125"/>
      <c r="C290" s="125"/>
      <c r="D290" s="125"/>
      <c r="E290" s="125"/>
      <c r="F290" s="125"/>
      <c r="G290" s="125"/>
      <c r="H290" s="125"/>
      <c r="I290" s="125"/>
      <c r="J290" s="125"/>
      <c r="K290" s="138"/>
      <c r="L290" s="125"/>
      <c r="M290" s="125"/>
      <c r="N290" s="125">
        <f t="shared" si="8"/>
        <v>0</v>
      </c>
      <c r="O290" s="125"/>
      <c r="P290" s="125"/>
      <c r="Q290" s="125">
        <f t="shared" si="9"/>
        <v>0</v>
      </c>
      <c r="R290" s="125"/>
      <c r="S290" s="125"/>
      <c r="T290" s="125"/>
      <c r="U290" s="125"/>
    </row>
    <row r="291" spans="1:21">
      <c r="A291" s="136">
        <v>42459</v>
      </c>
      <c r="B291" s="125"/>
      <c r="C291" s="125"/>
      <c r="D291" s="125"/>
      <c r="E291" s="125"/>
      <c r="F291" s="125"/>
      <c r="G291" s="125"/>
      <c r="H291" s="125"/>
      <c r="I291" s="125"/>
      <c r="J291" s="125"/>
      <c r="K291" s="138"/>
      <c r="L291" s="125"/>
      <c r="M291" s="125"/>
      <c r="N291" s="125">
        <f t="shared" si="8"/>
        <v>0</v>
      </c>
      <c r="O291" s="125"/>
      <c r="P291" s="125"/>
      <c r="Q291" s="125">
        <f t="shared" si="9"/>
        <v>0</v>
      </c>
      <c r="R291" s="125"/>
      <c r="S291" s="125"/>
      <c r="T291" s="125"/>
      <c r="U291" s="125"/>
    </row>
    <row r="292" spans="1:21">
      <c r="A292" s="136">
        <v>42460</v>
      </c>
      <c r="B292" s="125"/>
      <c r="C292" s="125"/>
      <c r="D292" s="125"/>
      <c r="E292" s="125"/>
      <c r="F292" s="125"/>
      <c r="G292" s="125"/>
      <c r="H292" s="125"/>
      <c r="I292" s="125"/>
      <c r="J292" s="125"/>
      <c r="K292" s="138"/>
      <c r="L292" s="125"/>
      <c r="M292" s="125"/>
      <c r="N292" s="125">
        <f t="shared" si="8"/>
        <v>0</v>
      </c>
      <c r="O292" s="125"/>
      <c r="P292" s="125"/>
      <c r="Q292" s="125">
        <f t="shared" si="9"/>
        <v>0</v>
      </c>
      <c r="R292" s="125"/>
      <c r="S292" s="125"/>
      <c r="T292" s="125"/>
      <c r="U292" s="125"/>
    </row>
    <row r="293" spans="1:21">
      <c r="A293" s="136">
        <v>42461</v>
      </c>
      <c r="B293" s="125"/>
      <c r="C293" s="125"/>
      <c r="D293" s="125"/>
      <c r="E293" s="125"/>
      <c r="F293" s="125"/>
      <c r="G293" s="125"/>
      <c r="H293" s="125"/>
      <c r="I293" s="125"/>
      <c r="J293" s="125"/>
      <c r="K293" s="138"/>
      <c r="L293" s="125"/>
      <c r="M293" s="125"/>
      <c r="N293" s="125">
        <f t="shared" si="8"/>
        <v>0</v>
      </c>
      <c r="O293" s="125"/>
      <c r="P293" s="125"/>
      <c r="Q293" s="125">
        <f t="shared" si="9"/>
        <v>0</v>
      </c>
      <c r="R293" s="125"/>
      <c r="S293" s="125"/>
      <c r="T293" s="125"/>
      <c r="U293" s="125"/>
    </row>
    <row r="294" spans="1:21">
      <c r="A294" s="136">
        <v>42462</v>
      </c>
      <c r="B294" s="125"/>
      <c r="C294" s="125"/>
      <c r="D294" s="125"/>
      <c r="E294" s="125"/>
      <c r="F294" s="125"/>
      <c r="G294" s="125"/>
      <c r="H294" s="125"/>
      <c r="I294" s="125"/>
      <c r="J294" s="125"/>
      <c r="K294" s="138"/>
      <c r="L294" s="125"/>
      <c r="M294" s="125"/>
      <c r="N294" s="125">
        <f t="shared" si="8"/>
        <v>0</v>
      </c>
      <c r="O294" s="125"/>
      <c r="P294" s="125"/>
      <c r="Q294" s="125">
        <f t="shared" si="9"/>
        <v>0</v>
      </c>
      <c r="R294" s="125"/>
      <c r="S294" s="125"/>
      <c r="T294" s="125"/>
      <c r="U294" s="125"/>
    </row>
    <row r="295" spans="1:21">
      <c r="A295" s="136">
        <v>42463</v>
      </c>
      <c r="B295" s="125"/>
      <c r="C295" s="125"/>
      <c r="D295" s="125"/>
      <c r="E295" s="125"/>
      <c r="F295" s="125"/>
      <c r="G295" s="125"/>
      <c r="H295" s="125"/>
      <c r="I295" s="125"/>
      <c r="J295" s="125"/>
      <c r="K295" s="138"/>
      <c r="L295" s="125"/>
      <c r="M295" s="125"/>
      <c r="N295" s="125">
        <f t="shared" si="8"/>
        <v>0</v>
      </c>
      <c r="O295" s="125"/>
      <c r="P295" s="125"/>
      <c r="Q295" s="125">
        <f t="shared" si="9"/>
        <v>0</v>
      </c>
      <c r="R295" s="125"/>
      <c r="S295" s="125"/>
      <c r="T295" s="125"/>
      <c r="U295" s="125"/>
    </row>
    <row r="296" spans="1:21">
      <c r="A296" s="136">
        <v>42464</v>
      </c>
      <c r="B296" s="125"/>
      <c r="C296" s="125"/>
      <c r="D296" s="125"/>
      <c r="E296" s="125"/>
      <c r="F296" s="125"/>
      <c r="G296" s="125"/>
      <c r="H296" s="125"/>
      <c r="I296" s="125"/>
      <c r="J296" s="125"/>
      <c r="K296" s="138"/>
      <c r="L296" s="125"/>
      <c r="M296" s="125"/>
      <c r="N296" s="125">
        <f t="shared" si="8"/>
        <v>0</v>
      </c>
      <c r="O296" s="125"/>
      <c r="P296" s="125"/>
      <c r="Q296" s="125">
        <f t="shared" si="9"/>
        <v>0</v>
      </c>
      <c r="R296" s="125"/>
      <c r="S296" s="125"/>
      <c r="T296" s="125"/>
      <c r="U296" s="125"/>
    </row>
    <row r="297" spans="1:21">
      <c r="A297" s="136">
        <v>42465</v>
      </c>
      <c r="B297" s="125"/>
      <c r="C297" s="125"/>
      <c r="D297" s="125"/>
      <c r="E297" s="125"/>
      <c r="F297" s="125"/>
      <c r="G297" s="125"/>
      <c r="H297" s="125"/>
      <c r="I297" s="125"/>
      <c r="J297" s="125"/>
      <c r="K297" s="138"/>
      <c r="L297" s="125"/>
      <c r="M297" s="125"/>
      <c r="N297" s="125">
        <f t="shared" si="8"/>
        <v>0</v>
      </c>
      <c r="O297" s="125"/>
      <c r="P297" s="125"/>
      <c r="Q297" s="125">
        <f t="shared" si="9"/>
        <v>0</v>
      </c>
      <c r="R297" s="125"/>
      <c r="S297" s="125"/>
      <c r="T297" s="125"/>
      <c r="U297" s="125"/>
    </row>
    <row r="298" spans="1:21">
      <c r="A298" s="136">
        <v>42466</v>
      </c>
      <c r="B298" s="125"/>
      <c r="C298" s="125"/>
      <c r="D298" s="125"/>
      <c r="E298" s="125"/>
      <c r="F298" s="125"/>
      <c r="G298" s="125"/>
      <c r="H298" s="125"/>
      <c r="I298" s="125"/>
      <c r="J298" s="125"/>
      <c r="K298" s="138"/>
      <c r="L298" s="125"/>
      <c r="M298" s="125"/>
      <c r="N298" s="125">
        <f t="shared" si="8"/>
        <v>0</v>
      </c>
      <c r="O298" s="125"/>
      <c r="P298" s="125"/>
      <c r="Q298" s="125">
        <f t="shared" si="9"/>
        <v>0</v>
      </c>
      <c r="R298" s="125"/>
      <c r="S298" s="125"/>
      <c r="T298" s="125"/>
      <c r="U298" s="125"/>
    </row>
    <row r="299" spans="1:21">
      <c r="A299" s="136">
        <v>42467</v>
      </c>
      <c r="B299" s="125"/>
      <c r="C299" s="125"/>
      <c r="D299" s="125"/>
      <c r="E299" s="125"/>
      <c r="F299" s="125"/>
      <c r="G299" s="125"/>
      <c r="H299" s="125"/>
      <c r="I299" s="125"/>
      <c r="J299" s="125"/>
      <c r="K299" s="138"/>
      <c r="L299" s="125"/>
      <c r="M299" s="125"/>
      <c r="N299" s="125">
        <f t="shared" si="8"/>
        <v>0</v>
      </c>
      <c r="O299" s="125"/>
      <c r="P299" s="125"/>
      <c r="Q299" s="125">
        <f t="shared" si="9"/>
        <v>0</v>
      </c>
      <c r="R299" s="125"/>
      <c r="S299" s="125"/>
      <c r="T299" s="125"/>
      <c r="U299" s="125"/>
    </row>
    <row r="300" spans="1:21">
      <c r="A300" s="136">
        <v>42468</v>
      </c>
      <c r="B300" s="125"/>
      <c r="C300" s="125"/>
      <c r="D300" s="125"/>
      <c r="E300" s="125"/>
      <c r="F300" s="125"/>
      <c r="G300" s="125"/>
      <c r="H300" s="125"/>
      <c r="I300" s="125"/>
      <c r="J300" s="125"/>
      <c r="K300" s="138"/>
      <c r="L300" s="125"/>
      <c r="M300" s="125"/>
      <c r="N300" s="125">
        <f t="shared" si="8"/>
        <v>0</v>
      </c>
      <c r="O300" s="125"/>
      <c r="P300" s="125"/>
      <c r="Q300" s="125">
        <f t="shared" si="9"/>
        <v>0</v>
      </c>
      <c r="R300" s="125"/>
      <c r="S300" s="125"/>
      <c r="T300" s="125"/>
      <c r="U300" s="125"/>
    </row>
    <row r="301" spans="1:21">
      <c r="A301" s="136">
        <v>42469</v>
      </c>
      <c r="B301" s="125"/>
      <c r="C301" s="125"/>
      <c r="D301" s="125"/>
      <c r="E301" s="125"/>
      <c r="F301" s="125"/>
      <c r="G301" s="125"/>
      <c r="H301" s="125"/>
      <c r="I301" s="125"/>
      <c r="J301" s="125"/>
      <c r="K301" s="138"/>
      <c r="L301" s="125"/>
      <c r="M301" s="125"/>
      <c r="N301" s="125">
        <f t="shared" si="8"/>
        <v>0</v>
      </c>
      <c r="O301" s="125"/>
      <c r="P301" s="125"/>
      <c r="Q301" s="125">
        <f t="shared" si="9"/>
        <v>0</v>
      </c>
      <c r="R301" s="125"/>
      <c r="S301" s="125"/>
      <c r="T301" s="125"/>
      <c r="U301" s="125"/>
    </row>
    <row r="302" spans="1:21">
      <c r="A302" s="136">
        <v>42470</v>
      </c>
      <c r="B302" s="125"/>
      <c r="C302" s="125"/>
      <c r="D302" s="125"/>
      <c r="E302" s="125"/>
      <c r="F302" s="125"/>
      <c r="G302" s="125"/>
      <c r="H302" s="125"/>
      <c r="I302" s="125"/>
      <c r="J302" s="125"/>
      <c r="K302" s="138"/>
      <c r="L302" s="125"/>
      <c r="M302" s="125"/>
      <c r="N302" s="125">
        <f t="shared" si="8"/>
        <v>0</v>
      </c>
      <c r="O302" s="125"/>
      <c r="P302" s="125"/>
      <c r="Q302" s="125">
        <f t="shared" si="9"/>
        <v>0</v>
      </c>
      <c r="R302" s="125"/>
      <c r="S302" s="125"/>
      <c r="T302" s="125"/>
      <c r="U302" s="125"/>
    </row>
    <row r="303" spans="1:21">
      <c r="A303" s="136">
        <v>42471</v>
      </c>
      <c r="B303" s="125"/>
      <c r="C303" s="125"/>
      <c r="D303" s="125"/>
      <c r="E303" s="125"/>
      <c r="F303" s="125"/>
      <c r="G303" s="125"/>
      <c r="H303" s="125"/>
      <c r="I303" s="125"/>
      <c r="J303" s="125"/>
      <c r="K303" s="138"/>
      <c r="L303" s="125"/>
      <c r="M303" s="125"/>
      <c r="N303" s="125">
        <f t="shared" si="8"/>
        <v>0</v>
      </c>
      <c r="O303" s="125"/>
      <c r="P303" s="125"/>
      <c r="Q303" s="125">
        <f t="shared" si="9"/>
        <v>0</v>
      </c>
      <c r="R303" s="125"/>
      <c r="S303" s="125"/>
      <c r="T303" s="125"/>
      <c r="U303" s="125"/>
    </row>
    <row r="304" spans="1:21">
      <c r="A304" s="136">
        <v>42472</v>
      </c>
      <c r="B304" s="125"/>
      <c r="C304" s="125"/>
      <c r="D304" s="125"/>
      <c r="E304" s="125"/>
      <c r="F304" s="125"/>
      <c r="G304" s="125"/>
      <c r="H304" s="125"/>
      <c r="I304" s="125"/>
      <c r="J304" s="125"/>
      <c r="K304" s="138"/>
      <c r="L304" s="125"/>
      <c r="M304" s="125"/>
      <c r="N304" s="125">
        <f t="shared" si="8"/>
        <v>0</v>
      </c>
      <c r="O304" s="125"/>
      <c r="P304" s="125"/>
      <c r="Q304" s="125">
        <f t="shared" si="9"/>
        <v>0</v>
      </c>
      <c r="R304" s="125"/>
      <c r="S304" s="125"/>
      <c r="T304" s="125"/>
      <c r="U304" s="125"/>
    </row>
    <row r="305" spans="1:21">
      <c r="A305" s="136">
        <v>42473</v>
      </c>
      <c r="B305" s="125"/>
      <c r="C305" s="125"/>
      <c r="D305" s="125"/>
      <c r="E305" s="125"/>
      <c r="F305" s="125"/>
      <c r="G305" s="125"/>
      <c r="H305" s="125"/>
      <c r="I305" s="125"/>
      <c r="J305" s="125"/>
      <c r="K305" s="138"/>
      <c r="L305" s="125"/>
      <c r="M305" s="125"/>
      <c r="N305" s="125">
        <f t="shared" si="8"/>
        <v>0</v>
      </c>
      <c r="O305" s="125"/>
      <c r="P305" s="125"/>
      <c r="Q305" s="125">
        <f t="shared" si="9"/>
        <v>0</v>
      </c>
      <c r="R305" s="125"/>
      <c r="S305" s="125"/>
      <c r="T305" s="125"/>
      <c r="U305" s="125"/>
    </row>
    <row r="306" spans="1:21">
      <c r="A306" s="136">
        <v>42474</v>
      </c>
      <c r="B306" s="125"/>
      <c r="C306" s="125"/>
      <c r="D306" s="125"/>
      <c r="E306" s="125"/>
      <c r="F306" s="125"/>
      <c r="G306" s="125"/>
      <c r="H306" s="125"/>
      <c r="I306" s="125"/>
      <c r="J306" s="125"/>
      <c r="K306" s="138"/>
      <c r="L306" s="125"/>
      <c r="M306" s="125"/>
      <c r="N306" s="125">
        <f t="shared" si="8"/>
        <v>0</v>
      </c>
      <c r="O306" s="125"/>
      <c r="P306" s="125"/>
      <c r="Q306" s="125">
        <f t="shared" si="9"/>
        <v>0</v>
      </c>
      <c r="R306" s="125"/>
      <c r="S306" s="125"/>
      <c r="T306" s="125"/>
      <c r="U306" s="125"/>
    </row>
    <row r="307" spans="1:21">
      <c r="A307" s="136">
        <v>42475</v>
      </c>
      <c r="B307" s="125"/>
      <c r="C307" s="125"/>
      <c r="D307" s="125"/>
      <c r="E307" s="125"/>
      <c r="F307" s="125"/>
      <c r="G307" s="125"/>
      <c r="H307" s="125"/>
      <c r="I307" s="125"/>
      <c r="J307" s="125"/>
      <c r="K307" s="138"/>
      <c r="L307" s="125"/>
      <c r="M307" s="125"/>
      <c r="N307" s="125">
        <f t="shared" si="8"/>
        <v>0</v>
      </c>
      <c r="O307" s="125"/>
      <c r="P307" s="125"/>
      <c r="Q307" s="125">
        <f t="shared" si="9"/>
        <v>0</v>
      </c>
      <c r="R307" s="125"/>
      <c r="S307" s="125"/>
      <c r="T307" s="125"/>
      <c r="U307" s="125"/>
    </row>
    <row r="308" spans="1:21">
      <c r="A308" s="136">
        <v>42476</v>
      </c>
      <c r="B308" s="125"/>
      <c r="C308" s="125"/>
      <c r="D308" s="125"/>
      <c r="E308" s="125"/>
      <c r="F308" s="125"/>
      <c r="G308" s="125"/>
      <c r="H308" s="125"/>
      <c r="I308" s="125"/>
      <c r="J308" s="125"/>
      <c r="K308" s="138"/>
      <c r="L308" s="125"/>
      <c r="M308" s="125"/>
      <c r="N308" s="125">
        <f t="shared" si="8"/>
        <v>0</v>
      </c>
      <c r="O308" s="125"/>
      <c r="P308" s="125"/>
      <c r="Q308" s="125">
        <f t="shared" si="9"/>
        <v>0</v>
      </c>
      <c r="R308" s="125"/>
      <c r="S308" s="125"/>
      <c r="T308" s="125"/>
      <c r="U308" s="125"/>
    </row>
    <row r="309" spans="1:21">
      <c r="A309" s="136">
        <v>42477</v>
      </c>
      <c r="B309" s="125"/>
      <c r="C309" s="125"/>
      <c r="D309" s="125"/>
      <c r="E309" s="125"/>
      <c r="F309" s="125"/>
      <c r="G309" s="125"/>
      <c r="H309" s="125"/>
      <c r="I309" s="125"/>
      <c r="J309" s="125"/>
      <c r="K309" s="138"/>
      <c r="L309" s="125"/>
      <c r="M309" s="125"/>
      <c r="N309" s="125">
        <f t="shared" si="8"/>
        <v>0</v>
      </c>
      <c r="O309" s="125"/>
      <c r="P309" s="125"/>
      <c r="Q309" s="125">
        <f t="shared" si="9"/>
        <v>0</v>
      </c>
      <c r="R309" s="125"/>
      <c r="S309" s="125"/>
      <c r="T309" s="125"/>
      <c r="U309" s="125"/>
    </row>
    <row r="310" spans="1:21">
      <c r="A310" s="136">
        <v>42478</v>
      </c>
      <c r="B310" s="125"/>
      <c r="C310" s="125"/>
      <c r="D310" s="125"/>
      <c r="E310" s="125"/>
      <c r="F310" s="125"/>
      <c r="G310" s="125"/>
      <c r="H310" s="125"/>
      <c r="I310" s="125"/>
      <c r="J310" s="125"/>
      <c r="K310" s="138"/>
      <c r="L310" s="125"/>
      <c r="M310" s="125"/>
      <c r="N310" s="125">
        <f t="shared" si="8"/>
        <v>0</v>
      </c>
      <c r="O310" s="125"/>
      <c r="P310" s="125"/>
      <c r="Q310" s="125">
        <f t="shared" si="9"/>
        <v>0</v>
      </c>
      <c r="R310" s="125"/>
      <c r="S310" s="125"/>
      <c r="T310" s="125"/>
      <c r="U310" s="125"/>
    </row>
    <row r="311" spans="1:21">
      <c r="A311" s="136">
        <v>42479</v>
      </c>
      <c r="B311" s="125"/>
      <c r="C311" s="125"/>
      <c r="D311" s="125"/>
      <c r="E311" s="125"/>
      <c r="F311" s="125"/>
      <c r="G311" s="125"/>
      <c r="H311" s="125"/>
      <c r="I311" s="125"/>
      <c r="J311" s="125"/>
      <c r="K311" s="138"/>
      <c r="L311" s="125"/>
      <c r="M311" s="125"/>
      <c r="N311" s="125">
        <f t="shared" si="8"/>
        <v>0</v>
      </c>
      <c r="O311" s="125"/>
      <c r="P311" s="125"/>
      <c r="Q311" s="125">
        <f t="shared" si="9"/>
        <v>0</v>
      </c>
      <c r="R311" s="125"/>
      <c r="S311" s="125"/>
      <c r="T311" s="125"/>
      <c r="U311" s="125"/>
    </row>
    <row r="312" spans="1:21">
      <c r="A312" s="136">
        <v>42480</v>
      </c>
      <c r="B312" s="125"/>
      <c r="C312" s="125"/>
      <c r="D312" s="125"/>
      <c r="E312" s="125"/>
      <c r="F312" s="125"/>
      <c r="G312" s="125"/>
      <c r="H312" s="125"/>
      <c r="I312" s="125"/>
      <c r="J312" s="125"/>
      <c r="K312" s="138"/>
      <c r="L312" s="125"/>
      <c r="M312" s="125"/>
      <c r="N312" s="125">
        <f t="shared" si="8"/>
        <v>0</v>
      </c>
      <c r="O312" s="125"/>
      <c r="P312" s="125"/>
      <c r="Q312" s="125">
        <f t="shared" si="9"/>
        <v>0</v>
      </c>
      <c r="R312" s="125"/>
      <c r="S312" s="125"/>
      <c r="T312" s="125"/>
      <c r="U312" s="125"/>
    </row>
    <row r="313" spans="1:21">
      <c r="A313" s="136">
        <v>42481</v>
      </c>
      <c r="B313" s="125"/>
      <c r="C313" s="125"/>
      <c r="D313" s="125"/>
      <c r="E313" s="125"/>
      <c r="F313" s="125"/>
      <c r="G313" s="125"/>
      <c r="H313" s="125"/>
      <c r="I313" s="125"/>
      <c r="J313" s="125"/>
      <c r="K313" s="138"/>
      <c r="L313" s="125"/>
      <c r="M313" s="125"/>
      <c r="N313" s="125">
        <f t="shared" si="8"/>
        <v>0</v>
      </c>
      <c r="O313" s="125"/>
      <c r="P313" s="125"/>
      <c r="Q313" s="125">
        <f t="shared" si="9"/>
        <v>0</v>
      </c>
      <c r="R313" s="125"/>
      <c r="S313" s="125"/>
      <c r="T313" s="125"/>
      <c r="U313" s="125"/>
    </row>
    <row r="314" spans="1:21">
      <c r="A314" s="136">
        <v>42482</v>
      </c>
      <c r="B314" s="125"/>
      <c r="C314" s="125"/>
      <c r="D314" s="125"/>
      <c r="E314" s="125"/>
      <c r="F314" s="125"/>
      <c r="G314" s="125"/>
      <c r="H314" s="125"/>
      <c r="I314" s="125"/>
      <c r="J314" s="125"/>
      <c r="K314" s="138"/>
      <c r="L314" s="125"/>
      <c r="M314" s="125"/>
      <c r="N314" s="125">
        <f t="shared" si="8"/>
        <v>0</v>
      </c>
      <c r="O314" s="125"/>
      <c r="P314" s="125"/>
      <c r="Q314" s="125">
        <f t="shared" si="9"/>
        <v>0</v>
      </c>
      <c r="R314" s="125"/>
      <c r="S314" s="125"/>
      <c r="T314" s="125"/>
      <c r="U314" s="125"/>
    </row>
    <row r="315" spans="1:21">
      <c r="A315" s="136">
        <v>42483</v>
      </c>
      <c r="B315" s="125"/>
      <c r="C315" s="125"/>
      <c r="D315" s="125"/>
      <c r="E315" s="125"/>
      <c r="F315" s="125"/>
      <c r="G315" s="125"/>
      <c r="H315" s="125"/>
      <c r="I315" s="125"/>
      <c r="J315" s="125"/>
      <c r="K315" s="138"/>
      <c r="L315" s="125"/>
      <c r="M315" s="125"/>
      <c r="N315" s="125">
        <f t="shared" si="8"/>
        <v>0</v>
      </c>
      <c r="O315" s="125"/>
      <c r="P315" s="125"/>
      <c r="Q315" s="125">
        <f t="shared" si="9"/>
        <v>0</v>
      </c>
      <c r="R315" s="125"/>
      <c r="S315" s="125"/>
      <c r="T315" s="125"/>
      <c r="U315" s="125"/>
    </row>
    <row r="316" spans="1:21">
      <c r="A316" s="136">
        <v>42484</v>
      </c>
      <c r="B316" s="125"/>
      <c r="C316" s="125"/>
      <c r="D316" s="125"/>
      <c r="E316" s="125"/>
      <c r="F316" s="125"/>
      <c r="G316" s="125"/>
      <c r="H316" s="125"/>
      <c r="I316" s="125"/>
      <c r="J316" s="125"/>
      <c r="K316" s="138"/>
      <c r="L316" s="125"/>
      <c r="M316" s="125"/>
      <c r="N316" s="125">
        <f t="shared" si="8"/>
        <v>0</v>
      </c>
      <c r="O316" s="125"/>
      <c r="P316" s="125"/>
      <c r="Q316" s="125">
        <f t="shared" si="9"/>
        <v>0</v>
      </c>
      <c r="R316" s="125"/>
      <c r="S316" s="125"/>
      <c r="T316" s="125"/>
      <c r="U316" s="125"/>
    </row>
    <row r="317" spans="1:21">
      <c r="A317" s="136">
        <v>42485</v>
      </c>
      <c r="B317" s="125"/>
      <c r="C317" s="125"/>
      <c r="D317" s="125"/>
      <c r="E317" s="125"/>
      <c r="F317" s="125"/>
      <c r="G317" s="125"/>
      <c r="H317" s="125"/>
      <c r="I317" s="125"/>
      <c r="J317" s="125"/>
      <c r="K317" s="138"/>
      <c r="L317" s="125"/>
      <c r="M317" s="125"/>
      <c r="N317" s="125">
        <f t="shared" si="8"/>
        <v>0</v>
      </c>
      <c r="O317" s="125"/>
      <c r="P317" s="125"/>
      <c r="Q317" s="125">
        <f t="shared" si="9"/>
        <v>0</v>
      </c>
      <c r="R317" s="125"/>
      <c r="S317" s="125"/>
      <c r="T317" s="125"/>
      <c r="U317" s="125"/>
    </row>
    <row r="318" spans="1:21">
      <c r="A318" s="136">
        <v>42486</v>
      </c>
      <c r="B318" s="125"/>
      <c r="C318" s="125"/>
      <c r="D318" s="125"/>
      <c r="E318" s="125"/>
      <c r="F318" s="125"/>
      <c r="G318" s="125"/>
      <c r="H318" s="125"/>
      <c r="I318" s="125"/>
      <c r="J318" s="125"/>
      <c r="K318" s="138"/>
      <c r="L318" s="125"/>
      <c r="M318" s="125"/>
      <c r="N318" s="125">
        <f t="shared" si="8"/>
        <v>0</v>
      </c>
      <c r="O318" s="125"/>
      <c r="P318" s="125"/>
      <c r="Q318" s="125">
        <f t="shared" si="9"/>
        <v>0</v>
      </c>
      <c r="R318" s="125"/>
      <c r="S318" s="125"/>
      <c r="T318" s="125"/>
      <c r="U318" s="125"/>
    </row>
    <row r="319" spans="1:21">
      <c r="A319" s="136">
        <v>42487</v>
      </c>
      <c r="B319" s="125"/>
      <c r="C319" s="125"/>
      <c r="D319" s="125"/>
      <c r="E319" s="125"/>
      <c r="F319" s="125"/>
      <c r="G319" s="125"/>
      <c r="H319" s="125"/>
      <c r="I319" s="125"/>
      <c r="J319" s="125"/>
      <c r="K319" s="138"/>
      <c r="L319" s="125"/>
      <c r="M319" s="125"/>
      <c r="N319" s="125">
        <f t="shared" si="8"/>
        <v>0</v>
      </c>
      <c r="O319" s="125"/>
      <c r="P319" s="125"/>
      <c r="Q319" s="125">
        <f t="shared" si="9"/>
        <v>0</v>
      </c>
      <c r="R319" s="125"/>
      <c r="S319" s="125"/>
      <c r="T319" s="125"/>
      <c r="U319" s="125"/>
    </row>
    <row r="320" spans="1:21">
      <c r="A320" s="136">
        <v>42488</v>
      </c>
      <c r="B320" s="125"/>
      <c r="C320" s="125"/>
      <c r="D320" s="125"/>
      <c r="E320" s="125"/>
      <c r="F320" s="125"/>
      <c r="G320" s="125"/>
      <c r="H320" s="125"/>
      <c r="I320" s="125"/>
      <c r="J320" s="125"/>
      <c r="K320" s="138"/>
      <c r="L320" s="125"/>
      <c r="M320" s="125"/>
      <c r="N320" s="125">
        <f t="shared" si="8"/>
        <v>0</v>
      </c>
      <c r="O320" s="125"/>
      <c r="P320" s="125"/>
      <c r="Q320" s="125">
        <f t="shared" si="9"/>
        <v>0</v>
      </c>
      <c r="R320" s="125"/>
      <c r="S320" s="125"/>
      <c r="T320" s="125"/>
      <c r="U320" s="125"/>
    </row>
    <row r="321" spans="1:21">
      <c r="A321" s="136">
        <v>42489</v>
      </c>
      <c r="B321" s="125"/>
      <c r="C321" s="125"/>
      <c r="D321" s="125"/>
      <c r="E321" s="125"/>
      <c r="F321" s="125"/>
      <c r="G321" s="125"/>
      <c r="H321" s="125"/>
      <c r="I321" s="125"/>
      <c r="J321" s="125"/>
      <c r="K321" s="138"/>
      <c r="L321" s="125"/>
      <c r="M321" s="125"/>
      <c r="N321" s="125">
        <f t="shared" si="8"/>
        <v>0</v>
      </c>
      <c r="O321" s="125"/>
      <c r="P321" s="125"/>
      <c r="Q321" s="125">
        <f t="shared" si="9"/>
        <v>0</v>
      </c>
      <c r="R321" s="125"/>
      <c r="S321" s="125"/>
      <c r="T321" s="125"/>
      <c r="U321" s="125"/>
    </row>
    <row r="322" spans="1:21">
      <c r="A322" s="136">
        <v>42490</v>
      </c>
      <c r="B322" s="125"/>
      <c r="C322" s="125"/>
      <c r="D322" s="125"/>
      <c r="E322" s="125"/>
      <c r="F322" s="125"/>
      <c r="G322" s="125"/>
      <c r="H322" s="125"/>
      <c r="I322" s="125"/>
      <c r="J322" s="125"/>
      <c r="K322" s="138"/>
      <c r="L322" s="125"/>
      <c r="M322" s="125"/>
      <c r="N322" s="125">
        <f t="shared" si="8"/>
        <v>0</v>
      </c>
      <c r="O322" s="125"/>
      <c r="P322" s="125"/>
      <c r="Q322" s="125">
        <f t="shared" si="9"/>
        <v>0</v>
      </c>
      <c r="R322" s="125"/>
      <c r="S322" s="125"/>
      <c r="T322" s="125"/>
      <c r="U322" s="125"/>
    </row>
    <row r="323" spans="1:21">
      <c r="A323" s="136">
        <v>42491</v>
      </c>
      <c r="B323" s="125"/>
      <c r="C323" s="125"/>
      <c r="D323" s="125"/>
      <c r="E323" s="125"/>
      <c r="F323" s="125"/>
      <c r="G323" s="125"/>
      <c r="H323" s="125"/>
      <c r="I323" s="125"/>
      <c r="J323" s="125"/>
      <c r="K323" s="138"/>
      <c r="L323" s="125"/>
      <c r="M323" s="125"/>
      <c r="N323" s="125">
        <f t="shared" si="8"/>
        <v>0</v>
      </c>
      <c r="O323" s="125"/>
      <c r="P323" s="125"/>
      <c r="Q323" s="125">
        <f t="shared" si="9"/>
        <v>0</v>
      </c>
      <c r="R323" s="125"/>
      <c r="S323" s="125"/>
      <c r="T323" s="125"/>
      <c r="U323" s="125"/>
    </row>
    <row r="324" spans="1:21">
      <c r="A324" s="136">
        <v>42492</v>
      </c>
      <c r="B324" s="125"/>
      <c r="C324" s="125"/>
      <c r="D324" s="125"/>
      <c r="E324" s="125"/>
      <c r="F324" s="125"/>
      <c r="G324" s="125"/>
      <c r="H324" s="125"/>
      <c r="I324" s="125"/>
      <c r="J324" s="125"/>
      <c r="K324" s="138"/>
      <c r="L324" s="125"/>
      <c r="M324" s="125"/>
      <c r="N324" s="125">
        <f t="shared" si="8"/>
        <v>0</v>
      </c>
      <c r="O324" s="125"/>
      <c r="P324" s="125"/>
      <c r="Q324" s="125">
        <f t="shared" si="9"/>
        <v>0</v>
      </c>
      <c r="R324" s="125"/>
      <c r="S324" s="125"/>
      <c r="T324" s="125"/>
      <c r="U324" s="125"/>
    </row>
    <row r="325" spans="1:21">
      <c r="A325" s="136">
        <v>42493</v>
      </c>
      <c r="B325" s="125"/>
      <c r="C325" s="125"/>
      <c r="D325" s="125"/>
      <c r="E325" s="125"/>
      <c r="F325" s="125"/>
      <c r="G325" s="125"/>
      <c r="H325" s="125"/>
      <c r="I325" s="125"/>
      <c r="J325" s="125"/>
      <c r="K325" s="138"/>
      <c r="L325" s="125"/>
      <c r="M325" s="125"/>
      <c r="N325" s="125">
        <f t="shared" si="8"/>
        <v>0</v>
      </c>
      <c r="O325" s="125"/>
      <c r="P325" s="125"/>
      <c r="Q325" s="125">
        <f t="shared" si="9"/>
        <v>0</v>
      </c>
      <c r="R325" s="125"/>
      <c r="S325" s="125"/>
      <c r="T325" s="125"/>
      <c r="U325" s="125"/>
    </row>
    <row r="326" spans="1:21">
      <c r="A326" s="136">
        <v>42494</v>
      </c>
      <c r="B326" s="125"/>
      <c r="C326" s="125"/>
      <c r="D326" s="125"/>
      <c r="E326" s="125"/>
      <c r="F326" s="125"/>
      <c r="G326" s="125"/>
      <c r="H326" s="125"/>
      <c r="I326" s="125"/>
      <c r="J326" s="125"/>
      <c r="K326" s="138"/>
      <c r="L326" s="125"/>
      <c r="M326" s="125"/>
      <c r="N326" s="125">
        <f t="shared" si="8"/>
        <v>0</v>
      </c>
      <c r="O326" s="125"/>
      <c r="P326" s="125"/>
      <c r="Q326" s="125">
        <f t="shared" si="9"/>
        <v>0</v>
      </c>
      <c r="R326" s="125"/>
      <c r="S326" s="125"/>
      <c r="T326" s="125"/>
      <c r="U326" s="125"/>
    </row>
    <row r="327" spans="1:21">
      <c r="A327" s="136">
        <v>42495</v>
      </c>
      <c r="B327" s="125"/>
      <c r="C327" s="125"/>
      <c r="D327" s="125"/>
      <c r="E327" s="125"/>
      <c r="F327" s="125"/>
      <c r="G327" s="125"/>
      <c r="H327" s="125"/>
      <c r="I327" s="125"/>
      <c r="J327" s="125"/>
      <c r="K327" s="138"/>
      <c r="L327" s="125"/>
      <c r="M327" s="125"/>
      <c r="N327" s="125">
        <f t="shared" ref="N327:N390" si="10">L327-M327</f>
        <v>0</v>
      </c>
      <c r="O327" s="125"/>
      <c r="P327" s="125"/>
      <c r="Q327" s="125">
        <f t="shared" ref="Q327:Q390" si="11">O327-P327</f>
        <v>0</v>
      </c>
      <c r="R327" s="125"/>
      <c r="S327" s="125"/>
      <c r="T327" s="125"/>
      <c r="U327" s="125"/>
    </row>
    <row r="328" spans="1:21">
      <c r="A328" s="136">
        <v>42496</v>
      </c>
      <c r="B328" s="125"/>
      <c r="C328" s="125"/>
      <c r="D328" s="125"/>
      <c r="E328" s="125"/>
      <c r="F328" s="125"/>
      <c r="G328" s="125"/>
      <c r="H328" s="125"/>
      <c r="I328" s="125"/>
      <c r="J328" s="125"/>
      <c r="K328" s="138"/>
      <c r="L328" s="125"/>
      <c r="M328" s="125"/>
      <c r="N328" s="125">
        <f t="shared" si="10"/>
        <v>0</v>
      </c>
      <c r="O328" s="125"/>
      <c r="P328" s="125"/>
      <c r="Q328" s="125">
        <f t="shared" si="11"/>
        <v>0</v>
      </c>
      <c r="R328" s="125"/>
      <c r="S328" s="125"/>
      <c r="T328" s="125"/>
      <c r="U328" s="125"/>
    </row>
    <row r="329" spans="1:21">
      <c r="A329" s="136">
        <v>42497</v>
      </c>
      <c r="B329" s="125"/>
      <c r="C329" s="125"/>
      <c r="D329" s="125"/>
      <c r="E329" s="125"/>
      <c r="F329" s="125"/>
      <c r="G329" s="125"/>
      <c r="H329" s="125"/>
      <c r="I329" s="125"/>
      <c r="J329" s="125"/>
      <c r="K329" s="138"/>
      <c r="L329" s="125"/>
      <c r="M329" s="125"/>
      <c r="N329" s="125">
        <f t="shared" si="10"/>
        <v>0</v>
      </c>
      <c r="O329" s="125"/>
      <c r="P329" s="125"/>
      <c r="Q329" s="125">
        <f t="shared" si="11"/>
        <v>0</v>
      </c>
      <c r="R329" s="125"/>
      <c r="S329" s="125"/>
      <c r="T329" s="125"/>
      <c r="U329" s="125"/>
    </row>
    <row r="330" spans="1:21">
      <c r="A330" s="136">
        <v>42498</v>
      </c>
      <c r="B330" s="125"/>
      <c r="C330" s="125"/>
      <c r="D330" s="125"/>
      <c r="E330" s="125"/>
      <c r="F330" s="125"/>
      <c r="G330" s="125"/>
      <c r="H330" s="125"/>
      <c r="I330" s="125"/>
      <c r="J330" s="125"/>
      <c r="K330" s="138"/>
      <c r="L330" s="125"/>
      <c r="M330" s="125"/>
      <c r="N330" s="125">
        <f t="shared" si="10"/>
        <v>0</v>
      </c>
      <c r="O330" s="125"/>
      <c r="P330" s="125"/>
      <c r="Q330" s="125">
        <f t="shared" si="11"/>
        <v>0</v>
      </c>
      <c r="R330" s="125"/>
      <c r="S330" s="125"/>
      <c r="T330" s="125"/>
      <c r="U330" s="125"/>
    </row>
    <row r="331" spans="1:21">
      <c r="A331" s="136">
        <v>42499</v>
      </c>
      <c r="B331" s="125"/>
      <c r="C331" s="125"/>
      <c r="D331" s="125"/>
      <c r="E331" s="125"/>
      <c r="F331" s="125"/>
      <c r="G331" s="125"/>
      <c r="H331" s="125"/>
      <c r="I331" s="125"/>
      <c r="J331" s="125"/>
      <c r="K331" s="138"/>
      <c r="L331" s="125"/>
      <c r="M331" s="125"/>
      <c r="N331" s="125">
        <f t="shared" si="10"/>
        <v>0</v>
      </c>
      <c r="O331" s="125"/>
      <c r="P331" s="125"/>
      <c r="Q331" s="125">
        <f t="shared" si="11"/>
        <v>0</v>
      </c>
      <c r="R331" s="125"/>
      <c r="S331" s="125"/>
      <c r="T331" s="125"/>
      <c r="U331" s="125"/>
    </row>
    <row r="332" spans="1:21">
      <c r="A332" s="136">
        <v>42500</v>
      </c>
      <c r="B332" s="125"/>
      <c r="C332" s="125"/>
      <c r="D332" s="125"/>
      <c r="E332" s="125"/>
      <c r="F332" s="125"/>
      <c r="G332" s="125"/>
      <c r="H332" s="125"/>
      <c r="I332" s="125"/>
      <c r="J332" s="125"/>
      <c r="K332" s="138"/>
      <c r="L332" s="125"/>
      <c r="M332" s="125"/>
      <c r="N332" s="125">
        <f t="shared" si="10"/>
        <v>0</v>
      </c>
      <c r="O332" s="125"/>
      <c r="P332" s="125"/>
      <c r="Q332" s="125">
        <f t="shared" si="11"/>
        <v>0</v>
      </c>
      <c r="R332" s="125"/>
      <c r="S332" s="125"/>
      <c r="T332" s="125"/>
      <c r="U332" s="125"/>
    </row>
    <row r="333" spans="1:21">
      <c r="A333" s="136">
        <v>42501</v>
      </c>
      <c r="B333" s="125"/>
      <c r="C333" s="125"/>
      <c r="D333" s="125"/>
      <c r="E333" s="125"/>
      <c r="F333" s="125"/>
      <c r="G333" s="125"/>
      <c r="H333" s="125"/>
      <c r="I333" s="125"/>
      <c r="J333" s="125"/>
      <c r="K333" s="138"/>
      <c r="L333" s="125"/>
      <c r="M333" s="125"/>
      <c r="N333" s="125">
        <f t="shared" si="10"/>
        <v>0</v>
      </c>
      <c r="O333" s="125"/>
      <c r="P333" s="125"/>
      <c r="Q333" s="125">
        <f t="shared" si="11"/>
        <v>0</v>
      </c>
      <c r="R333" s="125"/>
      <c r="S333" s="125"/>
      <c r="T333" s="125"/>
      <c r="U333" s="125"/>
    </row>
    <row r="334" spans="1:21">
      <c r="A334" s="136">
        <v>42502</v>
      </c>
      <c r="B334" s="125"/>
      <c r="C334" s="125"/>
      <c r="D334" s="125"/>
      <c r="E334" s="125"/>
      <c r="F334" s="125"/>
      <c r="G334" s="125"/>
      <c r="H334" s="125"/>
      <c r="I334" s="125"/>
      <c r="J334" s="125"/>
      <c r="K334" s="138"/>
      <c r="L334" s="125"/>
      <c r="M334" s="125"/>
      <c r="N334" s="125">
        <f t="shared" si="10"/>
        <v>0</v>
      </c>
      <c r="O334" s="125"/>
      <c r="P334" s="125"/>
      <c r="Q334" s="125">
        <f t="shared" si="11"/>
        <v>0</v>
      </c>
      <c r="R334" s="125"/>
      <c r="S334" s="125"/>
      <c r="T334" s="125"/>
      <c r="U334" s="125"/>
    </row>
    <row r="335" spans="1:21">
      <c r="A335" s="136">
        <v>42503</v>
      </c>
      <c r="B335" s="125"/>
      <c r="C335" s="125"/>
      <c r="D335" s="125"/>
      <c r="E335" s="125"/>
      <c r="F335" s="125"/>
      <c r="G335" s="125"/>
      <c r="H335" s="125"/>
      <c r="I335" s="125"/>
      <c r="J335" s="125"/>
      <c r="K335" s="138"/>
      <c r="L335" s="125"/>
      <c r="M335" s="125"/>
      <c r="N335" s="125">
        <f t="shared" si="10"/>
        <v>0</v>
      </c>
      <c r="O335" s="125"/>
      <c r="P335" s="125"/>
      <c r="Q335" s="125">
        <f t="shared" si="11"/>
        <v>0</v>
      </c>
      <c r="R335" s="125"/>
      <c r="S335" s="125"/>
      <c r="T335" s="125"/>
      <c r="U335" s="125"/>
    </row>
    <row r="336" spans="1:21">
      <c r="A336" s="136">
        <v>42504</v>
      </c>
      <c r="B336" s="125"/>
      <c r="C336" s="125"/>
      <c r="D336" s="125"/>
      <c r="E336" s="125"/>
      <c r="F336" s="125"/>
      <c r="G336" s="125"/>
      <c r="H336" s="125"/>
      <c r="I336" s="125"/>
      <c r="J336" s="125"/>
      <c r="K336" s="138"/>
      <c r="L336" s="125"/>
      <c r="M336" s="125"/>
      <c r="N336" s="125">
        <f t="shared" si="10"/>
        <v>0</v>
      </c>
      <c r="O336" s="125"/>
      <c r="P336" s="125"/>
      <c r="Q336" s="125">
        <f t="shared" si="11"/>
        <v>0</v>
      </c>
      <c r="R336" s="125"/>
      <c r="S336" s="125"/>
      <c r="T336" s="125"/>
      <c r="U336" s="125"/>
    </row>
    <row r="337" spans="1:21">
      <c r="A337" s="136">
        <v>42505</v>
      </c>
      <c r="B337" s="125"/>
      <c r="C337" s="125"/>
      <c r="D337" s="125"/>
      <c r="E337" s="125"/>
      <c r="F337" s="125"/>
      <c r="G337" s="125"/>
      <c r="H337" s="125"/>
      <c r="I337" s="125"/>
      <c r="J337" s="125"/>
      <c r="K337" s="138"/>
      <c r="L337" s="125"/>
      <c r="M337" s="125"/>
      <c r="N337" s="125">
        <f t="shared" si="10"/>
        <v>0</v>
      </c>
      <c r="O337" s="125"/>
      <c r="P337" s="125"/>
      <c r="Q337" s="125">
        <f t="shared" si="11"/>
        <v>0</v>
      </c>
      <c r="R337" s="125"/>
      <c r="S337" s="125"/>
      <c r="T337" s="125"/>
      <c r="U337" s="125"/>
    </row>
    <row r="338" spans="1:21">
      <c r="A338" s="136">
        <v>42506</v>
      </c>
      <c r="B338" s="125"/>
      <c r="C338" s="125"/>
      <c r="D338" s="125"/>
      <c r="E338" s="125"/>
      <c r="F338" s="125"/>
      <c r="G338" s="125"/>
      <c r="H338" s="125"/>
      <c r="I338" s="125"/>
      <c r="J338" s="125"/>
      <c r="K338" s="138"/>
      <c r="L338" s="125"/>
      <c r="M338" s="125"/>
      <c r="N338" s="125">
        <f t="shared" si="10"/>
        <v>0</v>
      </c>
      <c r="O338" s="125"/>
      <c r="P338" s="125"/>
      <c r="Q338" s="125">
        <f t="shared" si="11"/>
        <v>0</v>
      </c>
      <c r="R338" s="125"/>
      <c r="S338" s="125"/>
      <c r="T338" s="125"/>
      <c r="U338" s="125"/>
    </row>
    <row r="339" spans="1:21">
      <c r="A339" s="136">
        <v>42507</v>
      </c>
      <c r="B339" s="125"/>
      <c r="C339" s="125"/>
      <c r="D339" s="125"/>
      <c r="E339" s="125"/>
      <c r="F339" s="125"/>
      <c r="G339" s="125"/>
      <c r="H339" s="125"/>
      <c r="I339" s="125"/>
      <c r="J339" s="125"/>
      <c r="K339" s="138"/>
      <c r="L339" s="125"/>
      <c r="M339" s="125"/>
      <c r="N339" s="125">
        <f t="shared" si="10"/>
        <v>0</v>
      </c>
      <c r="O339" s="125"/>
      <c r="P339" s="125"/>
      <c r="Q339" s="125">
        <f t="shared" si="11"/>
        <v>0</v>
      </c>
      <c r="R339" s="125"/>
      <c r="S339" s="125"/>
      <c r="T339" s="125"/>
      <c r="U339" s="125"/>
    </row>
    <row r="340" spans="1:21">
      <c r="A340" s="136">
        <v>42508</v>
      </c>
      <c r="B340" s="125"/>
      <c r="C340" s="125"/>
      <c r="D340" s="125"/>
      <c r="E340" s="125"/>
      <c r="F340" s="125"/>
      <c r="G340" s="125"/>
      <c r="H340" s="125"/>
      <c r="I340" s="125"/>
      <c r="J340" s="125"/>
      <c r="K340" s="138"/>
      <c r="L340" s="125"/>
      <c r="M340" s="125"/>
      <c r="N340" s="125">
        <f t="shared" si="10"/>
        <v>0</v>
      </c>
      <c r="O340" s="125"/>
      <c r="P340" s="125"/>
      <c r="Q340" s="125">
        <f t="shared" si="11"/>
        <v>0</v>
      </c>
      <c r="R340" s="125"/>
      <c r="S340" s="125"/>
      <c r="T340" s="125"/>
      <c r="U340" s="125"/>
    </row>
    <row r="341" spans="1:21">
      <c r="A341" s="136">
        <v>42509</v>
      </c>
      <c r="B341" s="125"/>
      <c r="C341" s="125"/>
      <c r="D341" s="125"/>
      <c r="E341" s="125"/>
      <c r="F341" s="125"/>
      <c r="G341" s="125"/>
      <c r="H341" s="125"/>
      <c r="I341" s="125"/>
      <c r="J341" s="125"/>
      <c r="K341" s="138"/>
      <c r="L341" s="125"/>
      <c r="M341" s="125"/>
      <c r="N341" s="125">
        <f t="shared" si="10"/>
        <v>0</v>
      </c>
      <c r="O341" s="125"/>
      <c r="P341" s="125"/>
      <c r="Q341" s="125">
        <f t="shared" si="11"/>
        <v>0</v>
      </c>
      <c r="R341" s="125"/>
      <c r="S341" s="125"/>
      <c r="T341" s="125"/>
      <c r="U341" s="125"/>
    </row>
    <row r="342" spans="1:21">
      <c r="A342" s="136">
        <v>42510</v>
      </c>
      <c r="B342" s="125"/>
      <c r="C342" s="125"/>
      <c r="D342" s="125"/>
      <c r="E342" s="125"/>
      <c r="F342" s="125"/>
      <c r="G342" s="125"/>
      <c r="H342" s="125"/>
      <c r="I342" s="125"/>
      <c r="J342" s="125"/>
      <c r="K342" s="138"/>
      <c r="L342" s="125"/>
      <c r="M342" s="125"/>
      <c r="N342" s="125">
        <f t="shared" si="10"/>
        <v>0</v>
      </c>
      <c r="O342" s="125"/>
      <c r="P342" s="125"/>
      <c r="Q342" s="125">
        <f t="shared" si="11"/>
        <v>0</v>
      </c>
      <c r="R342" s="125"/>
      <c r="S342" s="125"/>
      <c r="T342" s="125"/>
      <c r="U342" s="125"/>
    </row>
    <row r="343" spans="1:21">
      <c r="A343" s="136">
        <v>42511</v>
      </c>
      <c r="B343" s="125"/>
      <c r="C343" s="125"/>
      <c r="D343" s="125"/>
      <c r="E343" s="125"/>
      <c r="F343" s="125"/>
      <c r="G343" s="125"/>
      <c r="H343" s="125"/>
      <c r="I343" s="125"/>
      <c r="J343" s="125"/>
      <c r="K343" s="138"/>
      <c r="L343" s="125"/>
      <c r="M343" s="125"/>
      <c r="N343" s="125">
        <f t="shared" si="10"/>
        <v>0</v>
      </c>
      <c r="O343" s="125"/>
      <c r="P343" s="125"/>
      <c r="Q343" s="125">
        <f t="shared" si="11"/>
        <v>0</v>
      </c>
      <c r="R343" s="125"/>
      <c r="S343" s="125"/>
      <c r="T343" s="125"/>
      <c r="U343" s="125"/>
    </row>
    <row r="344" spans="1:21">
      <c r="A344" s="136">
        <v>42512</v>
      </c>
      <c r="B344" s="125"/>
      <c r="C344" s="125"/>
      <c r="D344" s="125"/>
      <c r="E344" s="125"/>
      <c r="F344" s="125"/>
      <c r="G344" s="125"/>
      <c r="H344" s="125"/>
      <c r="I344" s="125"/>
      <c r="J344" s="125"/>
      <c r="K344" s="138"/>
      <c r="L344" s="125"/>
      <c r="M344" s="125"/>
      <c r="N344" s="125">
        <f t="shared" si="10"/>
        <v>0</v>
      </c>
      <c r="O344" s="125"/>
      <c r="P344" s="125"/>
      <c r="Q344" s="125">
        <f t="shared" si="11"/>
        <v>0</v>
      </c>
      <c r="R344" s="125"/>
      <c r="S344" s="125"/>
      <c r="T344" s="125"/>
      <c r="U344" s="125"/>
    </row>
    <row r="345" spans="1:21">
      <c r="A345" s="136">
        <v>42513</v>
      </c>
      <c r="B345" s="125"/>
      <c r="C345" s="125"/>
      <c r="D345" s="125"/>
      <c r="E345" s="125"/>
      <c r="F345" s="125"/>
      <c r="G345" s="125"/>
      <c r="H345" s="125"/>
      <c r="I345" s="125"/>
      <c r="J345" s="125"/>
      <c r="K345" s="138"/>
      <c r="L345" s="125"/>
      <c r="M345" s="125"/>
      <c r="N345" s="125">
        <f t="shared" si="10"/>
        <v>0</v>
      </c>
      <c r="O345" s="125"/>
      <c r="P345" s="125"/>
      <c r="Q345" s="125">
        <f t="shared" si="11"/>
        <v>0</v>
      </c>
      <c r="R345" s="125"/>
      <c r="S345" s="125"/>
      <c r="T345" s="125"/>
      <c r="U345" s="125"/>
    </row>
    <row r="346" spans="1:21">
      <c r="A346" s="136">
        <v>42514</v>
      </c>
      <c r="B346" s="125"/>
      <c r="C346" s="125"/>
      <c r="D346" s="125"/>
      <c r="E346" s="125"/>
      <c r="F346" s="125"/>
      <c r="G346" s="125"/>
      <c r="H346" s="125"/>
      <c r="I346" s="125"/>
      <c r="J346" s="125"/>
      <c r="K346" s="138"/>
      <c r="L346" s="125"/>
      <c r="M346" s="125"/>
      <c r="N346" s="125">
        <f t="shared" si="10"/>
        <v>0</v>
      </c>
      <c r="O346" s="125"/>
      <c r="P346" s="125"/>
      <c r="Q346" s="125">
        <f t="shared" si="11"/>
        <v>0</v>
      </c>
      <c r="R346" s="125"/>
      <c r="S346" s="125"/>
      <c r="T346" s="125"/>
      <c r="U346" s="125"/>
    </row>
    <row r="347" spans="1:21">
      <c r="A347" s="136">
        <v>42515</v>
      </c>
      <c r="B347" s="125"/>
      <c r="C347" s="125"/>
      <c r="D347" s="125"/>
      <c r="E347" s="125"/>
      <c r="F347" s="125"/>
      <c r="G347" s="125"/>
      <c r="H347" s="125"/>
      <c r="I347" s="125"/>
      <c r="J347" s="125"/>
      <c r="K347" s="138"/>
      <c r="L347" s="125"/>
      <c r="M347" s="125"/>
      <c r="N347" s="125">
        <f t="shared" si="10"/>
        <v>0</v>
      </c>
      <c r="O347" s="125"/>
      <c r="P347" s="125"/>
      <c r="Q347" s="125">
        <f t="shared" si="11"/>
        <v>0</v>
      </c>
      <c r="R347" s="125"/>
      <c r="S347" s="125"/>
      <c r="T347" s="125"/>
      <c r="U347" s="125"/>
    </row>
    <row r="348" spans="1:21">
      <c r="A348" s="136">
        <v>42516</v>
      </c>
      <c r="B348" s="125"/>
      <c r="C348" s="125"/>
      <c r="D348" s="125"/>
      <c r="E348" s="125"/>
      <c r="F348" s="125"/>
      <c r="G348" s="125"/>
      <c r="H348" s="125"/>
      <c r="I348" s="125"/>
      <c r="J348" s="125"/>
      <c r="K348" s="138"/>
      <c r="L348" s="125"/>
      <c r="M348" s="125"/>
      <c r="N348" s="125">
        <f t="shared" si="10"/>
        <v>0</v>
      </c>
      <c r="O348" s="125"/>
      <c r="P348" s="125"/>
      <c r="Q348" s="125">
        <f t="shared" si="11"/>
        <v>0</v>
      </c>
      <c r="R348" s="125"/>
      <c r="S348" s="125"/>
      <c r="T348" s="125"/>
      <c r="U348" s="125"/>
    </row>
    <row r="349" spans="1:21">
      <c r="A349" s="136">
        <v>42517</v>
      </c>
      <c r="B349" s="125"/>
      <c r="C349" s="125"/>
      <c r="D349" s="125"/>
      <c r="E349" s="125"/>
      <c r="F349" s="125"/>
      <c r="G349" s="125"/>
      <c r="H349" s="125"/>
      <c r="I349" s="125"/>
      <c r="J349" s="125"/>
      <c r="K349" s="138"/>
      <c r="L349" s="125"/>
      <c r="M349" s="125"/>
      <c r="N349" s="125">
        <f t="shared" si="10"/>
        <v>0</v>
      </c>
      <c r="O349" s="125"/>
      <c r="P349" s="125"/>
      <c r="Q349" s="125">
        <f t="shared" si="11"/>
        <v>0</v>
      </c>
      <c r="R349" s="125"/>
      <c r="S349" s="125"/>
      <c r="T349" s="125"/>
      <c r="U349" s="125"/>
    </row>
    <row r="350" spans="1:21">
      <c r="A350" s="136">
        <v>42518</v>
      </c>
      <c r="B350" s="125"/>
      <c r="C350" s="125"/>
      <c r="D350" s="125"/>
      <c r="E350" s="125"/>
      <c r="F350" s="125"/>
      <c r="G350" s="125"/>
      <c r="H350" s="125"/>
      <c r="I350" s="125"/>
      <c r="J350" s="125"/>
      <c r="K350" s="138"/>
      <c r="L350" s="125"/>
      <c r="M350" s="125"/>
      <c r="N350" s="125">
        <f t="shared" si="10"/>
        <v>0</v>
      </c>
      <c r="O350" s="125"/>
      <c r="P350" s="125"/>
      <c r="Q350" s="125">
        <f t="shared" si="11"/>
        <v>0</v>
      </c>
      <c r="R350" s="125"/>
      <c r="S350" s="125"/>
      <c r="T350" s="125"/>
      <c r="U350" s="125"/>
    </row>
    <row r="351" spans="1:21">
      <c r="A351" s="136">
        <v>42519</v>
      </c>
      <c r="B351" s="125"/>
      <c r="C351" s="125"/>
      <c r="D351" s="125"/>
      <c r="E351" s="125"/>
      <c r="F351" s="125"/>
      <c r="G351" s="125"/>
      <c r="H351" s="125"/>
      <c r="I351" s="125"/>
      <c r="J351" s="125"/>
      <c r="K351" s="138"/>
      <c r="L351" s="125"/>
      <c r="M351" s="125"/>
      <c r="N351" s="125">
        <f t="shared" si="10"/>
        <v>0</v>
      </c>
      <c r="O351" s="125"/>
      <c r="P351" s="125"/>
      <c r="Q351" s="125">
        <f t="shared" si="11"/>
        <v>0</v>
      </c>
      <c r="R351" s="125"/>
      <c r="S351" s="125"/>
      <c r="T351" s="125"/>
      <c r="U351" s="125"/>
    </row>
    <row r="352" spans="1:21">
      <c r="A352" s="136">
        <v>42520</v>
      </c>
      <c r="B352" s="125"/>
      <c r="C352" s="125"/>
      <c r="D352" s="125"/>
      <c r="E352" s="125"/>
      <c r="F352" s="125"/>
      <c r="G352" s="125"/>
      <c r="H352" s="125"/>
      <c r="I352" s="125"/>
      <c r="J352" s="125"/>
      <c r="K352" s="138"/>
      <c r="L352" s="125"/>
      <c r="M352" s="125"/>
      <c r="N352" s="125">
        <f t="shared" si="10"/>
        <v>0</v>
      </c>
      <c r="O352" s="125"/>
      <c r="P352" s="125"/>
      <c r="Q352" s="125">
        <f t="shared" si="11"/>
        <v>0</v>
      </c>
      <c r="R352" s="125"/>
      <c r="S352" s="125"/>
      <c r="T352" s="125"/>
      <c r="U352" s="125"/>
    </row>
    <row r="353" spans="1:21">
      <c r="A353" s="136">
        <v>42521</v>
      </c>
      <c r="B353" s="125"/>
      <c r="C353" s="125"/>
      <c r="D353" s="125"/>
      <c r="E353" s="125"/>
      <c r="F353" s="125"/>
      <c r="G353" s="125"/>
      <c r="H353" s="125"/>
      <c r="I353" s="125"/>
      <c r="J353" s="125"/>
      <c r="K353" s="138"/>
      <c r="L353" s="125"/>
      <c r="M353" s="125"/>
      <c r="N353" s="125">
        <f t="shared" si="10"/>
        <v>0</v>
      </c>
      <c r="O353" s="125"/>
      <c r="P353" s="125"/>
      <c r="Q353" s="125">
        <f t="shared" si="11"/>
        <v>0</v>
      </c>
      <c r="R353" s="125"/>
      <c r="S353" s="125"/>
      <c r="T353" s="125"/>
      <c r="U353" s="125"/>
    </row>
    <row r="354" spans="1:21">
      <c r="A354" s="136">
        <v>42522</v>
      </c>
      <c r="B354" s="125"/>
      <c r="C354" s="125"/>
      <c r="D354" s="125"/>
      <c r="E354" s="125"/>
      <c r="F354" s="125"/>
      <c r="G354" s="125"/>
      <c r="H354" s="125"/>
      <c r="I354" s="125"/>
      <c r="J354" s="125"/>
      <c r="K354" s="138"/>
      <c r="L354" s="125"/>
      <c r="M354" s="125"/>
      <c r="N354" s="125">
        <f t="shared" si="10"/>
        <v>0</v>
      </c>
      <c r="O354" s="125"/>
      <c r="P354" s="125"/>
      <c r="Q354" s="125">
        <f t="shared" si="11"/>
        <v>0</v>
      </c>
      <c r="R354" s="125"/>
      <c r="S354" s="125"/>
      <c r="T354" s="125"/>
      <c r="U354" s="125"/>
    </row>
    <row r="355" spans="1:21">
      <c r="A355" s="136">
        <v>42523</v>
      </c>
      <c r="B355" s="125"/>
      <c r="C355" s="125"/>
      <c r="D355" s="125"/>
      <c r="E355" s="125"/>
      <c r="F355" s="125"/>
      <c r="G355" s="125"/>
      <c r="H355" s="125"/>
      <c r="I355" s="125"/>
      <c r="J355" s="125"/>
      <c r="K355" s="138"/>
      <c r="L355" s="125"/>
      <c r="M355" s="125"/>
      <c r="N355" s="125">
        <f t="shared" si="10"/>
        <v>0</v>
      </c>
      <c r="O355" s="125"/>
      <c r="P355" s="125"/>
      <c r="Q355" s="125">
        <f t="shared" si="11"/>
        <v>0</v>
      </c>
      <c r="R355" s="125"/>
      <c r="S355" s="125"/>
      <c r="T355" s="125"/>
      <c r="U355" s="125"/>
    </row>
    <row r="356" spans="1:21">
      <c r="A356" s="136">
        <v>42524</v>
      </c>
      <c r="B356" s="125"/>
      <c r="C356" s="125"/>
      <c r="D356" s="125"/>
      <c r="E356" s="125"/>
      <c r="F356" s="125"/>
      <c r="G356" s="125"/>
      <c r="H356" s="125"/>
      <c r="I356" s="125"/>
      <c r="J356" s="125"/>
      <c r="K356" s="138"/>
      <c r="L356" s="125"/>
      <c r="M356" s="125"/>
      <c r="N356" s="125">
        <f t="shared" si="10"/>
        <v>0</v>
      </c>
      <c r="O356" s="125"/>
      <c r="P356" s="125"/>
      <c r="Q356" s="125">
        <f t="shared" si="11"/>
        <v>0</v>
      </c>
      <c r="R356" s="125"/>
      <c r="S356" s="125"/>
      <c r="T356" s="125"/>
      <c r="U356" s="125"/>
    </row>
    <row r="357" spans="1:21">
      <c r="A357" s="136">
        <v>42525</v>
      </c>
      <c r="B357" s="125"/>
      <c r="C357" s="125"/>
      <c r="D357" s="125"/>
      <c r="E357" s="125"/>
      <c r="F357" s="125"/>
      <c r="G357" s="125"/>
      <c r="H357" s="125"/>
      <c r="I357" s="125"/>
      <c r="J357" s="125"/>
      <c r="K357" s="138"/>
      <c r="L357" s="125"/>
      <c r="M357" s="125"/>
      <c r="N357" s="125">
        <f t="shared" si="10"/>
        <v>0</v>
      </c>
      <c r="O357" s="125"/>
      <c r="P357" s="125"/>
      <c r="Q357" s="125">
        <f t="shared" si="11"/>
        <v>0</v>
      </c>
      <c r="R357" s="125"/>
      <c r="S357" s="125"/>
      <c r="T357" s="125"/>
      <c r="U357" s="125"/>
    </row>
    <row r="358" spans="1:21">
      <c r="A358" s="136">
        <v>42526</v>
      </c>
      <c r="B358" s="125"/>
      <c r="C358" s="125"/>
      <c r="D358" s="125"/>
      <c r="E358" s="125"/>
      <c r="F358" s="125"/>
      <c r="G358" s="125"/>
      <c r="H358" s="125"/>
      <c r="I358" s="125"/>
      <c r="J358" s="125"/>
      <c r="K358" s="138"/>
      <c r="L358" s="125"/>
      <c r="M358" s="125"/>
      <c r="N358" s="125">
        <f t="shared" si="10"/>
        <v>0</v>
      </c>
      <c r="O358" s="125"/>
      <c r="P358" s="125"/>
      <c r="Q358" s="125">
        <f t="shared" si="11"/>
        <v>0</v>
      </c>
      <c r="R358" s="125"/>
      <c r="S358" s="125"/>
      <c r="T358" s="125"/>
      <c r="U358" s="125"/>
    </row>
    <row r="359" spans="1:21">
      <c r="A359" s="136">
        <v>42527</v>
      </c>
      <c r="B359" s="125"/>
      <c r="C359" s="125"/>
      <c r="D359" s="125"/>
      <c r="E359" s="125"/>
      <c r="F359" s="125"/>
      <c r="G359" s="125"/>
      <c r="H359" s="125"/>
      <c r="I359" s="125"/>
      <c r="J359" s="125"/>
      <c r="K359" s="138"/>
      <c r="L359" s="125"/>
      <c r="M359" s="125"/>
      <c r="N359" s="125">
        <f t="shared" si="10"/>
        <v>0</v>
      </c>
      <c r="O359" s="125"/>
      <c r="P359" s="125"/>
      <c r="Q359" s="125">
        <f t="shared" si="11"/>
        <v>0</v>
      </c>
      <c r="R359" s="125"/>
      <c r="S359" s="125"/>
      <c r="T359" s="125"/>
      <c r="U359" s="125"/>
    </row>
    <row r="360" spans="1:21">
      <c r="A360" s="136">
        <v>42528</v>
      </c>
      <c r="B360" s="125"/>
      <c r="C360" s="125"/>
      <c r="D360" s="125"/>
      <c r="E360" s="125"/>
      <c r="F360" s="125"/>
      <c r="G360" s="125"/>
      <c r="H360" s="125"/>
      <c r="I360" s="125"/>
      <c r="J360" s="125"/>
      <c r="K360" s="138"/>
      <c r="L360" s="125"/>
      <c r="M360" s="125"/>
      <c r="N360" s="125">
        <f t="shared" si="10"/>
        <v>0</v>
      </c>
      <c r="O360" s="125"/>
      <c r="P360" s="125"/>
      <c r="Q360" s="125">
        <f t="shared" si="11"/>
        <v>0</v>
      </c>
      <c r="R360" s="125"/>
      <c r="S360" s="125"/>
      <c r="T360" s="125"/>
      <c r="U360" s="125"/>
    </row>
    <row r="361" spans="1:21">
      <c r="A361" s="136">
        <v>42529</v>
      </c>
      <c r="B361" s="125"/>
      <c r="C361" s="125"/>
      <c r="D361" s="125"/>
      <c r="E361" s="125"/>
      <c r="F361" s="125"/>
      <c r="G361" s="125"/>
      <c r="H361" s="125"/>
      <c r="I361" s="125"/>
      <c r="J361" s="125"/>
      <c r="K361" s="138"/>
      <c r="L361" s="125"/>
      <c r="M361" s="125"/>
      <c r="N361" s="125">
        <f t="shared" si="10"/>
        <v>0</v>
      </c>
      <c r="O361" s="125"/>
      <c r="P361" s="125"/>
      <c r="Q361" s="125">
        <f t="shared" si="11"/>
        <v>0</v>
      </c>
      <c r="R361" s="125"/>
      <c r="S361" s="125"/>
      <c r="T361" s="125"/>
      <c r="U361" s="125"/>
    </row>
    <row r="362" spans="1:21">
      <c r="A362" s="136">
        <v>42530</v>
      </c>
      <c r="B362" s="125"/>
      <c r="C362" s="125"/>
      <c r="D362" s="125"/>
      <c r="E362" s="125"/>
      <c r="F362" s="125"/>
      <c r="G362" s="125"/>
      <c r="H362" s="125"/>
      <c r="I362" s="125"/>
      <c r="J362" s="125"/>
      <c r="K362" s="138"/>
      <c r="L362" s="125"/>
      <c r="M362" s="125"/>
      <c r="N362" s="125">
        <f t="shared" si="10"/>
        <v>0</v>
      </c>
      <c r="O362" s="125"/>
      <c r="P362" s="125"/>
      <c r="Q362" s="125">
        <f t="shared" si="11"/>
        <v>0</v>
      </c>
      <c r="R362" s="125"/>
      <c r="S362" s="125"/>
      <c r="T362" s="125"/>
      <c r="U362" s="125"/>
    </row>
    <row r="363" spans="1:21">
      <c r="A363" s="136">
        <v>42531</v>
      </c>
      <c r="B363" s="125"/>
      <c r="C363" s="125"/>
      <c r="D363" s="125"/>
      <c r="E363" s="125"/>
      <c r="F363" s="125"/>
      <c r="G363" s="125"/>
      <c r="H363" s="125"/>
      <c r="I363" s="125"/>
      <c r="J363" s="125"/>
      <c r="K363" s="138"/>
      <c r="L363" s="125"/>
      <c r="M363" s="125"/>
      <c r="N363" s="125">
        <f t="shared" si="10"/>
        <v>0</v>
      </c>
      <c r="O363" s="125"/>
      <c r="P363" s="125"/>
      <c r="Q363" s="125">
        <f t="shared" si="11"/>
        <v>0</v>
      </c>
      <c r="R363" s="125"/>
      <c r="S363" s="125"/>
      <c r="T363" s="125"/>
      <c r="U363" s="125"/>
    </row>
    <row r="364" spans="1:21">
      <c r="A364" s="136">
        <v>42532</v>
      </c>
      <c r="B364" s="125"/>
      <c r="C364" s="125"/>
      <c r="D364" s="125"/>
      <c r="E364" s="125"/>
      <c r="F364" s="125"/>
      <c r="G364" s="125"/>
      <c r="H364" s="125"/>
      <c r="I364" s="125"/>
      <c r="J364" s="125"/>
      <c r="K364" s="138"/>
      <c r="L364" s="125"/>
      <c r="M364" s="125"/>
      <c r="N364" s="125">
        <f t="shared" si="10"/>
        <v>0</v>
      </c>
      <c r="O364" s="125"/>
      <c r="P364" s="125"/>
      <c r="Q364" s="125">
        <f t="shared" si="11"/>
        <v>0</v>
      </c>
      <c r="R364" s="125"/>
      <c r="S364" s="125"/>
      <c r="T364" s="125"/>
      <c r="U364" s="125"/>
    </row>
    <row r="365" spans="1:21">
      <c r="A365" s="136">
        <v>42533</v>
      </c>
      <c r="B365" s="125"/>
      <c r="C365" s="125"/>
      <c r="D365" s="125"/>
      <c r="E365" s="125"/>
      <c r="F365" s="125"/>
      <c r="G365" s="125"/>
      <c r="H365" s="125"/>
      <c r="I365" s="125"/>
      <c r="J365" s="125"/>
      <c r="K365" s="138"/>
      <c r="L365" s="125"/>
      <c r="M365" s="125"/>
      <c r="N365" s="125">
        <f t="shared" si="10"/>
        <v>0</v>
      </c>
      <c r="O365" s="125"/>
      <c r="P365" s="125"/>
      <c r="Q365" s="125">
        <f t="shared" si="11"/>
        <v>0</v>
      </c>
      <c r="R365" s="125"/>
      <c r="S365" s="125"/>
      <c r="T365" s="125"/>
      <c r="U365" s="125"/>
    </row>
    <row r="366" spans="1:21">
      <c r="A366" s="136">
        <v>42534</v>
      </c>
      <c r="B366" s="125"/>
      <c r="C366" s="125"/>
      <c r="D366" s="125"/>
      <c r="E366" s="125"/>
      <c r="F366" s="125"/>
      <c r="G366" s="125"/>
      <c r="H366" s="125"/>
      <c r="I366" s="125"/>
      <c r="J366" s="125"/>
      <c r="K366" s="138"/>
      <c r="L366" s="125"/>
      <c r="M366" s="125"/>
      <c r="N366" s="125">
        <f t="shared" si="10"/>
        <v>0</v>
      </c>
      <c r="O366" s="125"/>
      <c r="P366" s="125"/>
      <c r="Q366" s="125">
        <f t="shared" si="11"/>
        <v>0</v>
      </c>
      <c r="R366" s="125"/>
      <c r="S366" s="125"/>
      <c r="T366" s="125"/>
      <c r="U366" s="125"/>
    </row>
    <row r="367" spans="1:21">
      <c r="A367" s="136">
        <v>42535</v>
      </c>
      <c r="B367" s="125"/>
      <c r="C367" s="125"/>
      <c r="D367" s="125"/>
      <c r="E367" s="125"/>
      <c r="F367" s="125"/>
      <c r="G367" s="125"/>
      <c r="H367" s="125"/>
      <c r="I367" s="125"/>
      <c r="J367" s="125"/>
      <c r="K367" s="138"/>
      <c r="L367" s="125"/>
      <c r="M367" s="125"/>
      <c r="N367" s="125">
        <f t="shared" si="10"/>
        <v>0</v>
      </c>
      <c r="O367" s="125"/>
      <c r="P367" s="125"/>
      <c r="Q367" s="125">
        <f t="shared" si="11"/>
        <v>0</v>
      </c>
      <c r="R367" s="125"/>
      <c r="S367" s="125"/>
      <c r="T367" s="125"/>
      <c r="U367" s="125"/>
    </row>
    <row r="368" spans="1:21">
      <c r="A368" s="136">
        <v>42536</v>
      </c>
      <c r="B368" s="125"/>
      <c r="C368" s="125"/>
      <c r="D368" s="125"/>
      <c r="E368" s="125"/>
      <c r="F368" s="125"/>
      <c r="G368" s="125"/>
      <c r="H368" s="125"/>
      <c r="I368" s="125"/>
      <c r="J368" s="125"/>
      <c r="K368" s="138"/>
      <c r="L368" s="125"/>
      <c r="M368" s="125"/>
      <c r="N368" s="125">
        <f t="shared" si="10"/>
        <v>0</v>
      </c>
      <c r="O368" s="125"/>
      <c r="P368" s="125"/>
      <c r="Q368" s="125">
        <f t="shared" si="11"/>
        <v>0</v>
      </c>
      <c r="R368" s="125"/>
      <c r="S368" s="125"/>
      <c r="T368" s="125"/>
      <c r="U368" s="125"/>
    </row>
    <row r="369" spans="1:21">
      <c r="A369" s="136">
        <v>42537</v>
      </c>
      <c r="B369" s="125"/>
      <c r="C369" s="125"/>
      <c r="D369" s="125"/>
      <c r="E369" s="125"/>
      <c r="F369" s="125"/>
      <c r="G369" s="125"/>
      <c r="H369" s="125"/>
      <c r="I369" s="125"/>
      <c r="J369" s="125"/>
      <c r="K369" s="138"/>
      <c r="L369" s="125"/>
      <c r="M369" s="125"/>
      <c r="N369" s="125">
        <f t="shared" si="10"/>
        <v>0</v>
      </c>
      <c r="O369" s="125"/>
      <c r="P369" s="125"/>
      <c r="Q369" s="125">
        <f t="shared" si="11"/>
        <v>0</v>
      </c>
      <c r="R369" s="125"/>
      <c r="S369" s="125"/>
      <c r="T369" s="125"/>
      <c r="U369" s="125"/>
    </row>
    <row r="370" spans="1:21">
      <c r="A370" s="136">
        <v>42538</v>
      </c>
      <c r="B370" s="125"/>
      <c r="C370" s="125"/>
      <c r="D370" s="125"/>
      <c r="E370" s="125"/>
      <c r="F370" s="125"/>
      <c r="G370" s="125"/>
      <c r="H370" s="125"/>
      <c r="I370" s="125"/>
      <c r="J370" s="125"/>
      <c r="K370" s="138"/>
      <c r="L370" s="125"/>
      <c r="M370" s="125"/>
      <c r="N370" s="125">
        <f t="shared" si="10"/>
        <v>0</v>
      </c>
      <c r="O370" s="125"/>
      <c r="P370" s="125"/>
      <c r="Q370" s="125">
        <f t="shared" si="11"/>
        <v>0</v>
      </c>
      <c r="R370" s="125"/>
      <c r="S370" s="125"/>
      <c r="T370" s="125"/>
      <c r="U370" s="125"/>
    </row>
    <row r="371" spans="1:21">
      <c r="A371" s="136">
        <v>42539</v>
      </c>
      <c r="B371" s="125"/>
      <c r="C371" s="125"/>
      <c r="D371" s="125"/>
      <c r="E371" s="125"/>
      <c r="F371" s="125"/>
      <c r="G371" s="125"/>
      <c r="H371" s="125"/>
      <c r="I371" s="125"/>
      <c r="J371" s="125"/>
      <c r="K371" s="138"/>
      <c r="L371" s="125"/>
      <c r="M371" s="125"/>
      <c r="N371" s="125">
        <f t="shared" si="10"/>
        <v>0</v>
      </c>
      <c r="O371" s="125"/>
      <c r="P371" s="125"/>
      <c r="Q371" s="125">
        <f t="shared" si="11"/>
        <v>0</v>
      </c>
      <c r="R371" s="125"/>
      <c r="S371" s="125"/>
      <c r="T371" s="125"/>
      <c r="U371" s="125"/>
    </row>
    <row r="372" spans="1:21">
      <c r="A372" s="136">
        <v>42540</v>
      </c>
      <c r="B372" s="125"/>
      <c r="C372" s="125"/>
      <c r="D372" s="125"/>
      <c r="E372" s="125"/>
      <c r="F372" s="125"/>
      <c r="G372" s="125"/>
      <c r="H372" s="125"/>
      <c r="I372" s="125"/>
      <c r="J372" s="125"/>
      <c r="K372" s="138"/>
      <c r="L372" s="125"/>
      <c r="M372" s="125"/>
      <c r="N372" s="125">
        <f t="shared" si="10"/>
        <v>0</v>
      </c>
      <c r="O372" s="125"/>
      <c r="P372" s="125"/>
      <c r="Q372" s="125">
        <f t="shared" si="11"/>
        <v>0</v>
      </c>
      <c r="R372" s="125"/>
      <c r="S372" s="125"/>
      <c r="T372" s="125"/>
      <c r="U372" s="125"/>
    </row>
    <row r="373" spans="1:21">
      <c r="A373" s="136">
        <v>42541</v>
      </c>
      <c r="B373" s="125"/>
      <c r="C373" s="125"/>
      <c r="D373" s="125"/>
      <c r="E373" s="125"/>
      <c r="F373" s="125"/>
      <c r="G373" s="125"/>
      <c r="H373" s="125"/>
      <c r="I373" s="125"/>
      <c r="J373" s="125"/>
      <c r="K373" s="138"/>
      <c r="L373" s="125"/>
      <c r="M373" s="125"/>
      <c r="N373" s="125">
        <f t="shared" si="10"/>
        <v>0</v>
      </c>
      <c r="O373" s="125"/>
      <c r="P373" s="125"/>
      <c r="Q373" s="125">
        <f t="shared" si="11"/>
        <v>0</v>
      </c>
      <c r="R373" s="125"/>
      <c r="S373" s="125"/>
      <c r="T373" s="125"/>
      <c r="U373" s="125"/>
    </row>
    <row r="374" spans="1:21">
      <c r="A374" s="136">
        <v>42542</v>
      </c>
      <c r="B374" s="125"/>
      <c r="C374" s="125"/>
      <c r="D374" s="125"/>
      <c r="E374" s="125"/>
      <c r="F374" s="125"/>
      <c r="G374" s="125"/>
      <c r="H374" s="125"/>
      <c r="I374" s="125"/>
      <c r="J374" s="125"/>
      <c r="K374" s="138"/>
      <c r="L374" s="125"/>
      <c r="M374" s="125"/>
      <c r="N374" s="125">
        <f t="shared" si="10"/>
        <v>0</v>
      </c>
      <c r="O374" s="125"/>
      <c r="P374" s="125"/>
      <c r="Q374" s="125">
        <f t="shared" si="11"/>
        <v>0</v>
      </c>
      <c r="R374" s="125"/>
      <c r="S374" s="125"/>
      <c r="T374" s="125"/>
      <c r="U374" s="125"/>
    </row>
    <row r="375" spans="1:21">
      <c r="A375" s="136">
        <v>42543</v>
      </c>
      <c r="B375" s="125"/>
      <c r="C375" s="125"/>
      <c r="D375" s="125"/>
      <c r="E375" s="125"/>
      <c r="F375" s="125"/>
      <c r="G375" s="125"/>
      <c r="H375" s="125"/>
      <c r="I375" s="125"/>
      <c r="J375" s="125"/>
      <c r="K375" s="138"/>
      <c r="L375" s="125"/>
      <c r="M375" s="125"/>
      <c r="N375" s="125">
        <f t="shared" si="10"/>
        <v>0</v>
      </c>
      <c r="O375" s="125"/>
      <c r="P375" s="125"/>
      <c r="Q375" s="125">
        <f t="shared" si="11"/>
        <v>0</v>
      </c>
      <c r="R375" s="125"/>
      <c r="S375" s="125"/>
      <c r="T375" s="125"/>
      <c r="U375" s="125"/>
    </row>
    <row r="376" spans="1:21">
      <c r="A376" s="136">
        <v>42544</v>
      </c>
      <c r="B376" s="125"/>
      <c r="C376" s="125"/>
      <c r="D376" s="125"/>
      <c r="E376" s="125"/>
      <c r="F376" s="125"/>
      <c r="G376" s="125"/>
      <c r="H376" s="125"/>
      <c r="I376" s="125"/>
      <c r="J376" s="125"/>
      <c r="K376" s="138"/>
      <c r="L376" s="125"/>
      <c r="M376" s="125"/>
      <c r="N376" s="125">
        <f t="shared" si="10"/>
        <v>0</v>
      </c>
      <c r="O376" s="125"/>
      <c r="P376" s="125"/>
      <c r="Q376" s="125">
        <f t="shared" si="11"/>
        <v>0</v>
      </c>
      <c r="R376" s="125"/>
      <c r="S376" s="125"/>
      <c r="T376" s="125"/>
      <c r="U376" s="125"/>
    </row>
    <row r="377" spans="1:21">
      <c r="A377" s="136">
        <v>42545</v>
      </c>
      <c r="B377" s="125"/>
      <c r="C377" s="125"/>
      <c r="D377" s="125"/>
      <c r="E377" s="125"/>
      <c r="F377" s="125"/>
      <c r="G377" s="125"/>
      <c r="H377" s="125"/>
      <c r="I377" s="125"/>
      <c r="J377" s="125"/>
      <c r="K377" s="138"/>
      <c r="L377" s="125"/>
      <c r="M377" s="125"/>
      <c r="N377" s="125">
        <f t="shared" si="10"/>
        <v>0</v>
      </c>
      <c r="O377" s="125"/>
      <c r="P377" s="125"/>
      <c r="Q377" s="125">
        <f t="shared" si="11"/>
        <v>0</v>
      </c>
      <c r="R377" s="125"/>
      <c r="S377" s="125"/>
      <c r="T377" s="125"/>
      <c r="U377" s="125"/>
    </row>
    <row r="378" spans="1:21">
      <c r="A378" s="136">
        <v>42546</v>
      </c>
      <c r="B378" s="125"/>
      <c r="C378" s="125"/>
      <c r="D378" s="125"/>
      <c r="E378" s="125"/>
      <c r="F378" s="125"/>
      <c r="G378" s="125"/>
      <c r="H378" s="125"/>
      <c r="I378" s="125"/>
      <c r="J378" s="125"/>
      <c r="K378" s="138"/>
      <c r="L378" s="125"/>
      <c r="M378" s="125"/>
      <c r="N378" s="125">
        <f t="shared" si="10"/>
        <v>0</v>
      </c>
      <c r="O378" s="125"/>
      <c r="P378" s="125"/>
      <c r="Q378" s="125">
        <f t="shared" si="11"/>
        <v>0</v>
      </c>
      <c r="R378" s="125"/>
      <c r="S378" s="125"/>
      <c r="T378" s="125"/>
      <c r="U378" s="125"/>
    </row>
    <row r="379" spans="1:21">
      <c r="A379" s="136">
        <v>42547</v>
      </c>
      <c r="B379" s="125"/>
      <c r="C379" s="125"/>
      <c r="D379" s="125"/>
      <c r="E379" s="125"/>
      <c r="F379" s="125"/>
      <c r="G379" s="125"/>
      <c r="H379" s="125"/>
      <c r="I379" s="125"/>
      <c r="J379" s="125"/>
      <c r="K379" s="138"/>
      <c r="L379" s="125"/>
      <c r="M379" s="125"/>
      <c r="N379" s="125">
        <f t="shared" si="10"/>
        <v>0</v>
      </c>
      <c r="O379" s="125"/>
      <c r="P379" s="125"/>
      <c r="Q379" s="125">
        <f t="shared" si="11"/>
        <v>0</v>
      </c>
      <c r="R379" s="125"/>
      <c r="S379" s="125"/>
      <c r="T379" s="125"/>
      <c r="U379" s="125"/>
    </row>
    <row r="380" spans="1:21">
      <c r="A380" s="136">
        <v>42548</v>
      </c>
      <c r="B380" s="125"/>
      <c r="C380" s="125"/>
      <c r="D380" s="125"/>
      <c r="E380" s="125"/>
      <c r="F380" s="125"/>
      <c r="G380" s="125"/>
      <c r="H380" s="125"/>
      <c r="I380" s="125"/>
      <c r="J380" s="125"/>
      <c r="K380" s="138"/>
      <c r="L380" s="125"/>
      <c r="M380" s="125"/>
      <c r="N380" s="125">
        <f t="shared" si="10"/>
        <v>0</v>
      </c>
      <c r="O380" s="125"/>
      <c r="P380" s="125"/>
      <c r="Q380" s="125">
        <f t="shared" si="11"/>
        <v>0</v>
      </c>
      <c r="R380" s="125"/>
      <c r="S380" s="125"/>
      <c r="T380" s="125"/>
      <c r="U380" s="125"/>
    </row>
    <row r="381" spans="1:21">
      <c r="A381" s="136">
        <v>42549</v>
      </c>
      <c r="B381" s="125"/>
      <c r="C381" s="125"/>
      <c r="D381" s="125"/>
      <c r="E381" s="125"/>
      <c r="F381" s="125"/>
      <c r="G381" s="125"/>
      <c r="H381" s="125"/>
      <c r="I381" s="125"/>
      <c r="J381" s="125"/>
      <c r="K381" s="138"/>
      <c r="L381" s="125"/>
      <c r="M381" s="125"/>
      <c r="N381" s="125">
        <f t="shared" si="10"/>
        <v>0</v>
      </c>
      <c r="O381" s="125"/>
      <c r="P381" s="125"/>
      <c r="Q381" s="125">
        <f t="shared" si="11"/>
        <v>0</v>
      </c>
      <c r="R381" s="125"/>
      <c r="S381" s="125"/>
      <c r="T381" s="125"/>
      <c r="U381" s="125"/>
    </row>
    <row r="382" spans="1:21">
      <c r="A382" s="136">
        <v>42550</v>
      </c>
      <c r="B382" s="125"/>
      <c r="C382" s="125"/>
      <c r="D382" s="125"/>
      <c r="E382" s="125"/>
      <c r="F382" s="125"/>
      <c r="G382" s="125"/>
      <c r="H382" s="125"/>
      <c r="I382" s="125"/>
      <c r="J382" s="125"/>
      <c r="K382" s="138"/>
      <c r="L382" s="125"/>
      <c r="M382" s="125"/>
      <c r="N382" s="125">
        <f t="shared" si="10"/>
        <v>0</v>
      </c>
      <c r="O382" s="125"/>
      <c r="P382" s="125"/>
      <c r="Q382" s="125">
        <f t="shared" si="11"/>
        <v>0</v>
      </c>
      <c r="R382" s="125"/>
      <c r="S382" s="125"/>
      <c r="T382" s="125"/>
      <c r="U382" s="125"/>
    </row>
    <row r="383" spans="1:21">
      <c r="A383" s="136">
        <v>42551</v>
      </c>
      <c r="B383" s="125"/>
      <c r="C383" s="125"/>
      <c r="D383" s="125"/>
      <c r="E383" s="125"/>
      <c r="F383" s="125"/>
      <c r="G383" s="125"/>
      <c r="H383" s="125"/>
      <c r="I383" s="125"/>
      <c r="J383" s="125"/>
      <c r="K383" s="138"/>
      <c r="L383" s="125"/>
      <c r="M383" s="125"/>
      <c r="N383" s="125">
        <f t="shared" si="10"/>
        <v>0</v>
      </c>
      <c r="O383" s="125"/>
      <c r="P383" s="125"/>
      <c r="Q383" s="125">
        <f t="shared" si="11"/>
        <v>0</v>
      </c>
      <c r="R383" s="125"/>
      <c r="S383" s="125"/>
      <c r="T383" s="125"/>
      <c r="U383" s="125"/>
    </row>
    <row r="384" spans="1:21">
      <c r="A384" s="136">
        <v>42552</v>
      </c>
      <c r="B384" s="125"/>
      <c r="C384" s="125"/>
      <c r="D384" s="125"/>
      <c r="E384" s="125"/>
      <c r="F384" s="125"/>
      <c r="G384" s="125"/>
      <c r="H384" s="125"/>
      <c r="I384" s="125"/>
      <c r="J384" s="125"/>
      <c r="K384" s="138"/>
      <c r="L384" s="125"/>
      <c r="M384" s="125"/>
      <c r="N384" s="125">
        <f t="shared" si="10"/>
        <v>0</v>
      </c>
      <c r="O384" s="125"/>
      <c r="P384" s="125"/>
      <c r="Q384" s="125">
        <f t="shared" si="11"/>
        <v>0</v>
      </c>
      <c r="R384" s="125"/>
      <c r="S384" s="125"/>
      <c r="T384" s="125"/>
      <c r="U384" s="125"/>
    </row>
    <row r="385" spans="1:21">
      <c r="A385" s="136">
        <v>42553</v>
      </c>
      <c r="B385" s="125"/>
      <c r="C385" s="125"/>
      <c r="D385" s="125"/>
      <c r="E385" s="125"/>
      <c r="F385" s="125"/>
      <c r="G385" s="125"/>
      <c r="H385" s="125"/>
      <c r="I385" s="125"/>
      <c r="J385" s="125"/>
      <c r="K385" s="138"/>
      <c r="L385" s="125"/>
      <c r="M385" s="125"/>
      <c r="N385" s="125">
        <f t="shared" si="10"/>
        <v>0</v>
      </c>
      <c r="O385" s="125"/>
      <c r="P385" s="125"/>
      <c r="Q385" s="125">
        <f t="shared" si="11"/>
        <v>0</v>
      </c>
      <c r="R385" s="125"/>
      <c r="S385" s="125"/>
      <c r="T385" s="125"/>
      <c r="U385" s="125"/>
    </row>
    <row r="386" spans="1:21">
      <c r="A386" s="136">
        <v>42554</v>
      </c>
      <c r="B386" s="125"/>
      <c r="C386" s="125"/>
      <c r="D386" s="125"/>
      <c r="E386" s="125"/>
      <c r="F386" s="125"/>
      <c r="G386" s="125"/>
      <c r="H386" s="125"/>
      <c r="I386" s="125"/>
      <c r="J386" s="125"/>
      <c r="K386" s="138"/>
      <c r="L386" s="125"/>
      <c r="M386" s="125"/>
      <c r="N386" s="125">
        <f t="shared" si="10"/>
        <v>0</v>
      </c>
      <c r="O386" s="125"/>
      <c r="P386" s="125"/>
      <c r="Q386" s="125">
        <f t="shared" si="11"/>
        <v>0</v>
      </c>
      <c r="R386" s="125"/>
      <c r="S386" s="125"/>
      <c r="T386" s="125"/>
      <c r="U386" s="125"/>
    </row>
    <row r="387" spans="1:21">
      <c r="A387" s="136">
        <v>42555</v>
      </c>
      <c r="B387" s="125"/>
      <c r="C387" s="125"/>
      <c r="D387" s="125"/>
      <c r="E387" s="125"/>
      <c r="F387" s="125"/>
      <c r="G387" s="125"/>
      <c r="H387" s="125"/>
      <c r="I387" s="125"/>
      <c r="J387" s="125"/>
      <c r="K387" s="138"/>
      <c r="L387" s="125"/>
      <c r="M387" s="125"/>
      <c r="N387" s="125">
        <f t="shared" si="10"/>
        <v>0</v>
      </c>
      <c r="O387" s="125"/>
      <c r="P387" s="125"/>
      <c r="Q387" s="125">
        <f t="shared" si="11"/>
        <v>0</v>
      </c>
      <c r="R387" s="125"/>
      <c r="S387" s="125"/>
      <c r="T387" s="125"/>
      <c r="U387" s="125"/>
    </row>
    <row r="388" spans="1:21">
      <c r="A388" s="136">
        <v>42556</v>
      </c>
      <c r="B388" s="125"/>
      <c r="C388" s="125"/>
      <c r="D388" s="125"/>
      <c r="E388" s="125"/>
      <c r="F388" s="125"/>
      <c r="G388" s="125"/>
      <c r="H388" s="125"/>
      <c r="I388" s="125"/>
      <c r="J388" s="125"/>
      <c r="K388" s="138"/>
      <c r="L388" s="125"/>
      <c r="M388" s="125"/>
      <c r="N388" s="125">
        <f t="shared" si="10"/>
        <v>0</v>
      </c>
      <c r="O388" s="125"/>
      <c r="P388" s="125"/>
      <c r="Q388" s="125">
        <f t="shared" si="11"/>
        <v>0</v>
      </c>
      <c r="R388" s="125"/>
      <c r="S388" s="125"/>
      <c r="T388" s="125"/>
      <c r="U388" s="125"/>
    </row>
    <row r="389" spans="1:21">
      <c r="A389" s="136">
        <v>42557</v>
      </c>
      <c r="B389" s="125"/>
      <c r="C389" s="125"/>
      <c r="D389" s="125"/>
      <c r="E389" s="125"/>
      <c r="F389" s="125"/>
      <c r="G389" s="125"/>
      <c r="H389" s="125"/>
      <c r="I389" s="125"/>
      <c r="J389" s="125"/>
      <c r="K389" s="138"/>
      <c r="L389" s="125"/>
      <c r="M389" s="125"/>
      <c r="N389" s="125">
        <f t="shared" si="10"/>
        <v>0</v>
      </c>
      <c r="O389" s="125"/>
      <c r="P389" s="125"/>
      <c r="Q389" s="125">
        <f t="shared" si="11"/>
        <v>0</v>
      </c>
      <c r="R389" s="125"/>
      <c r="S389" s="125"/>
      <c r="T389" s="125"/>
      <c r="U389" s="125"/>
    </row>
    <row r="390" spans="1:21">
      <c r="A390" s="136">
        <v>42558</v>
      </c>
      <c r="B390" s="125"/>
      <c r="C390" s="125"/>
      <c r="D390" s="125"/>
      <c r="E390" s="125"/>
      <c r="F390" s="125"/>
      <c r="G390" s="125"/>
      <c r="H390" s="125"/>
      <c r="I390" s="125"/>
      <c r="J390" s="125"/>
      <c r="K390" s="138"/>
      <c r="L390" s="125"/>
      <c r="M390" s="125"/>
      <c r="N390" s="125">
        <f t="shared" si="10"/>
        <v>0</v>
      </c>
      <c r="O390" s="125"/>
      <c r="P390" s="125"/>
      <c r="Q390" s="125">
        <f t="shared" si="11"/>
        <v>0</v>
      </c>
      <c r="R390" s="125"/>
      <c r="S390" s="125"/>
      <c r="T390" s="125"/>
      <c r="U390" s="125"/>
    </row>
    <row r="391" spans="1:21">
      <c r="A391" s="136">
        <v>42559</v>
      </c>
      <c r="B391" s="125"/>
      <c r="C391" s="125"/>
      <c r="D391" s="125"/>
      <c r="E391" s="125"/>
      <c r="F391" s="125"/>
      <c r="G391" s="125"/>
      <c r="H391" s="125"/>
      <c r="I391" s="125"/>
      <c r="J391" s="125"/>
      <c r="K391" s="138"/>
      <c r="L391" s="125"/>
      <c r="M391" s="125"/>
      <c r="N391" s="125">
        <f t="shared" ref="N391:N454" si="12">L391-M391</f>
        <v>0</v>
      </c>
      <c r="O391" s="125"/>
      <c r="P391" s="125"/>
      <c r="Q391" s="125">
        <f t="shared" ref="Q391:Q454" si="13">O391-P391</f>
        <v>0</v>
      </c>
      <c r="R391" s="125"/>
      <c r="S391" s="125"/>
      <c r="T391" s="125"/>
      <c r="U391" s="125"/>
    </row>
    <row r="392" spans="1:21">
      <c r="A392" s="136">
        <v>42560</v>
      </c>
      <c r="B392" s="125"/>
      <c r="C392" s="125"/>
      <c r="D392" s="125"/>
      <c r="E392" s="125"/>
      <c r="F392" s="125"/>
      <c r="G392" s="125"/>
      <c r="H392" s="125"/>
      <c r="I392" s="125"/>
      <c r="J392" s="125"/>
      <c r="K392" s="138"/>
      <c r="L392" s="125"/>
      <c r="M392" s="125"/>
      <c r="N392" s="125">
        <f t="shared" si="12"/>
        <v>0</v>
      </c>
      <c r="O392" s="125"/>
      <c r="P392" s="125"/>
      <c r="Q392" s="125">
        <f t="shared" si="13"/>
        <v>0</v>
      </c>
      <c r="R392" s="125"/>
      <c r="S392" s="125"/>
      <c r="T392" s="125"/>
      <c r="U392" s="125"/>
    </row>
    <row r="393" spans="1:21">
      <c r="A393" s="136">
        <v>42561</v>
      </c>
      <c r="B393" s="125"/>
      <c r="C393" s="125"/>
      <c r="D393" s="125"/>
      <c r="E393" s="125"/>
      <c r="F393" s="125"/>
      <c r="G393" s="125"/>
      <c r="H393" s="125"/>
      <c r="I393" s="125"/>
      <c r="J393" s="125"/>
      <c r="K393" s="138"/>
      <c r="L393" s="125"/>
      <c r="M393" s="125"/>
      <c r="N393" s="125">
        <f t="shared" si="12"/>
        <v>0</v>
      </c>
      <c r="O393" s="125"/>
      <c r="P393" s="125"/>
      <c r="Q393" s="125">
        <f t="shared" si="13"/>
        <v>0</v>
      </c>
      <c r="R393" s="125"/>
      <c r="S393" s="125"/>
      <c r="T393" s="125"/>
      <c r="U393" s="125"/>
    </row>
    <row r="394" spans="1:21">
      <c r="A394" s="136">
        <v>42562</v>
      </c>
      <c r="B394" s="125"/>
      <c r="C394" s="125"/>
      <c r="D394" s="125"/>
      <c r="E394" s="125"/>
      <c r="F394" s="125"/>
      <c r="G394" s="125"/>
      <c r="H394" s="125"/>
      <c r="I394" s="125"/>
      <c r="J394" s="125"/>
      <c r="K394" s="138"/>
      <c r="L394" s="125"/>
      <c r="M394" s="125"/>
      <c r="N394" s="125">
        <f t="shared" si="12"/>
        <v>0</v>
      </c>
      <c r="O394" s="125"/>
      <c r="P394" s="125"/>
      <c r="Q394" s="125">
        <f t="shared" si="13"/>
        <v>0</v>
      </c>
      <c r="R394" s="125"/>
      <c r="S394" s="125"/>
      <c r="T394" s="125"/>
      <c r="U394" s="125"/>
    </row>
    <row r="395" spans="1:21">
      <c r="A395" s="136">
        <v>42563</v>
      </c>
      <c r="B395" s="125"/>
      <c r="C395" s="125"/>
      <c r="D395" s="125"/>
      <c r="E395" s="125"/>
      <c r="F395" s="125"/>
      <c r="G395" s="125"/>
      <c r="H395" s="125"/>
      <c r="I395" s="125"/>
      <c r="J395" s="125"/>
      <c r="K395" s="138"/>
      <c r="L395" s="125"/>
      <c r="M395" s="125"/>
      <c r="N395" s="125">
        <f t="shared" si="12"/>
        <v>0</v>
      </c>
      <c r="O395" s="125"/>
      <c r="P395" s="125"/>
      <c r="Q395" s="125">
        <f t="shared" si="13"/>
        <v>0</v>
      </c>
      <c r="R395" s="125"/>
      <c r="S395" s="125"/>
      <c r="T395" s="125"/>
      <c r="U395" s="125"/>
    </row>
    <row r="396" spans="1:21">
      <c r="A396" s="136">
        <v>42564</v>
      </c>
      <c r="B396" s="125"/>
      <c r="C396" s="125"/>
      <c r="D396" s="125"/>
      <c r="E396" s="125"/>
      <c r="F396" s="125"/>
      <c r="G396" s="125"/>
      <c r="H396" s="125"/>
      <c r="I396" s="125"/>
      <c r="J396" s="125"/>
      <c r="K396" s="138"/>
      <c r="L396" s="125"/>
      <c r="M396" s="125"/>
      <c r="N396" s="125">
        <f t="shared" si="12"/>
        <v>0</v>
      </c>
      <c r="O396" s="125"/>
      <c r="P396" s="125"/>
      <c r="Q396" s="125">
        <f t="shared" si="13"/>
        <v>0</v>
      </c>
      <c r="R396" s="125"/>
      <c r="S396" s="125"/>
      <c r="T396" s="125"/>
      <c r="U396" s="125"/>
    </row>
    <row r="397" spans="1:21">
      <c r="A397" s="136">
        <v>42565</v>
      </c>
      <c r="B397" s="125"/>
      <c r="C397" s="125"/>
      <c r="D397" s="125"/>
      <c r="E397" s="125"/>
      <c r="F397" s="125"/>
      <c r="G397" s="125"/>
      <c r="H397" s="125"/>
      <c r="I397" s="125"/>
      <c r="J397" s="125"/>
      <c r="K397" s="138"/>
      <c r="L397" s="125"/>
      <c r="M397" s="125"/>
      <c r="N397" s="125">
        <f t="shared" si="12"/>
        <v>0</v>
      </c>
      <c r="O397" s="125"/>
      <c r="P397" s="125"/>
      <c r="Q397" s="125">
        <f t="shared" si="13"/>
        <v>0</v>
      </c>
      <c r="R397" s="125"/>
      <c r="S397" s="125"/>
      <c r="T397" s="125"/>
      <c r="U397" s="125"/>
    </row>
    <row r="398" spans="1:21">
      <c r="A398" s="136">
        <v>42566</v>
      </c>
      <c r="B398" s="125"/>
      <c r="C398" s="125"/>
      <c r="D398" s="125"/>
      <c r="E398" s="125"/>
      <c r="F398" s="125"/>
      <c r="G398" s="125"/>
      <c r="H398" s="125"/>
      <c r="I398" s="125"/>
      <c r="J398" s="125"/>
      <c r="K398" s="138"/>
      <c r="L398" s="125"/>
      <c r="M398" s="125"/>
      <c r="N398" s="125">
        <f t="shared" si="12"/>
        <v>0</v>
      </c>
      <c r="O398" s="125"/>
      <c r="P398" s="125"/>
      <c r="Q398" s="125">
        <f t="shared" si="13"/>
        <v>0</v>
      </c>
      <c r="R398" s="125"/>
      <c r="S398" s="125"/>
      <c r="T398" s="125"/>
      <c r="U398" s="125"/>
    </row>
    <row r="399" spans="1:21">
      <c r="A399" s="136">
        <v>42567</v>
      </c>
      <c r="B399" s="125"/>
      <c r="C399" s="125"/>
      <c r="D399" s="125"/>
      <c r="E399" s="125"/>
      <c r="F399" s="125"/>
      <c r="G399" s="125"/>
      <c r="H399" s="125"/>
      <c r="I399" s="125"/>
      <c r="J399" s="125"/>
      <c r="K399" s="138"/>
      <c r="L399" s="125"/>
      <c r="M399" s="125"/>
      <c r="N399" s="125">
        <f t="shared" si="12"/>
        <v>0</v>
      </c>
      <c r="O399" s="125"/>
      <c r="P399" s="125"/>
      <c r="Q399" s="125">
        <f t="shared" si="13"/>
        <v>0</v>
      </c>
      <c r="R399" s="125"/>
      <c r="S399" s="125"/>
      <c r="T399" s="125"/>
      <c r="U399" s="125"/>
    </row>
    <row r="400" spans="1:21">
      <c r="A400" s="136">
        <v>42568</v>
      </c>
      <c r="B400" s="125"/>
      <c r="C400" s="125"/>
      <c r="D400" s="125"/>
      <c r="E400" s="125"/>
      <c r="F400" s="125"/>
      <c r="G400" s="125"/>
      <c r="H400" s="125"/>
      <c r="I400" s="125"/>
      <c r="J400" s="125"/>
      <c r="K400" s="138"/>
      <c r="L400" s="125"/>
      <c r="M400" s="125"/>
      <c r="N400" s="125">
        <f t="shared" si="12"/>
        <v>0</v>
      </c>
      <c r="O400" s="125"/>
      <c r="P400" s="125"/>
      <c r="Q400" s="125">
        <f t="shared" si="13"/>
        <v>0</v>
      </c>
      <c r="R400" s="125"/>
      <c r="S400" s="125"/>
      <c r="T400" s="125"/>
      <c r="U400" s="125"/>
    </row>
    <row r="401" spans="1:21">
      <c r="A401" s="136">
        <v>42569</v>
      </c>
      <c r="B401" s="125"/>
      <c r="C401" s="125"/>
      <c r="D401" s="125"/>
      <c r="E401" s="125"/>
      <c r="F401" s="125"/>
      <c r="G401" s="125"/>
      <c r="H401" s="125"/>
      <c r="I401" s="125"/>
      <c r="J401" s="125"/>
      <c r="K401" s="138"/>
      <c r="L401" s="125"/>
      <c r="M401" s="125"/>
      <c r="N401" s="125">
        <f t="shared" si="12"/>
        <v>0</v>
      </c>
      <c r="O401" s="125"/>
      <c r="P401" s="125"/>
      <c r="Q401" s="125">
        <f t="shared" si="13"/>
        <v>0</v>
      </c>
      <c r="R401" s="125"/>
      <c r="S401" s="125"/>
      <c r="T401" s="125"/>
      <c r="U401" s="125"/>
    </row>
    <row r="402" spans="1:21">
      <c r="A402" s="136">
        <v>42570</v>
      </c>
      <c r="B402" s="125"/>
      <c r="C402" s="125"/>
      <c r="D402" s="125"/>
      <c r="E402" s="125"/>
      <c r="F402" s="125"/>
      <c r="G402" s="125"/>
      <c r="H402" s="125"/>
      <c r="I402" s="125"/>
      <c r="J402" s="125"/>
      <c r="K402" s="138"/>
      <c r="L402" s="125"/>
      <c r="M402" s="125"/>
      <c r="N402" s="125">
        <f t="shared" si="12"/>
        <v>0</v>
      </c>
      <c r="O402" s="125"/>
      <c r="P402" s="125"/>
      <c r="Q402" s="125">
        <f t="shared" si="13"/>
        <v>0</v>
      </c>
      <c r="R402" s="125"/>
      <c r="S402" s="125"/>
      <c r="T402" s="125"/>
      <c r="U402" s="125"/>
    </row>
    <row r="403" spans="1:21">
      <c r="A403" s="136">
        <v>42571</v>
      </c>
      <c r="B403" s="125"/>
      <c r="C403" s="125"/>
      <c r="D403" s="125"/>
      <c r="E403" s="125"/>
      <c r="F403" s="125"/>
      <c r="G403" s="125"/>
      <c r="H403" s="125"/>
      <c r="I403" s="125"/>
      <c r="J403" s="125"/>
      <c r="K403" s="138"/>
      <c r="L403" s="125"/>
      <c r="M403" s="125"/>
      <c r="N403" s="125">
        <f t="shared" si="12"/>
        <v>0</v>
      </c>
      <c r="O403" s="125"/>
      <c r="P403" s="125"/>
      <c r="Q403" s="125">
        <f t="shared" si="13"/>
        <v>0</v>
      </c>
      <c r="R403" s="125"/>
      <c r="S403" s="125"/>
      <c r="T403" s="125"/>
      <c r="U403" s="125"/>
    </row>
    <row r="404" spans="1:21">
      <c r="A404" s="136">
        <v>42572</v>
      </c>
      <c r="B404" s="125"/>
      <c r="C404" s="125"/>
      <c r="D404" s="125"/>
      <c r="E404" s="125"/>
      <c r="F404" s="125"/>
      <c r="G404" s="125"/>
      <c r="H404" s="125"/>
      <c r="I404" s="125"/>
      <c r="J404" s="125"/>
      <c r="K404" s="138"/>
      <c r="L404" s="125"/>
      <c r="M404" s="125"/>
      <c r="N404" s="125">
        <f t="shared" si="12"/>
        <v>0</v>
      </c>
      <c r="O404" s="125"/>
      <c r="P404" s="125"/>
      <c r="Q404" s="125">
        <f t="shared" si="13"/>
        <v>0</v>
      </c>
      <c r="R404" s="125"/>
      <c r="S404" s="125"/>
      <c r="T404" s="125"/>
      <c r="U404" s="125"/>
    </row>
    <row r="405" spans="1:21">
      <c r="A405" s="136">
        <v>42573</v>
      </c>
      <c r="B405" s="125"/>
      <c r="C405" s="125"/>
      <c r="D405" s="125"/>
      <c r="E405" s="125"/>
      <c r="F405" s="125"/>
      <c r="G405" s="125"/>
      <c r="H405" s="125"/>
      <c r="I405" s="125"/>
      <c r="J405" s="125"/>
      <c r="K405" s="138"/>
      <c r="L405" s="125"/>
      <c r="M405" s="125"/>
      <c r="N405" s="125">
        <f t="shared" si="12"/>
        <v>0</v>
      </c>
      <c r="O405" s="125"/>
      <c r="P405" s="125"/>
      <c r="Q405" s="125">
        <f t="shared" si="13"/>
        <v>0</v>
      </c>
      <c r="R405" s="125"/>
      <c r="S405" s="125"/>
      <c r="T405" s="125"/>
      <c r="U405" s="125"/>
    </row>
    <row r="406" spans="1:21">
      <c r="A406" s="136">
        <v>42574</v>
      </c>
      <c r="B406" s="125"/>
      <c r="C406" s="125"/>
      <c r="D406" s="125"/>
      <c r="E406" s="125"/>
      <c r="F406" s="125"/>
      <c r="G406" s="125"/>
      <c r="H406" s="125"/>
      <c r="I406" s="125"/>
      <c r="J406" s="125"/>
      <c r="K406" s="138"/>
      <c r="L406" s="125"/>
      <c r="M406" s="125"/>
      <c r="N406" s="125">
        <f t="shared" si="12"/>
        <v>0</v>
      </c>
      <c r="O406" s="125"/>
      <c r="P406" s="125"/>
      <c r="Q406" s="125">
        <f t="shared" si="13"/>
        <v>0</v>
      </c>
      <c r="R406" s="125"/>
      <c r="S406" s="125"/>
      <c r="T406" s="125"/>
      <c r="U406" s="125"/>
    </row>
    <row r="407" spans="1:21">
      <c r="A407" s="136">
        <v>42575</v>
      </c>
      <c r="B407" s="125"/>
      <c r="C407" s="125"/>
      <c r="D407" s="125"/>
      <c r="E407" s="125"/>
      <c r="F407" s="125"/>
      <c r="G407" s="125"/>
      <c r="H407" s="125"/>
      <c r="I407" s="125"/>
      <c r="J407" s="125"/>
      <c r="K407" s="138"/>
      <c r="L407" s="125"/>
      <c r="M407" s="125"/>
      <c r="N407" s="125">
        <f t="shared" si="12"/>
        <v>0</v>
      </c>
      <c r="O407" s="125"/>
      <c r="P407" s="125"/>
      <c r="Q407" s="125">
        <f t="shared" si="13"/>
        <v>0</v>
      </c>
      <c r="R407" s="125"/>
      <c r="S407" s="125"/>
      <c r="T407" s="125"/>
      <c r="U407" s="125"/>
    </row>
    <row r="408" spans="1:21">
      <c r="A408" s="136">
        <v>42576</v>
      </c>
      <c r="B408" s="125"/>
      <c r="C408" s="125"/>
      <c r="D408" s="125"/>
      <c r="E408" s="125"/>
      <c r="F408" s="125"/>
      <c r="G408" s="125"/>
      <c r="H408" s="125"/>
      <c r="I408" s="125"/>
      <c r="J408" s="125"/>
      <c r="K408" s="138"/>
      <c r="L408" s="125"/>
      <c r="M408" s="125"/>
      <c r="N408" s="125">
        <f t="shared" si="12"/>
        <v>0</v>
      </c>
      <c r="O408" s="125"/>
      <c r="P408" s="125"/>
      <c r="Q408" s="125">
        <f t="shared" si="13"/>
        <v>0</v>
      </c>
      <c r="R408" s="125"/>
      <c r="S408" s="125"/>
      <c r="T408" s="125"/>
      <c r="U408" s="125"/>
    </row>
    <row r="409" spans="1:21">
      <c r="A409" s="136">
        <v>42577</v>
      </c>
      <c r="B409" s="125"/>
      <c r="C409" s="125"/>
      <c r="D409" s="125"/>
      <c r="E409" s="125"/>
      <c r="F409" s="125"/>
      <c r="G409" s="125"/>
      <c r="H409" s="125"/>
      <c r="I409" s="125"/>
      <c r="J409" s="125"/>
      <c r="K409" s="138"/>
      <c r="L409" s="125"/>
      <c r="M409" s="125"/>
      <c r="N409" s="125">
        <f t="shared" si="12"/>
        <v>0</v>
      </c>
      <c r="O409" s="125"/>
      <c r="P409" s="125"/>
      <c r="Q409" s="125">
        <f t="shared" si="13"/>
        <v>0</v>
      </c>
      <c r="R409" s="125"/>
      <c r="S409" s="125"/>
      <c r="T409" s="125"/>
      <c r="U409" s="125"/>
    </row>
    <row r="410" spans="1:21">
      <c r="A410" s="136">
        <v>42578</v>
      </c>
      <c r="B410" s="125"/>
      <c r="C410" s="125"/>
      <c r="D410" s="125"/>
      <c r="E410" s="125"/>
      <c r="F410" s="125"/>
      <c r="G410" s="125"/>
      <c r="H410" s="125"/>
      <c r="I410" s="125"/>
      <c r="J410" s="125"/>
      <c r="K410" s="138"/>
      <c r="L410" s="125"/>
      <c r="M410" s="125"/>
      <c r="N410" s="125">
        <f t="shared" si="12"/>
        <v>0</v>
      </c>
      <c r="O410" s="125"/>
      <c r="P410" s="125"/>
      <c r="Q410" s="125">
        <f t="shared" si="13"/>
        <v>0</v>
      </c>
      <c r="R410" s="125"/>
      <c r="S410" s="125"/>
      <c r="T410" s="125"/>
      <c r="U410" s="125"/>
    </row>
    <row r="411" spans="1:21">
      <c r="A411" s="136">
        <v>42579</v>
      </c>
      <c r="B411" s="125"/>
      <c r="C411" s="125"/>
      <c r="D411" s="125"/>
      <c r="E411" s="125"/>
      <c r="F411" s="125"/>
      <c r="G411" s="125"/>
      <c r="H411" s="125"/>
      <c r="I411" s="125"/>
      <c r="J411" s="125"/>
      <c r="K411" s="138"/>
      <c r="L411" s="125"/>
      <c r="M411" s="125"/>
      <c r="N411" s="125">
        <f t="shared" si="12"/>
        <v>0</v>
      </c>
      <c r="O411" s="125"/>
      <c r="P411" s="125"/>
      <c r="Q411" s="125">
        <f t="shared" si="13"/>
        <v>0</v>
      </c>
      <c r="R411" s="125"/>
      <c r="S411" s="125"/>
      <c r="T411" s="125"/>
      <c r="U411" s="125"/>
    </row>
    <row r="412" spans="1:21">
      <c r="A412" s="136">
        <v>42580</v>
      </c>
      <c r="B412" s="125"/>
      <c r="C412" s="125"/>
      <c r="D412" s="125"/>
      <c r="E412" s="125"/>
      <c r="F412" s="125"/>
      <c r="G412" s="125"/>
      <c r="H412" s="125"/>
      <c r="I412" s="125"/>
      <c r="J412" s="125"/>
      <c r="K412" s="138"/>
      <c r="L412" s="125"/>
      <c r="M412" s="125"/>
      <c r="N412" s="125">
        <f t="shared" si="12"/>
        <v>0</v>
      </c>
      <c r="O412" s="125"/>
      <c r="P412" s="125"/>
      <c r="Q412" s="125">
        <f t="shared" si="13"/>
        <v>0</v>
      </c>
      <c r="R412" s="125"/>
      <c r="S412" s="125"/>
      <c r="T412" s="125"/>
      <c r="U412" s="125"/>
    </row>
    <row r="413" spans="1:21">
      <c r="A413" s="136">
        <v>42581</v>
      </c>
      <c r="B413" s="125"/>
      <c r="C413" s="125"/>
      <c r="D413" s="125"/>
      <c r="E413" s="125"/>
      <c r="F413" s="125"/>
      <c r="G413" s="125"/>
      <c r="H413" s="125"/>
      <c r="I413" s="125"/>
      <c r="J413" s="125"/>
      <c r="K413" s="138"/>
      <c r="L413" s="125"/>
      <c r="M413" s="125"/>
      <c r="N413" s="125">
        <f t="shared" si="12"/>
        <v>0</v>
      </c>
      <c r="O413" s="125"/>
      <c r="P413" s="125"/>
      <c r="Q413" s="125">
        <f t="shared" si="13"/>
        <v>0</v>
      </c>
      <c r="R413" s="125"/>
      <c r="S413" s="125"/>
      <c r="T413" s="125"/>
      <c r="U413" s="125"/>
    </row>
    <row r="414" spans="1:21">
      <c r="A414" s="136">
        <v>42582</v>
      </c>
      <c r="B414" s="125"/>
      <c r="C414" s="125"/>
      <c r="D414" s="125"/>
      <c r="E414" s="125"/>
      <c r="F414" s="125"/>
      <c r="G414" s="125"/>
      <c r="H414" s="125"/>
      <c r="I414" s="125"/>
      <c r="J414" s="125"/>
      <c r="K414" s="138"/>
      <c r="L414" s="125"/>
      <c r="M414" s="125"/>
      <c r="N414" s="125">
        <f t="shared" si="12"/>
        <v>0</v>
      </c>
      <c r="O414" s="125"/>
      <c r="P414" s="125"/>
      <c r="Q414" s="125">
        <f t="shared" si="13"/>
        <v>0</v>
      </c>
      <c r="R414" s="125"/>
      <c r="S414" s="125"/>
      <c r="T414" s="125"/>
      <c r="U414" s="125"/>
    </row>
    <row r="415" spans="1:21">
      <c r="A415" s="136">
        <v>42583</v>
      </c>
      <c r="B415" s="125"/>
      <c r="C415" s="125"/>
      <c r="D415" s="125"/>
      <c r="E415" s="125"/>
      <c r="F415" s="125"/>
      <c r="G415" s="125"/>
      <c r="H415" s="125"/>
      <c r="I415" s="125"/>
      <c r="J415" s="125"/>
      <c r="K415" s="138"/>
      <c r="L415" s="125"/>
      <c r="M415" s="125"/>
      <c r="N415" s="125">
        <f t="shared" si="12"/>
        <v>0</v>
      </c>
      <c r="O415" s="125"/>
      <c r="P415" s="125"/>
      <c r="Q415" s="125">
        <f t="shared" si="13"/>
        <v>0</v>
      </c>
      <c r="R415" s="125"/>
      <c r="S415" s="125"/>
      <c r="T415" s="125"/>
      <c r="U415" s="125"/>
    </row>
    <row r="416" spans="1:21">
      <c r="A416" s="136">
        <v>42584</v>
      </c>
      <c r="B416" s="125"/>
      <c r="C416" s="125"/>
      <c r="D416" s="125"/>
      <c r="E416" s="125"/>
      <c r="F416" s="125"/>
      <c r="G416" s="125"/>
      <c r="H416" s="125"/>
      <c r="I416" s="125"/>
      <c r="J416" s="125"/>
      <c r="K416" s="138"/>
      <c r="L416" s="125"/>
      <c r="M416" s="125"/>
      <c r="N416" s="125">
        <f t="shared" si="12"/>
        <v>0</v>
      </c>
      <c r="O416" s="125"/>
      <c r="P416" s="125"/>
      <c r="Q416" s="125">
        <f t="shared" si="13"/>
        <v>0</v>
      </c>
      <c r="R416" s="125"/>
      <c r="S416" s="125"/>
      <c r="T416" s="125"/>
      <c r="U416" s="125"/>
    </row>
    <row r="417" spans="1:21">
      <c r="A417" s="136">
        <v>42585</v>
      </c>
      <c r="B417" s="125"/>
      <c r="C417" s="125"/>
      <c r="D417" s="125"/>
      <c r="E417" s="125"/>
      <c r="F417" s="125"/>
      <c r="G417" s="125"/>
      <c r="H417" s="125"/>
      <c r="I417" s="125"/>
      <c r="J417" s="125"/>
      <c r="K417" s="138"/>
      <c r="L417" s="125"/>
      <c r="M417" s="125"/>
      <c r="N417" s="125">
        <f t="shared" si="12"/>
        <v>0</v>
      </c>
      <c r="O417" s="125"/>
      <c r="P417" s="125"/>
      <c r="Q417" s="125">
        <f t="shared" si="13"/>
        <v>0</v>
      </c>
      <c r="R417" s="125"/>
      <c r="S417" s="125"/>
      <c r="T417" s="125"/>
      <c r="U417" s="125"/>
    </row>
    <row r="418" spans="1:21">
      <c r="A418" s="136">
        <v>42586</v>
      </c>
      <c r="B418" s="125"/>
      <c r="C418" s="125"/>
      <c r="D418" s="125"/>
      <c r="E418" s="125"/>
      <c r="F418" s="125"/>
      <c r="G418" s="125"/>
      <c r="H418" s="125"/>
      <c r="I418" s="125"/>
      <c r="J418" s="125"/>
      <c r="K418" s="138"/>
      <c r="L418" s="125"/>
      <c r="M418" s="125"/>
      <c r="N418" s="125">
        <f t="shared" si="12"/>
        <v>0</v>
      </c>
      <c r="O418" s="125"/>
      <c r="P418" s="125"/>
      <c r="Q418" s="125">
        <f t="shared" si="13"/>
        <v>0</v>
      </c>
      <c r="R418" s="125"/>
      <c r="S418" s="125"/>
      <c r="T418" s="125"/>
      <c r="U418" s="125"/>
    </row>
    <row r="419" spans="1:21">
      <c r="A419" s="136">
        <v>42587</v>
      </c>
      <c r="B419" s="125"/>
      <c r="C419" s="125"/>
      <c r="D419" s="125"/>
      <c r="E419" s="125"/>
      <c r="F419" s="125"/>
      <c r="G419" s="125"/>
      <c r="H419" s="125"/>
      <c r="I419" s="125"/>
      <c r="J419" s="125"/>
      <c r="K419" s="138"/>
      <c r="L419" s="125"/>
      <c r="M419" s="125"/>
      <c r="N419" s="125">
        <f t="shared" si="12"/>
        <v>0</v>
      </c>
      <c r="O419" s="125"/>
      <c r="P419" s="125"/>
      <c r="Q419" s="125">
        <f t="shared" si="13"/>
        <v>0</v>
      </c>
      <c r="R419" s="125"/>
      <c r="S419" s="125"/>
      <c r="T419" s="125"/>
      <c r="U419" s="125"/>
    </row>
    <row r="420" spans="1:21">
      <c r="A420" s="136">
        <v>42588</v>
      </c>
      <c r="B420" s="125"/>
      <c r="C420" s="125"/>
      <c r="D420" s="125"/>
      <c r="E420" s="125"/>
      <c r="F420" s="125"/>
      <c r="G420" s="125"/>
      <c r="H420" s="125"/>
      <c r="I420" s="125"/>
      <c r="J420" s="125"/>
      <c r="K420" s="138"/>
      <c r="L420" s="125"/>
      <c r="M420" s="125"/>
      <c r="N420" s="125">
        <f t="shared" si="12"/>
        <v>0</v>
      </c>
      <c r="O420" s="125"/>
      <c r="P420" s="125"/>
      <c r="Q420" s="125">
        <f t="shared" si="13"/>
        <v>0</v>
      </c>
      <c r="R420" s="125"/>
      <c r="S420" s="125"/>
      <c r="T420" s="125"/>
      <c r="U420" s="125"/>
    </row>
    <row r="421" spans="1:21">
      <c r="A421" s="136">
        <v>42589</v>
      </c>
      <c r="B421" s="125"/>
      <c r="C421" s="125"/>
      <c r="D421" s="125"/>
      <c r="E421" s="125"/>
      <c r="F421" s="125"/>
      <c r="G421" s="125"/>
      <c r="H421" s="125"/>
      <c r="I421" s="125"/>
      <c r="J421" s="125"/>
      <c r="K421" s="138"/>
      <c r="L421" s="125"/>
      <c r="M421" s="125"/>
      <c r="N421" s="125">
        <f t="shared" si="12"/>
        <v>0</v>
      </c>
      <c r="O421" s="125"/>
      <c r="P421" s="125"/>
      <c r="Q421" s="125">
        <f t="shared" si="13"/>
        <v>0</v>
      </c>
      <c r="R421" s="125"/>
      <c r="S421" s="125"/>
      <c r="T421" s="125"/>
      <c r="U421" s="125"/>
    </row>
    <row r="422" spans="1:21">
      <c r="A422" s="136">
        <v>42590</v>
      </c>
      <c r="B422" s="125"/>
      <c r="C422" s="125"/>
      <c r="D422" s="125"/>
      <c r="E422" s="125"/>
      <c r="F422" s="125"/>
      <c r="G422" s="125"/>
      <c r="H422" s="125"/>
      <c r="I422" s="125"/>
      <c r="J422" s="125"/>
      <c r="K422" s="138"/>
      <c r="L422" s="125"/>
      <c r="M422" s="125"/>
      <c r="N422" s="125">
        <f t="shared" si="12"/>
        <v>0</v>
      </c>
      <c r="O422" s="125"/>
      <c r="P422" s="125"/>
      <c r="Q422" s="125">
        <f t="shared" si="13"/>
        <v>0</v>
      </c>
      <c r="R422" s="125"/>
      <c r="S422" s="125"/>
      <c r="T422" s="125"/>
      <c r="U422" s="125"/>
    </row>
    <row r="423" spans="1:21">
      <c r="A423" s="136">
        <v>42591</v>
      </c>
      <c r="B423" s="125"/>
      <c r="C423" s="125"/>
      <c r="D423" s="125"/>
      <c r="E423" s="125"/>
      <c r="F423" s="125"/>
      <c r="G423" s="125"/>
      <c r="H423" s="125"/>
      <c r="I423" s="125"/>
      <c r="J423" s="125"/>
      <c r="K423" s="138"/>
      <c r="L423" s="125"/>
      <c r="M423" s="125"/>
      <c r="N423" s="125">
        <f t="shared" si="12"/>
        <v>0</v>
      </c>
      <c r="O423" s="125"/>
      <c r="P423" s="125"/>
      <c r="Q423" s="125">
        <f t="shared" si="13"/>
        <v>0</v>
      </c>
      <c r="R423" s="125"/>
      <c r="S423" s="125"/>
      <c r="T423" s="125"/>
      <c r="U423" s="125"/>
    </row>
    <row r="424" spans="1:21">
      <c r="A424" s="136">
        <v>42592</v>
      </c>
      <c r="B424" s="125"/>
      <c r="C424" s="125"/>
      <c r="D424" s="125"/>
      <c r="E424" s="125"/>
      <c r="F424" s="125"/>
      <c r="G424" s="125"/>
      <c r="H424" s="125"/>
      <c r="I424" s="125"/>
      <c r="J424" s="125"/>
      <c r="K424" s="138"/>
      <c r="L424" s="125"/>
      <c r="M424" s="125"/>
      <c r="N424" s="125">
        <f t="shared" si="12"/>
        <v>0</v>
      </c>
      <c r="O424" s="125"/>
      <c r="P424" s="125"/>
      <c r="Q424" s="125">
        <f t="shared" si="13"/>
        <v>0</v>
      </c>
      <c r="R424" s="125"/>
      <c r="S424" s="125"/>
      <c r="T424" s="125"/>
      <c r="U424" s="125"/>
    </row>
    <row r="425" spans="1:21">
      <c r="A425" s="136">
        <v>42593</v>
      </c>
      <c r="B425" s="125"/>
      <c r="C425" s="125"/>
      <c r="D425" s="125"/>
      <c r="E425" s="125"/>
      <c r="F425" s="125"/>
      <c r="G425" s="125"/>
      <c r="H425" s="125"/>
      <c r="I425" s="125"/>
      <c r="J425" s="125"/>
      <c r="K425" s="138"/>
      <c r="L425" s="125"/>
      <c r="M425" s="125"/>
      <c r="N425" s="125">
        <f t="shared" si="12"/>
        <v>0</v>
      </c>
      <c r="O425" s="125"/>
      <c r="P425" s="125"/>
      <c r="Q425" s="125">
        <f t="shared" si="13"/>
        <v>0</v>
      </c>
      <c r="R425" s="125"/>
      <c r="S425" s="125"/>
      <c r="T425" s="125"/>
      <c r="U425" s="125"/>
    </row>
    <row r="426" spans="1:21">
      <c r="A426" s="136">
        <v>42594</v>
      </c>
      <c r="B426" s="125"/>
      <c r="C426" s="125"/>
      <c r="D426" s="125"/>
      <c r="E426" s="125"/>
      <c r="F426" s="125"/>
      <c r="G426" s="125"/>
      <c r="H426" s="125"/>
      <c r="I426" s="125"/>
      <c r="J426" s="125"/>
      <c r="K426" s="138"/>
      <c r="L426" s="125"/>
      <c r="M426" s="125"/>
      <c r="N426" s="125">
        <f t="shared" si="12"/>
        <v>0</v>
      </c>
      <c r="O426" s="125"/>
      <c r="P426" s="125"/>
      <c r="Q426" s="125">
        <f t="shared" si="13"/>
        <v>0</v>
      </c>
      <c r="R426" s="125"/>
      <c r="S426" s="125"/>
      <c r="T426" s="125"/>
      <c r="U426" s="125"/>
    </row>
    <row r="427" spans="1:21">
      <c r="A427" s="136">
        <v>42595</v>
      </c>
      <c r="B427" s="125"/>
      <c r="C427" s="125"/>
      <c r="D427" s="125"/>
      <c r="E427" s="125"/>
      <c r="F427" s="125"/>
      <c r="G427" s="125"/>
      <c r="H427" s="125"/>
      <c r="I427" s="125"/>
      <c r="J427" s="125"/>
      <c r="K427" s="138"/>
      <c r="L427" s="125"/>
      <c r="M427" s="125"/>
      <c r="N427" s="125">
        <f t="shared" si="12"/>
        <v>0</v>
      </c>
      <c r="O427" s="125"/>
      <c r="P427" s="125"/>
      <c r="Q427" s="125">
        <f t="shared" si="13"/>
        <v>0</v>
      </c>
      <c r="R427" s="125"/>
      <c r="S427" s="125"/>
      <c r="T427" s="125"/>
      <c r="U427" s="125"/>
    </row>
    <row r="428" spans="1:21">
      <c r="A428" s="136">
        <v>42596</v>
      </c>
      <c r="B428" s="125"/>
      <c r="C428" s="125"/>
      <c r="D428" s="125"/>
      <c r="E428" s="125"/>
      <c r="F428" s="125"/>
      <c r="G428" s="125"/>
      <c r="H428" s="125"/>
      <c r="I428" s="125"/>
      <c r="J428" s="125"/>
      <c r="K428" s="138"/>
      <c r="L428" s="125"/>
      <c r="M428" s="125"/>
      <c r="N428" s="125">
        <f t="shared" si="12"/>
        <v>0</v>
      </c>
      <c r="O428" s="125"/>
      <c r="P428" s="125"/>
      <c r="Q428" s="125">
        <f t="shared" si="13"/>
        <v>0</v>
      </c>
      <c r="R428" s="125"/>
      <c r="S428" s="125"/>
      <c r="T428" s="125"/>
      <c r="U428" s="125"/>
    </row>
    <row r="429" spans="1:21">
      <c r="A429" s="136">
        <v>42597</v>
      </c>
      <c r="B429" s="125"/>
      <c r="C429" s="125"/>
      <c r="D429" s="125"/>
      <c r="E429" s="125"/>
      <c r="F429" s="125"/>
      <c r="G429" s="125"/>
      <c r="H429" s="125"/>
      <c r="I429" s="125"/>
      <c r="J429" s="125"/>
      <c r="K429" s="138"/>
      <c r="L429" s="125"/>
      <c r="M429" s="125"/>
      <c r="N429" s="125">
        <f t="shared" si="12"/>
        <v>0</v>
      </c>
      <c r="O429" s="125"/>
      <c r="P429" s="125"/>
      <c r="Q429" s="125">
        <f t="shared" si="13"/>
        <v>0</v>
      </c>
      <c r="R429" s="125"/>
      <c r="S429" s="125"/>
      <c r="T429" s="125"/>
      <c r="U429" s="125"/>
    </row>
    <row r="430" spans="1:21">
      <c r="A430" s="136">
        <v>42598</v>
      </c>
      <c r="B430" s="125"/>
      <c r="C430" s="125"/>
      <c r="D430" s="125"/>
      <c r="E430" s="125"/>
      <c r="F430" s="125"/>
      <c r="G430" s="125"/>
      <c r="H430" s="125"/>
      <c r="I430" s="125"/>
      <c r="J430" s="125"/>
      <c r="K430" s="138"/>
      <c r="L430" s="125"/>
      <c r="M430" s="125"/>
      <c r="N430" s="125">
        <f t="shared" si="12"/>
        <v>0</v>
      </c>
      <c r="O430" s="125"/>
      <c r="P430" s="125"/>
      <c r="Q430" s="125">
        <f t="shared" si="13"/>
        <v>0</v>
      </c>
      <c r="R430" s="125"/>
      <c r="S430" s="125"/>
      <c r="T430" s="125"/>
      <c r="U430" s="125"/>
    </row>
    <row r="431" spans="1:21">
      <c r="A431" s="136">
        <v>42599</v>
      </c>
      <c r="B431" s="125"/>
      <c r="C431" s="125"/>
      <c r="D431" s="125"/>
      <c r="E431" s="125"/>
      <c r="F431" s="125"/>
      <c r="G431" s="125"/>
      <c r="H431" s="125"/>
      <c r="I431" s="125"/>
      <c r="J431" s="125"/>
      <c r="K431" s="138"/>
      <c r="L431" s="125"/>
      <c r="M431" s="125"/>
      <c r="N431" s="125">
        <f t="shared" si="12"/>
        <v>0</v>
      </c>
      <c r="O431" s="125"/>
      <c r="P431" s="125"/>
      <c r="Q431" s="125">
        <f t="shared" si="13"/>
        <v>0</v>
      </c>
      <c r="R431" s="125"/>
      <c r="S431" s="125"/>
      <c r="T431" s="125"/>
      <c r="U431" s="125"/>
    </row>
    <row r="432" spans="1:21">
      <c r="A432" s="136">
        <v>42600</v>
      </c>
      <c r="B432" s="125"/>
      <c r="C432" s="125"/>
      <c r="D432" s="125"/>
      <c r="E432" s="125"/>
      <c r="F432" s="125"/>
      <c r="G432" s="125"/>
      <c r="H432" s="125"/>
      <c r="I432" s="125"/>
      <c r="J432" s="125"/>
      <c r="K432" s="138"/>
      <c r="L432" s="125"/>
      <c r="M432" s="125"/>
      <c r="N432" s="125">
        <f t="shared" si="12"/>
        <v>0</v>
      </c>
      <c r="O432" s="125"/>
      <c r="P432" s="125"/>
      <c r="Q432" s="125">
        <f t="shared" si="13"/>
        <v>0</v>
      </c>
      <c r="R432" s="125"/>
      <c r="S432" s="125"/>
      <c r="T432" s="125"/>
      <c r="U432" s="125"/>
    </row>
    <row r="433" spans="1:21">
      <c r="A433" s="136">
        <v>42601</v>
      </c>
      <c r="B433" s="125"/>
      <c r="C433" s="125"/>
      <c r="D433" s="125"/>
      <c r="E433" s="125"/>
      <c r="F433" s="125"/>
      <c r="G433" s="125"/>
      <c r="H433" s="125"/>
      <c r="I433" s="125"/>
      <c r="J433" s="125"/>
      <c r="K433" s="138"/>
      <c r="L433" s="125"/>
      <c r="M433" s="125"/>
      <c r="N433" s="125">
        <f t="shared" si="12"/>
        <v>0</v>
      </c>
      <c r="O433" s="125"/>
      <c r="P433" s="125"/>
      <c r="Q433" s="125">
        <f t="shared" si="13"/>
        <v>0</v>
      </c>
      <c r="R433" s="125"/>
      <c r="S433" s="125"/>
      <c r="T433" s="125"/>
      <c r="U433" s="125"/>
    </row>
    <row r="434" spans="1:21">
      <c r="A434" s="136">
        <v>42602</v>
      </c>
      <c r="B434" s="125"/>
      <c r="C434" s="125"/>
      <c r="D434" s="125"/>
      <c r="E434" s="125"/>
      <c r="F434" s="125"/>
      <c r="G434" s="125"/>
      <c r="H434" s="125"/>
      <c r="I434" s="125"/>
      <c r="J434" s="125"/>
      <c r="K434" s="138"/>
      <c r="L434" s="125"/>
      <c r="M434" s="125"/>
      <c r="N434" s="125">
        <f t="shared" si="12"/>
        <v>0</v>
      </c>
      <c r="O434" s="125"/>
      <c r="P434" s="125"/>
      <c r="Q434" s="125">
        <f t="shared" si="13"/>
        <v>0</v>
      </c>
      <c r="R434" s="125"/>
      <c r="S434" s="125"/>
      <c r="T434" s="125"/>
      <c r="U434" s="125"/>
    </row>
    <row r="435" spans="1:21">
      <c r="A435" s="136">
        <v>42603</v>
      </c>
      <c r="B435" s="125"/>
      <c r="C435" s="125"/>
      <c r="D435" s="125"/>
      <c r="E435" s="125"/>
      <c r="F435" s="125"/>
      <c r="G435" s="125"/>
      <c r="H435" s="125"/>
      <c r="I435" s="125"/>
      <c r="J435" s="125"/>
      <c r="K435" s="138"/>
      <c r="L435" s="125"/>
      <c r="M435" s="125"/>
      <c r="N435" s="125">
        <f t="shared" si="12"/>
        <v>0</v>
      </c>
      <c r="O435" s="125"/>
      <c r="P435" s="125"/>
      <c r="Q435" s="125">
        <f t="shared" si="13"/>
        <v>0</v>
      </c>
      <c r="R435" s="125"/>
      <c r="S435" s="125"/>
      <c r="T435" s="125"/>
      <c r="U435" s="125"/>
    </row>
    <row r="436" spans="1:21">
      <c r="A436" s="136">
        <v>42604</v>
      </c>
      <c r="B436" s="125"/>
      <c r="C436" s="125"/>
      <c r="D436" s="125"/>
      <c r="E436" s="125"/>
      <c r="F436" s="125"/>
      <c r="G436" s="125"/>
      <c r="H436" s="125"/>
      <c r="I436" s="125"/>
      <c r="J436" s="125"/>
      <c r="K436" s="138"/>
      <c r="L436" s="125"/>
      <c r="M436" s="125"/>
      <c r="N436" s="125">
        <f t="shared" si="12"/>
        <v>0</v>
      </c>
      <c r="O436" s="125"/>
      <c r="P436" s="125"/>
      <c r="Q436" s="125">
        <f t="shared" si="13"/>
        <v>0</v>
      </c>
      <c r="R436" s="125"/>
      <c r="S436" s="125"/>
      <c r="T436" s="125"/>
      <c r="U436" s="125"/>
    </row>
    <row r="437" spans="1:21">
      <c r="A437" s="136">
        <v>42605</v>
      </c>
      <c r="B437" s="125"/>
      <c r="C437" s="125"/>
      <c r="D437" s="125"/>
      <c r="E437" s="125"/>
      <c r="F437" s="125"/>
      <c r="G437" s="125"/>
      <c r="H437" s="125"/>
      <c r="I437" s="125"/>
      <c r="J437" s="125"/>
      <c r="K437" s="138"/>
      <c r="L437" s="125"/>
      <c r="M437" s="125"/>
      <c r="N437" s="125">
        <f t="shared" si="12"/>
        <v>0</v>
      </c>
      <c r="O437" s="125"/>
      <c r="P437" s="125"/>
      <c r="Q437" s="125">
        <f t="shared" si="13"/>
        <v>0</v>
      </c>
      <c r="R437" s="125"/>
      <c r="S437" s="125"/>
      <c r="T437" s="125"/>
      <c r="U437" s="125"/>
    </row>
    <row r="438" spans="1:21">
      <c r="A438" s="136">
        <v>42606</v>
      </c>
      <c r="B438" s="125"/>
      <c r="C438" s="125"/>
      <c r="D438" s="125"/>
      <c r="E438" s="125"/>
      <c r="F438" s="125"/>
      <c r="G438" s="125"/>
      <c r="H438" s="125"/>
      <c r="I438" s="125"/>
      <c r="J438" s="125"/>
      <c r="K438" s="138"/>
      <c r="L438" s="125"/>
      <c r="M438" s="125"/>
      <c r="N438" s="125">
        <f t="shared" si="12"/>
        <v>0</v>
      </c>
      <c r="O438" s="125"/>
      <c r="P438" s="125"/>
      <c r="Q438" s="125">
        <f t="shared" si="13"/>
        <v>0</v>
      </c>
      <c r="R438" s="125"/>
      <c r="S438" s="125"/>
      <c r="T438" s="125"/>
      <c r="U438" s="125"/>
    </row>
    <row r="439" spans="1:21">
      <c r="A439" s="136">
        <v>42607</v>
      </c>
      <c r="B439" s="125"/>
      <c r="C439" s="125"/>
      <c r="D439" s="125"/>
      <c r="E439" s="125"/>
      <c r="F439" s="125"/>
      <c r="G439" s="125"/>
      <c r="H439" s="125"/>
      <c r="I439" s="125"/>
      <c r="J439" s="125"/>
      <c r="K439" s="138"/>
      <c r="L439" s="125"/>
      <c r="M439" s="125"/>
      <c r="N439" s="125">
        <f t="shared" si="12"/>
        <v>0</v>
      </c>
      <c r="O439" s="125"/>
      <c r="P439" s="125"/>
      <c r="Q439" s="125">
        <f t="shared" si="13"/>
        <v>0</v>
      </c>
      <c r="R439" s="125"/>
      <c r="S439" s="125"/>
      <c r="T439" s="125"/>
      <c r="U439" s="125"/>
    </row>
    <row r="440" spans="1:21">
      <c r="A440" s="136">
        <v>42608</v>
      </c>
      <c r="B440" s="125"/>
      <c r="C440" s="125"/>
      <c r="D440" s="125"/>
      <c r="E440" s="125"/>
      <c r="F440" s="125"/>
      <c r="G440" s="125"/>
      <c r="H440" s="125"/>
      <c r="I440" s="125"/>
      <c r="J440" s="125"/>
      <c r="K440" s="138"/>
      <c r="L440" s="125"/>
      <c r="M440" s="125"/>
      <c r="N440" s="125">
        <f t="shared" si="12"/>
        <v>0</v>
      </c>
      <c r="O440" s="125"/>
      <c r="P440" s="125"/>
      <c r="Q440" s="125">
        <f t="shared" si="13"/>
        <v>0</v>
      </c>
      <c r="R440" s="125"/>
      <c r="S440" s="125"/>
      <c r="T440" s="125"/>
      <c r="U440" s="125"/>
    </row>
    <row r="441" spans="1:21">
      <c r="A441" s="136">
        <v>42609</v>
      </c>
      <c r="B441" s="125"/>
      <c r="C441" s="125"/>
      <c r="D441" s="125"/>
      <c r="E441" s="125"/>
      <c r="F441" s="125"/>
      <c r="G441" s="125"/>
      <c r="H441" s="125"/>
      <c r="I441" s="125"/>
      <c r="J441" s="125"/>
      <c r="K441" s="138"/>
      <c r="L441" s="125"/>
      <c r="M441" s="125"/>
      <c r="N441" s="125">
        <f t="shared" si="12"/>
        <v>0</v>
      </c>
      <c r="O441" s="125"/>
      <c r="P441" s="125"/>
      <c r="Q441" s="125">
        <f t="shared" si="13"/>
        <v>0</v>
      </c>
      <c r="R441" s="125"/>
      <c r="S441" s="125"/>
      <c r="T441" s="125"/>
      <c r="U441" s="125"/>
    </row>
    <row r="442" spans="1:21">
      <c r="A442" s="136">
        <v>42610</v>
      </c>
      <c r="B442" s="125"/>
      <c r="C442" s="125"/>
      <c r="D442" s="125"/>
      <c r="E442" s="125"/>
      <c r="F442" s="125"/>
      <c r="G442" s="125"/>
      <c r="H442" s="125"/>
      <c r="I442" s="125"/>
      <c r="J442" s="125"/>
      <c r="K442" s="138"/>
      <c r="L442" s="125"/>
      <c r="M442" s="125"/>
      <c r="N442" s="125">
        <f t="shared" si="12"/>
        <v>0</v>
      </c>
      <c r="O442" s="125"/>
      <c r="P442" s="125"/>
      <c r="Q442" s="125">
        <f t="shared" si="13"/>
        <v>0</v>
      </c>
      <c r="R442" s="125"/>
      <c r="S442" s="125"/>
      <c r="T442" s="125"/>
      <c r="U442" s="125"/>
    </row>
    <row r="443" spans="1:21">
      <c r="A443" s="136">
        <v>42611</v>
      </c>
      <c r="B443" s="125"/>
      <c r="C443" s="125"/>
      <c r="D443" s="125"/>
      <c r="E443" s="125"/>
      <c r="F443" s="125"/>
      <c r="G443" s="125"/>
      <c r="H443" s="125"/>
      <c r="I443" s="125"/>
      <c r="J443" s="125"/>
      <c r="K443" s="138"/>
      <c r="L443" s="125"/>
      <c r="M443" s="125"/>
      <c r="N443" s="125">
        <f t="shared" si="12"/>
        <v>0</v>
      </c>
      <c r="O443" s="125"/>
      <c r="P443" s="125"/>
      <c r="Q443" s="125">
        <f t="shared" si="13"/>
        <v>0</v>
      </c>
      <c r="R443" s="125"/>
      <c r="S443" s="125"/>
      <c r="T443" s="125"/>
      <c r="U443" s="125"/>
    </row>
    <row r="444" spans="1:21">
      <c r="A444" s="136">
        <v>42612</v>
      </c>
      <c r="B444" s="125"/>
      <c r="C444" s="125"/>
      <c r="D444" s="125"/>
      <c r="E444" s="125"/>
      <c r="F444" s="125"/>
      <c r="G444" s="125"/>
      <c r="H444" s="125"/>
      <c r="I444" s="125"/>
      <c r="J444" s="125"/>
      <c r="K444" s="138"/>
      <c r="L444" s="125"/>
      <c r="M444" s="125"/>
      <c r="N444" s="125">
        <f t="shared" si="12"/>
        <v>0</v>
      </c>
      <c r="O444" s="125"/>
      <c r="P444" s="125"/>
      <c r="Q444" s="125">
        <f t="shared" si="13"/>
        <v>0</v>
      </c>
      <c r="R444" s="125"/>
      <c r="S444" s="125"/>
      <c r="T444" s="125"/>
      <c r="U444" s="125"/>
    </row>
    <row r="445" spans="1:21">
      <c r="A445" s="136">
        <v>42613</v>
      </c>
      <c r="B445" s="125"/>
      <c r="C445" s="125"/>
      <c r="D445" s="125"/>
      <c r="E445" s="125"/>
      <c r="F445" s="125"/>
      <c r="G445" s="125"/>
      <c r="H445" s="125"/>
      <c r="I445" s="125"/>
      <c r="J445" s="125"/>
      <c r="K445" s="138"/>
      <c r="L445" s="125"/>
      <c r="M445" s="125"/>
      <c r="N445" s="125">
        <f t="shared" si="12"/>
        <v>0</v>
      </c>
      <c r="O445" s="125"/>
      <c r="P445" s="125"/>
      <c r="Q445" s="125">
        <f t="shared" si="13"/>
        <v>0</v>
      </c>
      <c r="R445" s="125"/>
      <c r="S445" s="125"/>
      <c r="T445" s="125"/>
      <c r="U445" s="125"/>
    </row>
    <row r="446" spans="1:21">
      <c r="A446" s="136">
        <v>42614</v>
      </c>
      <c r="B446" s="125"/>
      <c r="C446" s="125"/>
      <c r="D446" s="125"/>
      <c r="E446" s="125"/>
      <c r="F446" s="125"/>
      <c r="G446" s="125"/>
      <c r="H446" s="125"/>
      <c r="I446" s="125"/>
      <c r="J446" s="125"/>
      <c r="K446" s="138"/>
      <c r="L446" s="125"/>
      <c r="M446" s="125"/>
      <c r="N446" s="125">
        <f t="shared" si="12"/>
        <v>0</v>
      </c>
      <c r="O446" s="125"/>
      <c r="P446" s="125"/>
      <c r="Q446" s="125">
        <f t="shared" si="13"/>
        <v>0</v>
      </c>
      <c r="R446" s="125"/>
      <c r="S446" s="125"/>
      <c r="T446" s="125"/>
      <c r="U446" s="125"/>
    </row>
    <row r="447" spans="1:21">
      <c r="A447" s="136">
        <v>42615</v>
      </c>
      <c r="B447" s="125"/>
      <c r="C447" s="125"/>
      <c r="D447" s="125"/>
      <c r="E447" s="125"/>
      <c r="F447" s="125"/>
      <c r="G447" s="125"/>
      <c r="H447" s="125"/>
      <c r="I447" s="125"/>
      <c r="J447" s="125"/>
      <c r="K447" s="138"/>
      <c r="L447" s="125"/>
      <c r="M447" s="125"/>
      <c r="N447" s="125">
        <f t="shared" si="12"/>
        <v>0</v>
      </c>
      <c r="O447" s="125"/>
      <c r="P447" s="125"/>
      <c r="Q447" s="125">
        <f t="shared" si="13"/>
        <v>0</v>
      </c>
      <c r="R447" s="125"/>
      <c r="S447" s="125"/>
      <c r="T447" s="125"/>
      <c r="U447" s="125"/>
    </row>
    <row r="448" spans="1:21">
      <c r="A448" s="136">
        <v>42616</v>
      </c>
      <c r="B448" s="125"/>
      <c r="C448" s="125"/>
      <c r="D448" s="125"/>
      <c r="E448" s="125"/>
      <c r="F448" s="125"/>
      <c r="G448" s="125"/>
      <c r="H448" s="125"/>
      <c r="I448" s="125"/>
      <c r="J448" s="125"/>
      <c r="K448" s="138"/>
      <c r="L448" s="125"/>
      <c r="M448" s="125"/>
      <c r="N448" s="125">
        <f t="shared" si="12"/>
        <v>0</v>
      </c>
      <c r="O448" s="125"/>
      <c r="P448" s="125"/>
      <c r="Q448" s="125">
        <f t="shared" si="13"/>
        <v>0</v>
      </c>
      <c r="R448" s="125"/>
      <c r="S448" s="125"/>
      <c r="T448" s="125"/>
      <c r="U448" s="125"/>
    </row>
    <row r="449" spans="1:21">
      <c r="A449" s="136">
        <v>42617</v>
      </c>
      <c r="B449" s="125"/>
      <c r="C449" s="125"/>
      <c r="D449" s="125"/>
      <c r="E449" s="125"/>
      <c r="F449" s="125"/>
      <c r="G449" s="125"/>
      <c r="H449" s="125"/>
      <c r="I449" s="125"/>
      <c r="J449" s="125"/>
      <c r="K449" s="138"/>
      <c r="L449" s="125"/>
      <c r="M449" s="125"/>
      <c r="N449" s="125">
        <f t="shared" si="12"/>
        <v>0</v>
      </c>
      <c r="O449" s="125"/>
      <c r="P449" s="125"/>
      <c r="Q449" s="125">
        <f t="shared" si="13"/>
        <v>0</v>
      </c>
      <c r="R449" s="125"/>
      <c r="S449" s="125"/>
      <c r="T449" s="125"/>
      <c r="U449" s="125"/>
    </row>
    <row r="450" spans="1:21">
      <c r="A450" s="136">
        <v>42618</v>
      </c>
      <c r="B450" s="125"/>
      <c r="C450" s="125"/>
      <c r="D450" s="125"/>
      <c r="E450" s="125"/>
      <c r="F450" s="125"/>
      <c r="G450" s="125"/>
      <c r="H450" s="125"/>
      <c r="I450" s="125"/>
      <c r="J450" s="125"/>
      <c r="K450" s="138"/>
      <c r="L450" s="125"/>
      <c r="M450" s="125"/>
      <c r="N450" s="125">
        <f t="shared" si="12"/>
        <v>0</v>
      </c>
      <c r="O450" s="125"/>
      <c r="P450" s="125"/>
      <c r="Q450" s="125">
        <f t="shared" si="13"/>
        <v>0</v>
      </c>
      <c r="R450" s="125"/>
      <c r="S450" s="125"/>
      <c r="T450" s="125"/>
      <c r="U450" s="125"/>
    </row>
    <row r="451" spans="1:21">
      <c r="A451" s="136">
        <v>42619</v>
      </c>
      <c r="B451" s="125"/>
      <c r="C451" s="125"/>
      <c r="D451" s="125"/>
      <c r="E451" s="125"/>
      <c r="F451" s="125"/>
      <c r="G451" s="125"/>
      <c r="H451" s="125"/>
      <c r="I451" s="125"/>
      <c r="J451" s="125"/>
      <c r="K451" s="138"/>
      <c r="L451" s="125"/>
      <c r="M451" s="125"/>
      <c r="N451" s="125">
        <f t="shared" si="12"/>
        <v>0</v>
      </c>
      <c r="O451" s="125"/>
      <c r="P451" s="125"/>
      <c r="Q451" s="125">
        <f t="shared" si="13"/>
        <v>0</v>
      </c>
      <c r="R451" s="125"/>
      <c r="S451" s="125"/>
      <c r="T451" s="125"/>
      <c r="U451" s="125"/>
    </row>
    <row r="452" spans="1:21">
      <c r="A452" s="136">
        <v>42620</v>
      </c>
      <c r="B452" s="125"/>
      <c r="C452" s="125"/>
      <c r="D452" s="125"/>
      <c r="E452" s="125"/>
      <c r="F452" s="125"/>
      <c r="G452" s="125"/>
      <c r="H452" s="125"/>
      <c r="I452" s="125"/>
      <c r="J452" s="125"/>
      <c r="K452" s="138"/>
      <c r="L452" s="125"/>
      <c r="M452" s="125"/>
      <c r="N452" s="125">
        <f t="shared" si="12"/>
        <v>0</v>
      </c>
      <c r="O452" s="125"/>
      <c r="P452" s="125"/>
      <c r="Q452" s="125">
        <f t="shared" si="13"/>
        <v>0</v>
      </c>
      <c r="R452" s="125"/>
      <c r="S452" s="125"/>
      <c r="T452" s="125"/>
      <c r="U452" s="125"/>
    </row>
    <row r="453" spans="1:21">
      <c r="A453" s="136">
        <v>42621</v>
      </c>
      <c r="B453" s="125"/>
      <c r="C453" s="125"/>
      <c r="D453" s="125"/>
      <c r="E453" s="125"/>
      <c r="F453" s="125"/>
      <c r="G453" s="125"/>
      <c r="H453" s="125"/>
      <c r="I453" s="125"/>
      <c r="J453" s="125"/>
      <c r="K453" s="138"/>
      <c r="L453" s="125"/>
      <c r="M453" s="125"/>
      <c r="N453" s="125">
        <f t="shared" si="12"/>
        <v>0</v>
      </c>
      <c r="O453" s="125"/>
      <c r="P453" s="125"/>
      <c r="Q453" s="125">
        <f t="shared" si="13"/>
        <v>0</v>
      </c>
      <c r="R453" s="125"/>
      <c r="S453" s="125"/>
      <c r="T453" s="125"/>
      <c r="U453" s="125"/>
    </row>
    <row r="454" spans="1:21">
      <c r="A454" s="136">
        <v>42622</v>
      </c>
      <c r="B454" s="125"/>
      <c r="C454" s="125"/>
      <c r="D454" s="125"/>
      <c r="E454" s="125"/>
      <c r="F454" s="125"/>
      <c r="G454" s="125"/>
      <c r="H454" s="125"/>
      <c r="I454" s="125"/>
      <c r="J454" s="125"/>
      <c r="K454" s="138"/>
      <c r="L454" s="125"/>
      <c r="M454" s="125"/>
      <c r="N454" s="125">
        <f t="shared" si="12"/>
        <v>0</v>
      </c>
      <c r="O454" s="125"/>
      <c r="P454" s="125"/>
      <c r="Q454" s="125">
        <f t="shared" si="13"/>
        <v>0</v>
      </c>
      <c r="R454" s="125"/>
      <c r="S454" s="125"/>
      <c r="T454" s="125"/>
      <c r="U454" s="125"/>
    </row>
    <row r="455" spans="1:21">
      <c r="A455" s="136">
        <v>42623</v>
      </c>
      <c r="B455" s="125"/>
      <c r="C455" s="125"/>
      <c r="D455" s="125"/>
      <c r="E455" s="125"/>
      <c r="F455" s="125"/>
      <c r="G455" s="125"/>
      <c r="H455" s="125"/>
      <c r="I455" s="125"/>
      <c r="J455" s="125"/>
      <c r="K455" s="138"/>
      <c r="L455" s="125"/>
      <c r="M455" s="125"/>
      <c r="N455" s="125">
        <f t="shared" ref="N455:N518" si="14">L455-M455</f>
        <v>0</v>
      </c>
      <c r="O455" s="125"/>
      <c r="P455" s="125"/>
      <c r="Q455" s="125">
        <f t="shared" ref="Q455:Q518" si="15">O455-P455</f>
        <v>0</v>
      </c>
      <c r="R455" s="125"/>
      <c r="S455" s="125"/>
      <c r="T455" s="125"/>
      <c r="U455" s="125"/>
    </row>
    <row r="456" spans="1:21">
      <c r="A456" s="136">
        <v>42624</v>
      </c>
      <c r="B456" s="125"/>
      <c r="C456" s="125"/>
      <c r="D456" s="125"/>
      <c r="E456" s="125"/>
      <c r="F456" s="125"/>
      <c r="G456" s="125"/>
      <c r="H456" s="125"/>
      <c r="I456" s="125"/>
      <c r="J456" s="125"/>
      <c r="K456" s="138"/>
      <c r="L456" s="125"/>
      <c r="M456" s="125"/>
      <c r="N456" s="125">
        <f t="shared" si="14"/>
        <v>0</v>
      </c>
      <c r="O456" s="125"/>
      <c r="P456" s="125"/>
      <c r="Q456" s="125">
        <f t="shared" si="15"/>
        <v>0</v>
      </c>
      <c r="R456" s="125"/>
      <c r="S456" s="125"/>
      <c r="T456" s="125"/>
      <c r="U456" s="125"/>
    </row>
    <row r="457" spans="1:21">
      <c r="A457" s="136">
        <v>42625</v>
      </c>
      <c r="B457" s="125"/>
      <c r="C457" s="125"/>
      <c r="D457" s="125"/>
      <c r="E457" s="125"/>
      <c r="F457" s="125"/>
      <c r="G457" s="125"/>
      <c r="H457" s="125"/>
      <c r="I457" s="125"/>
      <c r="J457" s="125"/>
      <c r="K457" s="138"/>
      <c r="L457" s="125"/>
      <c r="M457" s="125"/>
      <c r="N457" s="125">
        <f t="shared" si="14"/>
        <v>0</v>
      </c>
      <c r="O457" s="125"/>
      <c r="P457" s="125"/>
      <c r="Q457" s="125">
        <f t="shared" si="15"/>
        <v>0</v>
      </c>
      <c r="R457" s="125"/>
      <c r="S457" s="125"/>
      <c r="T457" s="125"/>
      <c r="U457" s="125"/>
    </row>
    <row r="458" spans="1:21">
      <c r="A458" s="136">
        <v>42626</v>
      </c>
      <c r="B458" s="125"/>
      <c r="C458" s="125"/>
      <c r="D458" s="125"/>
      <c r="E458" s="125"/>
      <c r="F458" s="125"/>
      <c r="G458" s="125"/>
      <c r="H458" s="125"/>
      <c r="I458" s="125"/>
      <c r="J458" s="125"/>
      <c r="K458" s="138"/>
      <c r="L458" s="125"/>
      <c r="M458" s="125"/>
      <c r="N458" s="125">
        <f t="shared" si="14"/>
        <v>0</v>
      </c>
      <c r="O458" s="125"/>
      <c r="P458" s="125"/>
      <c r="Q458" s="125">
        <f t="shared" si="15"/>
        <v>0</v>
      </c>
      <c r="R458" s="125"/>
      <c r="S458" s="125"/>
      <c r="T458" s="125"/>
      <c r="U458" s="125"/>
    </row>
    <row r="459" spans="1:21">
      <c r="A459" s="136">
        <v>42627</v>
      </c>
      <c r="B459" s="125"/>
      <c r="C459" s="125"/>
      <c r="D459" s="125"/>
      <c r="E459" s="125"/>
      <c r="F459" s="125"/>
      <c r="G459" s="125"/>
      <c r="H459" s="125"/>
      <c r="I459" s="125"/>
      <c r="J459" s="125"/>
      <c r="K459" s="138"/>
      <c r="L459" s="125"/>
      <c r="M459" s="125"/>
      <c r="N459" s="125">
        <f t="shared" si="14"/>
        <v>0</v>
      </c>
      <c r="O459" s="125"/>
      <c r="P459" s="125"/>
      <c r="Q459" s="125">
        <f t="shared" si="15"/>
        <v>0</v>
      </c>
      <c r="R459" s="125"/>
      <c r="S459" s="125"/>
      <c r="T459" s="125"/>
      <c r="U459" s="125"/>
    </row>
    <row r="460" spans="1:21">
      <c r="A460" s="136">
        <v>42628</v>
      </c>
      <c r="B460" s="125"/>
      <c r="C460" s="125"/>
      <c r="D460" s="125"/>
      <c r="E460" s="125"/>
      <c r="F460" s="125"/>
      <c r="G460" s="125"/>
      <c r="H460" s="125"/>
      <c r="I460" s="125"/>
      <c r="J460" s="125"/>
      <c r="K460" s="138"/>
      <c r="L460" s="125"/>
      <c r="M460" s="125"/>
      <c r="N460" s="125">
        <f t="shared" si="14"/>
        <v>0</v>
      </c>
      <c r="O460" s="125"/>
      <c r="P460" s="125"/>
      <c r="Q460" s="125">
        <f t="shared" si="15"/>
        <v>0</v>
      </c>
      <c r="R460" s="125"/>
      <c r="S460" s="125"/>
      <c r="T460" s="125"/>
      <c r="U460" s="125"/>
    </row>
    <row r="461" spans="1:21">
      <c r="A461" s="136">
        <v>42629</v>
      </c>
      <c r="B461" s="125"/>
      <c r="C461" s="125"/>
      <c r="D461" s="125"/>
      <c r="E461" s="125"/>
      <c r="F461" s="125"/>
      <c r="G461" s="125"/>
      <c r="H461" s="125"/>
      <c r="I461" s="125"/>
      <c r="J461" s="125"/>
      <c r="K461" s="138"/>
      <c r="L461" s="125"/>
      <c r="M461" s="125"/>
      <c r="N461" s="125">
        <f t="shared" si="14"/>
        <v>0</v>
      </c>
      <c r="O461" s="125"/>
      <c r="P461" s="125"/>
      <c r="Q461" s="125">
        <f t="shared" si="15"/>
        <v>0</v>
      </c>
      <c r="R461" s="125"/>
      <c r="S461" s="125"/>
      <c r="T461" s="125"/>
      <c r="U461" s="125"/>
    </row>
    <row r="462" spans="1:21">
      <c r="A462" s="136">
        <v>42630</v>
      </c>
      <c r="B462" s="125"/>
      <c r="C462" s="125"/>
      <c r="D462" s="125"/>
      <c r="E462" s="125"/>
      <c r="F462" s="125"/>
      <c r="G462" s="125"/>
      <c r="H462" s="125"/>
      <c r="I462" s="125"/>
      <c r="J462" s="125"/>
      <c r="K462" s="138"/>
      <c r="L462" s="125"/>
      <c r="M462" s="125"/>
      <c r="N462" s="125">
        <f t="shared" si="14"/>
        <v>0</v>
      </c>
      <c r="O462" s="125"/>
      <c r="P462" s="125"/>
      <c r="Q462" s="125">
        <f t="shared" si="15"/>
        <v>0</v>
      </c>
      <c r="R462" s="125"/>
      <c r="S462" s="125"/>
      <c r="T462" s="125"/>
      <c r="U462" s="125"/>
    </row>
    <row r="463" spans="1:21">
      <c r="A463" s="136">
        <v>42631</v>
      </c>
      <c r="B463" s="125"/>
      <c r="C463" s="125"/>
      <c r="D463" s="125"/>
      <c r="E463" s="125"/>
      <c r="F463" s="125"/>
      <c r="G463" s="125"/>
      <c r="H463" s="125"/>
      <c r="I463" s="125"/>
      <c r="J463" s="125"/>
      <c r="K463" s="138"/>
      <c r="L463" s="125"/>
      <c r="M463" s="125"/>
      <c r="N463" s="125">
        <f t="shared" si="14"/>
        <v>0</v>
      </c>
      <c r="O463" s="125"/>
      <c r="P463" s="125"/>
      <c r="Q463" s="125">
        <f t="shared" si="15"/>
        <v>0</v>
      </c>
      <c r="R463" s="125"/>
      <c r="S463" s="125"/>
      <c r="T463" s="125"/>
      <c r="U463" s="125"/>
    </row>
    <row r="464" spans="1:21">
      <c r="A464" s="136">
        <v>42632</v>
      </c>
      <c r="B464" s="125"/>
      <c r="C464" s="125"/>
      <c r="D464" s="125"/>
      <c r="E464" s="125"/>
      <c r="F464" s="125"/>
      <c r="G464" s="125"/>
      <c r="H464" s="125"/>
      <c r="I464" s="125"/>
      <c r="J464" s="125"/>
      <c r="K464" s="138"/>
      <c r="L464" s="125"/>
      <c r="M464" s="125"/>
      <c r="N464" s="125">
        <f t="shared" si="14"/>
        <v>0</v>
      </c>
      <c r="O464" s="125"/>
      <c r="P464" s="125"/>
      <c r="Q464" s="125">
        <f t="shared" si="15"/>
        <v>0</v>
      </c>
      <c r="R464" s="125"/>
      <c r="S464" s="125"/>
      <c r="T464" s="125"/>
      <c r="U464" s="125"/>
    </row>
    <row r="465" spans="1:21">
      <c r="A465" s="136">
        <v>42633</v>
      </c>
      <c r="B465" s="125"/>
      <c r="C465" s="125"/>
      <c r="D465" s="125"/>
      <c r="E465" s="125"/>
      <c r="F465" s="125"/>
      <c r="G465" s="125"/>
      <c r="H465" s="125"/>
      <c r="I465" s="125"/>
      <c r="J465" s="125"/>
      <c r="K465" s="138"/>
      <c r="L465" s="125"/>
      <c r="M465" s="125"/>
      <c r="N465" s="125">
        <f t="shared" si="14"/>
        <v>0</v>
      </c>
      <c r="O465" s="125"/>
      <c r="P465" s="125"/>
      <c r="Q465" s="125">
        <f t="shared" si="15"/>
        <v>0</v>
      </c>
      <c r="R465" s="125"/>
      <c r="S465" s="125"/>
      <c r="T465" s="125"/>
      <c r="U465" s="125"/>
    </row>
    <row r="466" spans="1:21">
      <c r="A466" s="136">
        <v>42634</v>
      </c>
      <c r="B466" s="125"/>
      <c r="C466" s="125"/>
      <c r="D466" s="125"/>
      <c r="E466" s="125"/>
      <c r="F466" s="125"/>
      <c r="G466" s="125"/>
      <c r="H466" s="125"/>
      <c r="I466" s="125"/>
      <c r="J466" s="125"/>
      <c r="K466" s="138"/>
      <c r="L466" s="125"/>
      <c r="M466" s="125"/>
      <c r="N466" s="125">
        <f t="shared" si="14"/>
        <v>0</v>
      </c>
      <c r="O466" s="125"/>
      <c r="P466" s="125"/>
      <c r="Q466" s="125">
        <f t="shared" si="15"/>
        <v>0</v>
      </c>
      <c r="R466" s="125"/>
      <c r="S466" s="125"/>
      <c r="T466" s="125"/>
      <c r="U466" s="125"/>
    </row>
    <row r="467" spans="1:21">
      <c r="A467" s="136">
        <v>42635</v>
      </c>
      <c r="B467" s="125"/>
      <c r="C467" s="125"/>
      <c r="D467" s="125"/>
      <c r="E467" s="125"/>
      <c r="F467" s="125"/>
      <c r="G467" s="125"/>
      <c r="H467" s="125"/>
      <c r="I467" s="125"/>
      <c r="J467" s="125"/>
      <c r="K467" s="138"/>
      <c r="L467" s="125"/>
      <c r="M467" s="125"/>
      <c r="N467" s="125">
        <f t="shared" si="14"/>
        <v>0</v>
      </c>
      <c r="O467" s="125"/>
      <c r="P467" s="125"/>
      <c r="Q467" s="125">
        <f t="shared" si="15"/>
        <v>0</v>
      </c>
      <c r="R467" s="125"/>
      <c r="S467" s="125"/>
      <c r="T467" s="125"/>
      <c r="U467" s="125"/>
    </row>
    <row r="468" spans="1:21">
      <c r="A468" s="136">
        <v>42636</v>
      </c>
      <c r="B468" s="125"/>
      <c r="C468" s="125"/>
      <c r="D468" s="125"/>
      <c r="E468" s="125"/>
      <c r="F468" s="125"/>
      <c r="G468" s="125"/>
      <c r="H468" s="125"/>
      <c r="I468" s="125"/>
      <c r="J468" s="125"/>
      <c r="K468" s="138"/>
      <c r="L468" s="125"/>
      <c r="M468" s="125"/>
      <c r="N468" s="125">
        <f t="shared" si="14"/>
        <v>0</v>
      </c>
      <c r="O468" s="125"/>
      <c r="P468" s="125"/>
      <c r="Q468" s="125">
        <f t="shared" si="15"/>
        <v>0</v>
      </c>
      <c r="R468" s="125"/>
      <c r="S468" s="125"/>
      <c r="T468" s="125"/>
      <c r="U468" s="125"/>
    </row>
    <row r="469" spans="1:21">
      <c r="A469" s="136">
        <v>42637</v>
      </c>
      <c r="B469" s="125"/>
      <c r="C469" s="125"/>
      <c r="D469" s="125"/>
      <c r="E469" s="125"/>
      <c r="F469" s="125"/>
      <c r="G469" s="125"/>
      <c r="H469" s="125"/>
      <c r="I469" s="125"/>
      <c r="J469" s="125"/>
      <c r="K469" s="138"/>
      <c r="L469" s="125"/>
      <c r="M469" s="125"/>
      <c r="N469" s="125">
        <f t="shared" si="14"/>
        <v>0</v>
      </c>
      <c r="O469" s="125"/>
      <c r="P469" s="125"/>
      <c r="Q469" s="125">
        <f t="shared" si="15"/>
        <v>0</v>
      </c>
      <c r="R469" s="125"/>
      <c r="S469" s="125"/>
      <c r="T469" s="125"/>
      <c r="U469" s="125"/>
    </row>
    <row r="470" spans="1:21">
      <c r="A470" s="136">
        <v>42638</v>
      </c>
      <c r="B470" s="125"/>
      <c r="C470" s="125"/>
      <c r="D470" s="125"/>
      <c r="E470" s="125"/>
      <c r="F470" s="125"/>
      <c r="G470" s="125"/>
      <c r="H470" s="125"/>
      <c r="I470" s="125"/>
      <c r="J470" s="125"/>
      <c r="K470" s="138"/>
      <c r="L470" s="125"/>
      <c r="M470" s="125"/>
      <c r="N470" s="125">
        <f t="shared" si="14"/>
        <v>0</v>
      </c>
      <c r="O470" s="125"/>
      <c r="P470" s="125"/>
      <c r="Q470" s="125">
        <f t="shared" si="15"/>
        <v>0</v>
      </c>
      <c r="R470" s="125"/>
      <c r="S470" s="125"/>
      <c r="T470" s="125"/>
      <c r="U470" s="125"/>
    </row>
    <row r="471" spans="1:21">
      <c r="A471" s="136">
        <v>42639</v>
      </c>
      <c r="B471" s="125"/>
      <c r="C471" s="125"/>
      <c r="D471" s="125"/>
      <c r="E471" s="125"/>
      <c r="F471" s="125"/>
      <c r="G471" s="125"/>
      <c r="H471" s="125"/>
      <c r="I471" s="125"/>
      <c r="J471" s="125"/>
      <c r="K471" s="138"/>
      <c r="L471" s="125"/>
      <c r="M471" s="125"/>
      <c r="N471" s="125">
        <f t="shared" si="14"/>
        <v>0</v>
      </c>
      <c r="O471" s="125"/>
      <c r="P471" s="125"/>
      <c r="Q471" s="125">
        <f t="shared" si="15"/>
        <v>0</v>
      </c>
      <c r="R471" s="125"/>
      <c r="S471" s="125"/>
      <c r="T471" s="125"/>
      <c r="U471" s="125"/>
    </row>
    <row r="472" spans="1:21">
      <c r="A472" s="136">
        <v>42640</v>
      </c>
      <c r="B472" s="125"/>
      <c r="C472" s="125"/>
      <c r="D472" s="125"/>
      <c r="E472" s="125"/>
      <c r="F472" s="125"/>
      <c r="G472" s="125"/>
      <c r="H472" s="125"/>
      <c r="I472" s="125"/>
      <c r="J472" s="125"/>
      <c r="K472" s="138"/>
      <c r="L472" s="125"/>
      <c r="M472" s="125"/>
      <c r="N472" s="125">
        <f t="shared" si="14"/>
        <v>0</v>
      </c>
      <c r="O472" s="125"/>
      <c r="P472" s="125"/>
      <c r="Q472" s="125">
        <f t="shared" si="15"/>
        <v>0</v>
      </c>
      <c r="R472" s="125"/>
      <c r="S472" s="125"/>
      <c r="T472" s="125"/>
      <c r="U472" s="125"/>
    </row>
    <row r="473" spans="1:21">
      <c r="A473" s="136">
        <v>42641</v>
      </c>
      <c r="B473" s="125"/>
      <c r="C473" s="125"/>
      <c r="D473" s="125"/>
      <c r="E473" s="125"/>
      <c r="F473" s="125"/>
      <c r="G473" s="125"/>
      <c r="H473" s="125"/>
      <c r="I473" s="125"/>
      <c r="J473" s="125"/>
      <c r="K473" s="138"/>
      <c r="L473" s="125"/>
      <c r="M473" s="125"/>
      <c r="N473" s="125">
        <f t="shared" si="14"/>
        <v>0</v>
      </c>
      <c r="O473" s="125"/>
      <c r="P473" s="125"/>
      <c r="Q473" s="125">
        <f t="shared" si="15"/>
        <v>0</v>
      </c>
      <c r="R473" s="125"/>
      <c r="S473" s="125"/>
      <c r="T473" s="125"/>
      <c r="U473" s="125"/>
    </row>
    <row r="474" spans="1:21">
      <c r="A474" s="136">
        <v>42642</v>
      </c>
      <c r="B474" s="125"/>
      <c r="C474" s="125"/>
      <c r="D474" s="125"/>
      <c r="E474" s="125"/>
      <c r="F474" s="125"/>
      <c r="G474" s="125"/>
      <c r="H474" s="125"/>
      <c r="I474" s="125"/>
      <c r="J474" s="125"/>
      <c r="K474" s="138"/>
      <c r="L474" s="125"/>
      <c r="M474" s="125"/>
      <c r="N474" s="125">
        <f t="shared" si="14"/>
        <v>0</v>
      </c>
      <c r="O474" s="125"/>
      <c r="P474" s="125"/>
      <c r="Q474" s="125">
        <f t="shared" si="15"/>
        <v>0</v>
      </c>
      <c r="R474" s="125"/>
      <c r="S474" s="125"/>
      <c r="T474" s="125"/>
      <c r="U474" s="125"/>
    </row>
    <row r="475" spans="1:21">
      <c r="A475" s="136">
        <v>42643</v>
      </c>
      <c r="B475" s="125"/>
      <c r="C475" s="125"/>
      <c r="D475" s="125"/>
      <c r="E475" s="125"/>
      <c r="F475" s="125"/>
      <c r="G475" s="125"/>
      <c r="H475" s="125"/>
      <c r="I475" s="125"/>
      <c r="J475" s="125"/>
      <c r="K475" s="138"/>
      <c r="L475" s="125"/>
      <c r="M475" s="125"/>
      <c r="N475" s="125">
        <f t="shared" si="14"/>
        <v>0</v>
      </c>
      <c r="O475" s="125"/>
      <c r="P475" s="125"/>
      <c r="Q475" s="125">
        <f t="shared" si="15"/>
        <v>0</v>
      </c>
      <c r="R475" s="125"/>
      <c r="S475" s="125"/>
      <c r="T475" s="125"/>
      <c r="U475" s="125"/>
    </row>
    <row r="476" spans="1:21">
      <c r="A476" s="136">
        <v>42644</v>
      </c>
      <c r="B476" s="125"/>
      <c r="C476" s="125"/>
      <c r="D476" s="125"/>
      <c r="E476" s="125"/>
      <c r="F476" s="125"/>
      <c r="G476" s="125"/>
      <c r="H476" s="125"/>
      <c r="I476" s="125"/>
      <c r="J476" s="125"/>
      <c r="K476" s="138"/>
      <c r="L476" s="125"/>
      <c r="M476" s="125"/>
      <c r="N476" s="125">
        <f t="shared" si="14"/>
        <v>0</v>
      </c>
      <c r="O476" s="125"/>
      <c r="P476" s="125"/>
      <c r="Q476" s="125">
        <f t="shared" si="15"/>
        <v>0</v>
      </c>
      <c r="R476" s="125"/>
      <c r="S476" s="125"/>
      <c r="T476" s="125"/>
      <c r="U476" s="125"/>
    </row>
    <row r="477" spans="1:21">
      <c r="A477" s="136">
        <v>42645</v>
      </c>
      <c r="B477" s="125"/>
      <c r="C477" s="125"/>
      <c r="D477" s="125"/>
      <c r="E477" s="125"/>
      <c r="F477" s="125"/>
      <c r="G477" s="125"/>
      <c r="H477" s="125"/>
      <c r="I477" s="125"/>
      <c r="J477" s="125"/>
      <c r="K477" s="138"/>
      <c r="L477" s="125"/>
      <c r="M477" s="125"/>
      <c r="N477" s="125">
        <f t="shared" si="14"/>
        <v>0</v>
      </c>
      <c r="O477" s="125"/>
      <c r="P477" s="125"/>
      <c r="Q477" s="125">
        <f t="shared" si="15"/>
        <v>0</v>
      </c>
      <c r="R477" s="125"/>
      <c r="S477" s="125"/>
      <c r="T477" s="125"/>
      <c r="U477" s="125"/>
    </row>
    <row r="478" spans="1:21">
      <c r="A478" s="136">
        <v>42646</v>
      </c>
      <c r="B478" s="125"/>
      <c r="C478" s="125"/>
      <c r="D478" s="125"/>
      <c r="E478" s="125"/>
      <c r="F478" s="125"/>
      <c r="G478" s="125"/>
      <c r="H478" s="125"/>
      <c r="I478" s="125"/>
      <c r="J478" s="125"/>
      <c r="K478" s="138"/>
      <c r="L478" s="125"/>
      <c r="M478" s="125"/>
      <c r="N478" s="125">
        <f t="shared" si="14"/>
        <v>0</v>
      </c>
      <c r="O478" s="125"/>
      <c r="P478" s="125"/>
      <c r="Q478" s="125">
        <f t="shared" si="15"/>
        <v>0</v>
      </c>
      <c r="R478" s="125"/>
      <c r="S478" s="125"/>
      <c r="T478" s="125"/>
      <c r="U478" s="125"/>
    </row>
    <row r="479" spans="1:21">
      <c r="A479" s="136">
        <v>42647</v>
      </c>
      <c r="B479" s="125"/>
      <c r="C479" s="125"/>
      <c r="D479" s="125"/>
      <c r="E479" s="125"/>
      <c r="F479" s="125"/>
      <c r="G479" s="125"/>
      <c r="H479" s="125"/>
      <c r="I479" s="125"/>
      <c r="J479" s="125"/>
      <c r="K479" s="138"/>
      <c r="L479" s="125"/>
      <c r="M479" s="125"/>
      <c r="N479" s="125">
        <f t="shared" si="14"/>
        <v>0</v>
      </c>
      <c r="O479" s="125"/>
      <c r="P479" s="125"/>
      <c r="Q479" s="125">
        <f t="shared" si="15"/>
        <v>0</v>
      </c>
      <c r="R479" s="125"/>
      <c r="S479" s="125"/>
      <c r="T479" s="125"/>
      <c r="U479" s="125"/>
    </row>
    <row r="480" spans="1:21">
      <c r="A480" s="136">
        <v>42648</v>
      </c>
      <c r="B480" s="125"/>
      <c r="C480" s="125"/>
      <c r="D480" s="125"/>
      <c r="E480" s="125"/>
      <c r="F480" s="125"/>
      <c r="G480" s="125"/>
      <c r="H480" s="125"/>
      <c r="I480" s="125"/>
      <c r="J480" s="125"/>
      <c r="K480" s="138"/>
      <c r="L480" s="125"/>
      <c r="M480" s="125"/>
      <c r="N480" s="125">
        <f t="shared" si="14"/>
        <v>0</v>
      </c>
      <c r="O480" s="125"/>
      <c r="P480" s="125"/>
      <c r="Q480" s="125">
        <f t="shared" si="15"/>
        <v>0</v>
      </c>
      <c r="R480" s="125"/>
      <c r="S480" s="125"/>
      <c r="T480" s="125"/>
      <c r="U480" s="125"/>
    </row>
    <row r="481" spans="1:21">
      <c r="A481" s="136">
        <v>42649</v>
      </c>
      <c r="B481" s="125"/>
      <c r="C481" s="125"/>
      <c r="D481" s="125"/>
      <c r="E481" s="125"/>
      <c r="F481" s="125"/>
      <c r="G481" s="125"/>
      <c r="H481" s="125"/>
      <c r="I481" s="125"/>
      <c r="J481" s="125"/>
      <c r="K481" s="138"/>
      <c r="L481" s="125"/>
      <c r="M481" s="125"/>
      <c r="N481" s="125">
        <f t="shared" si="14"/>
        <v>0</v>
      </c>
      <c r="O481" s="125"/>
      <c r="P481" s="125"/>
      <c r="Q481" s="125">
        <f t="shared" si="15"/>
        <v>0</v>
      </c>
      <c r="R481" s="125"/>
      <c r="S481" s="125"/>
      <c r="T481" s="125"/>
      <c r="U481" s="125"/>
    </row>
    <row r="482" spans="1:21">
      <c r="A482" s="136">
        <v>42650</v>
      </c>
      <c r="B482" s="125"/>
      <c r="C482" s="125"/>
      <c r="D482" s="125"/>
      <c r="E482" s="125"/>
      <c r="F482" s="125"/>
      <c r="G482" s="125"/>
      <c r="H482" s="125"/>
      <c r="I482" s="125"/>
      <c r="J482" s="125"/>
      <c r="K482" s="138"/>
      <c r="L482" s="125"/>
      <c r="M482" s="125"/>
      <c r="N482" s="125">
        <f t="shared" si="14"/>
        <v>0</v>
      </c>
      <c r="O482" s="125"/>
      <c r="P482" s="125"/>
      <c r="Q482" s="125">
        <f t="shared" si="15"/>
        <v>0</v>
      </c>
      <c r="R482" s="125"/>
      <c r="S482" s="125"/>
      <c r="T482" s="125"/>
      <c r="U482" s="125"/>
    </row>
    <row r="483" spans="1:21">
      <c r="A483" s="136">
        <v>42651</v>
      </c>
      <c r="B483" s="125"/>
      <c r="C483" s="125"/>
      <c r="D483" s="125"/>
      <c r="E483" s="125"/>
      <c r="F483" s="125"/>
      <c r="G483" s="125"/>
      <c r="H483" s="125"/>
      <c r="I483" s="125"/>
      <c r="J483" s="125"/>
      <c r="K483" s="138"/>
      <c r="L483" s="125"/>
      <c r="M483" s="125"/>
      <c r="N483" s="125">
        <f t="shared" si="14"/>
        <v>0</v>
      </c>
      <c r="O483" s="125"/>
      <c r="P483" s="125"/>
      <c r="Q483" s="125">
        <f t="shared" si="15"/>
        <v>0</v>
      </c>
      <c r="R483" s="125"/>
      <c r="S483" s="125"/>
      <c r="T483" s="125"/>
      <c r="U483" s="125"/>
    </row>
    <row r="484" spans="1:21">
      <c r="A484" s="136">
        <v>42652</v>
      </c>
      <c r="B484" s="125"/>
      <c r="C484" s="125"/>
      <c r="D484" s="125"/>
      <c r="E484" s="125"/>
      <c r="F484" s="125"/>
      <c r="G484" s="125"/>
      <c r="H484" s="125"/>
      <c r="I484" s="125"/>
      <c r="J484" s="125"/>
      <c r="K484" s="138"/>
      <c r="L484" s="125"/>
      <c r="M484" s="125"/>
      <c r="N484" s="125">
        <f t="shared" si="14"/>
        <v>0</v>
      </c>
      <c r="O484" s="125"/>
      <c r="P484" s="125"/>
      <c r="Q484" s="125">
        <f t="shared" si="15"/>
        <v>0</v>
      </c>
      <c r="R484" s="125"/>
      <c r="S484" s="125"/>
      <c r="T484" s="125"/>
      <c r="U484" s="125"/>
    </row>
    <row r="485" spans="1:21">
      <c r="A485" s="136">
        <v>42653</v>
      </c>
      <c r="B485" s="125"/>
      <c r="C485" s="125"/>
      <c r="D485" s="125"/>
      <c r="E485" s="125"/>
      <c r="F485" s="125"/>
      <c r="G485" s="125"/>
      <c r="H485" s="125"/>
      <c r="I485" s="125"/>
      <c r="J485" s="125"/>
      <c r="K485" s="138"/>
      <c r="L485" s="125"/>
      <c r="M485" s="125"/>
      <c r="N485" s="125">
        <f t="shared" si="14"/>
        <v>0</v>
      </c>
      <c r="O485" s="125"/>
      <c r="P485" s="125"/>
      <c r="Q485" s="125">
        <f t="shared" si="15"/>
        <v>0</v>
      </c>
      <c r="R485" s="125"/>
      <c r="S485" s="125"/>
      <c r="T485" s="125"/>
      <c r="U485" s="125"/>
    </row>
    <row r="486" spans="1:21">
      <c r="A486" s="136">
        <v>42654</v>
      </c>
      <c r="B486" s="125"/>
      <c r="C486" s="125"/>
      <c r="D486" s="125"/>
      <c r="E486" s="125"/>
      <c r="F486" s="125"/>
      <c r="G486" s="125"/>
      <c r="H486" s="125"/>
      <c r="I486" s="125"/>
      <c r="J486" s="125"/>
      <c r="K486" s="138"/>
      <c r="L486" s="125"/>
      <c r="M486" s="125"/>
      <c r="N486" s="125">
        <f t="shared" si="14"/>
        <v>0</v>
      </c>
      <c r="O486" s="125"/>
      <c r="P486" s="125"/>
      <c r="Q486" s="125">
        <f t="shared" si="15"/>
        <v>0</v>
      </c>
      <c r="R486" s="125"/>
      <c r="S486" s="125"/>
      <c r="T486" s="125"/>
      <c r="U486" s="125"/>
    </row>
    <row r="487" spans="1:21">
      <c r="A487" s="136">
        <v>42655</v>
      </c>
      <c r="B487" s="125"/>
      <c r="C487" s="125"/>
      <c r="D487" s="125"/>
      <c r="E487" s="125"/>
      <c r="F487" s="125"/>
      <c r="G487" s="125"/>
      <c r="H487" s="125"/>
      <c r="I487" s="125"/>
      <c r="J487" s="125"/>
      <c r="K487" s="138"/>
      <c r="L487" s="125"/>
      <c r="M487" s="125"/>
      <c r="N487" s="125">
        <f t="shared" si="14"/>
        <v>0</v>
      </c>
      <c r="O487" s="125"/>
      <c r="P487" s="125"/>
      <c r="Q487" s="125">
        <f t="shared" si="15"/>
        <v>0</v>
      </c>
      <c r="R487" s="125"/>
      <c r="S487" s="125"/>
      <c r="T487" s="125"/>
      <c r="U487" s="125"/>
    </row>
    <row r="488" spans="1:21">
      <c r="A488" s="136">
        <v>42656</v>
      </c>
      <c r="B488" s="125"/>
      <c r="C488" s="125"/>
      <c r="D488" s="125"/>
      <c r="E488" s="125"/>
      <c r="F488" s="125"/>
      <c r="G488" s="125"/>
      <c r="H488" s="125"/>
      <c r="I488" s="125"/>
      <c r="J488" s="125"/>
      <c r="K488" s="138"/>
      <c r="L488" s="125"/>
      <c r="M488" s="125"/>
      <c r="N488" s="125">
        <f t="shared" si="14"/>
        <v>0</v>
      </c>
      <c r="O488" s="125"/>
      <c r="P488" s="125"/>
      <c r="Q488" s="125">
        <f t="shared" si="15"/>
        <v>0</v>
      </c>
      <c r="R488" s="125"/>
      <c r="S488" s="125"/>
      <c r="T488" s="125"/>
      <c r="U488" s="125"/>
    </row>
    <row r="489" spans="1:21">
      <c r="A489" s="136">
        <v>42657</v>
      </c>
      <c r="B489" s="125"/>
      <c r="C489" s="125"/>
      <c r="D489" s="125"/>
      <c r="E489" s="125"/>
      <c r="F489" s="125"/>
      <c r="G489" s="125"/>
      <c r="H489" s="125"/>
      <c r="I489" s="125"/>
      <c r="J489" s="125"/>
      <c r="K489" s="138"/>
      <c r="L489" s="125"/>
      <c r="M489" s="125"/>
      <c r="N489" s="125">
        <f t="shared" si="14"/>
        <v>0</v>
      </c>
      <c r="O489" s="125"/>
      <c r="P489" s="125"/>
      <c r="Q489" s="125">
        <f t="shared" si="15"/>
        <v>0</v>
      </c>
      <c r="R489" s="125"/>
      <c r="S489" s="125"/>
      <c r="T489" s="125"/>
      <c r="U489" s="125"/>
    </row>
    <row r="490" spans="1:21">
      <c r="A490" s="136">
        <v>42658</v>
      </c>
      <c r="B490" s="125"/>
      <c r="C490" s="125"/>
      <c r="D490" s="125"/>
      <c r="E490" s="125"/>
      <c r="F490" s="125"/>
      <c r="G490" s="125"/>
      <c r="H490" s="125"/>
      <c r="I490" s="125"/>
      <c r="J490" s="125"/>
      <c r="K490" s="138"/>
      <c r="L490" s="125"/>
      <c r="M490" s="125"/>
      <c r="N490" s="125">
        <f t="shared" si="14"/>
        <v>0</v>
      </c>
      <c r="O490" s="125"/>
      <c r="P490" s="125"/>
      <c r="Q490" s="125">
        <f t="shared" si="15"/>
        <v>0</v>
      </c>
      <c r="R490" s="125"/>
      <c r="S490" s="125"/>
      <c r="T490" s="125"/>
      <c r="U490" s="125"/>
    </row>
    <row r="491" spans="1:21">
      <c r="A491" s="136">
        <v>42659</v>
      </c>
      <c r="B491" s="125"/>
      <c r="C491" s="125"/>
      <c r="D491" s="125"/>
      <c r="E491" s="125"/>
      <c r="F491" s="125"/>
      <c r="G491" s="125"/>
      <c r="H491" s="125"/>
      <c r="I491" s="125"/>
      <c r="J491" s="125"/>
      <c r="K491" s="138"/>
      <c r="L491" s="125"/>
      <c r="M491" s="125"/>
      <c r="N491" s="125">
        <f t="shared" si="14"/>
        <v>0</v>
      </c>
      <c r="O491" s="125"/>
      <c r="P491" s="125"/>
      <c r="Q491" s="125">
        <f t="shared" si="15"/>
        <v>0</v>
      </c>
      <c r="R491" s="125"/>
      <c r="S491" s="125"/>
      <c r="T491" s="125"/>
      <c r="U491" s="125"/>
    </row>
    <row r="492" spans="1:21">
      <c r="A492" s="136">
        <v>42660</v>
      </c>
      <c r="B492" s="125"/>
      <c r="C492" s="125"/>
      <c r="D492" s="125"/>
      <c r="E492" s="125"/>
      <c r="F492" s="125"/>
      <c r="G492" s="125"/>
      <c r="H492" s="125"/>
      <c r="I492" s="125"/>
      <c r="J492" s="125"/>
      <c r="K492" s="138"/>
      <c r="L492" s="125"/>
      <c r="M492" s="125"/>
      <c r="N492" s="125">
        <f t="shared" si="14"/>
        <v>0</v>
      </c>
      <c r="O492" s="125"/>
      <c r="P492" s="125"/>
      <c r="Q492" s="125">
        <f t="shared" si="15"/>
        <v>0</v>
      </c>
      <c r="R492" s="125"/>
      <c r="S492" s="125"/>
      <c r="T492" s="125"/>
      <c r="U492" s="125"/>
    </row>
    <row r="493" spans="1:21">
      <c r="A493" s="136">
        <v>42661</v>
      </c>
      <c r="B493" s="125"/>
      <c r="C493" s="125"/>
      <c r="D493" s="125"/>
      <c r="E493" s="125"/>
      <c r="F493" s="125"/>
      <c r="G493" s="125"/>
      <c r="H493" s="125"/>
      <c r="I493" s="125"/>
      <c r="J493" s="125"/>
      <c r="K493" s="138"/>
      <c r="L493" s="125"/>
      <c r="M493" s="125"/>
      <c r="N493" s="125">
        <f t="shared" si="14"/>
        <v>0</v>
      </c>
      <c r="O493" s="125"/>
      <c r="P493" s="125"/>
      <c r="Q493" s="125">
        <f t="shared" si="15"/>
        <v>0</v>
      </c>
      <c r="R493" s="125"/>
      <c r="S493" s="125"/>
      <c r="T493" s="125"/>
      <c r="U493" s="125"/>
    </row>
    <row r="494" spans="1:21">
      <c r="A494" s="136">
        <v>42662</v>
      </c>
      <c r="B494" s="125"/>
      <c r="C494" s="125"/>
      <c r="D494" s="125"/>
      <c r="E494" s="125"/>
      <c r="F494" s="125"/>
      <c r="G494" s="125"/>
      <c r="H494" s="125"/>
      <c r="I494" s="125"/>
      <c r="J494" s="125"/>
      <c r="K494" s="138"/>
      <c r="L494" s="125"/>
      <c r="M494" s="125"/>
      <c r="N494" s="125">
        <f t="shared" si="14"/>
        <v>0</v>
      </c>
      <c r="O494" s="125"/>
      <c r="P494" s="125"/>
      <c r="Q494" s="125">
        <f t="shared" si="15"/>
        <v>0</v>
      </c>
      <c r="R494" s="125"/>
      <c r="S494" s="125"/>
      <c r="T494" s="125"/>
      <c r="U494" s="125"/>
    </row>
    <row r="495" spans="1:21">
      <c r="A495" s="136">
        <v>42663</v>
      </c>
      <c r="B495" s="125"/>
      <c r="C495" s="125"/>
      <c r="D495" s="125"/>
      <c r="E495" s="125"/>
      <c r="F495" s="125"/>
      <c r="G495" s="125"/>
      <c r="H495" s="125"/>
      <c r="I495" s="125"/>
      <c r="J495" s="125"/>
      <c r="K495" s="138"/>
      <c r="L495" s="125"/>
      <c r="M495" s="125"/>
      <c r="N495" s="125">
        <f t="shared" si="14"/>
        <v>0</v>
      </c>
      <c r="O495" s="125"/>
      <c r="P495" s="125"/>
      <c r="Q495" s="125">
        <f t="shared" si="15"/>
        <v>0</v>
      </c>
      <c r="R495" s="125"/>
      <c r="S495" s="125"/>
      <c r="T495" s="125"/>
      <c r="U495" s="125"/>
    </row>
    <row r="496" spans="1:21">
      <c r="A496" s="136">
        <v>42664</v>
      </c>
      <c r="B496" s="125"/>
      <c r="C496" s="125"/>
      <c r="D496" s="125"/>
      <c r="E496" s="125"/>
      <c r="F496" s="125"/>
      <c r="G496" s="125"/>
      <c r="H496" s="125"/>
      <c r="I496" s="125"/>
      <c r="J496" s="125"/>
      <c r="K496" s="138"/>
      <c r="L496" s="125"/>
      <c r="M496" s="125"/>
      <c r="N496" s="125">
        <f t="shared" si="14"/>
        <v>0</v>
      </c>
      <c r="O496" s="125"/>
      <c r="P496" s="125"/>
      <c r="Q496" s="125">
        <f t="shared" si="15"/>
        <v>0</v>
      </c>
      <c r="R496" s="125"/>
      <c r="S496" s="125"/>
      <c r="T496" s="125"/>
      <c r="U496" s="125"/>
    </row>
    <row r="497" spans="1:21">
      <c r="A497" s="136">
        <v>42665</v>
      </c>
      <c r="B497" s="125"/>
      <c r="C497" s="125"/>
      <c r="D497" s="125"/>
      <c r="E497" s="125"/>
      <c r="F497" s="125"/>
      <c r="G497" s="125"/>
      <c r="H497" s="125"/>
      <c r="I497" s="125"/>
      <c r="J497" s="125"/>
      <c r="K497" s="138"/>
      <c r="L497" s="125"/>
      <c r="M497" s="125"/>
      <c r="N497" s="125">
        <f t="shared" si="14"/>
        <v>0</v>
      </c>
      <c r="O497" s="125"/>
      <c r="P497" s="125"/>
      <c r="Q497" s="125">
        <f t="shared" si="15"/>
        <v>0</v>
      </c>
      <c r="R497" s="125"/>
      <c r="S497" s="125"/>
      <c r="T497" s="125"/>
      <c r="U497" s="125"/>
    </row>
    <row r="498" spans="1:21">
      <c r="A498" s="136">
        <v>42666</v>
      </c>
      <c r="B498" s="125"/>
      <c r="C498" s="125"/>
      <c r="D498" s="125"/>
      <c r="E498" s="125"/>
      <c r="F498" s="125"/>
      <c r="G498" s="125"/>
      <c r="H498" s="125"/>
      <c r="I498" s="125"/>
      <c r="J498" s="125"/>
      <c r="K498" s="138"/>
      <c r="L498" s="125"/>
      <c r="M498" s="125"/>
      <c r="N498" s="125">
        <f t="shared" si="14"/>
        <v>0</v>
      </c>
      <c r="O498" s="125"/>
      <c r="P498" s="125"/>
      <c r="Q498" s="125">
        <f t="shared" si="15"/>
        <v>0</v>
      </c>
      <c r="R498" s="125"/>
      <c r="S498" s="125"/>
      <c r="T498" s="125"/>
      <c r="U498" s="125"/>
    </row>
    <row r="499" spans="1:21">
      <c r="A499" s="136">
        <v>42667</v>
      </c>
      <c r="B499" s="125"/>
      <c r="C499" s="125"/>
      <c r="D499" s="125"/>
      <c r="E499" s="125"/>
      <c r="F499" s="125"/>
      <c r="G499" s="125"/>
      <c r="H499" s="125"/>
      <c r="I499" s="125"/>
      <c r="J499" s="125"/>
      <c r="K499" s="138"/>
      <c r="L499" s="125"/>
      <c r="M499" s="125"/>
      <c r="N499" s="125">
        <f t="shared" si="14"/>
        <v>0</v>
      </c>
      <c r="O499" s="125"/>
      <c r="P499" s="125"/>
      <c r="Q499" s="125">
        <f t="shared" si="15"/>
        <v>0</v>
      </c>
      <c r="R499" s="125"/>
      <c r="S499" s="125"/>
      <c r="T499" s="125"/>
      <c r="U499" s="125"/>
    </row>
    <row r="500" spans="1:21">
      <c r="A500" s="136">
        <v>42668</v>
      </c>
      <c r="B500" s="125"/>
      <c r="C500" s="125"/>
      <c r="D500" s="125"/>
      <c r="E500" s="125"/>
      <c r="F500" s="125"/>
      <c r="G500" s="125"/>
      <c r="H500" s="125"/>
      <c r="I500" s="125"/>
      <c r="J500" s="125"/>
      <c r="K500" s="138"/>
      <c r="L500" s="125"/>
      <c r="M500" s="125"/>
      <c r="N500" s="125">
        <f t="shared" si="14"/>
        <v>0</v>
      </c>
      <c r="O500" s="125"/>
      <c r="P500" s="125"/>
      <c r="Q500" s="125">
        <f t="shared" si="15"/>
        <v>0</v>
      </c>
      <c r="R500" s="125"/>
      <c r="S500" s="125"/>
      <c r="T500" s="125"/>
      <c r="U500" s="125"/>
    </row>
    <row r="501" spans="1:21">
      <c r="A501" s="136">
        <v>42669</v>
      </c>
      <c r="B501" s="125"/>
      <c r="C501" s="125"/>
      <c r="D501" s="125"/>
      <c r="E501" s="125"/>
      <c r="F501" s="125"/>
      <c r="G501" s="125"/>
      <c r="H501" s="125"/>
      <c r="I501" s="125"/>
      <c r="J501" s="125"/>
      <c r="K501" s="138"/>
      <c r="L501" s="125"/>
      <c r="M501" s="125"/>
      <c r="N501" s="125">
        <f t="shared" si="14"/>
        <v>0</v>
      </c>
      <c r="O501" s="125"/>
      <c r="P501" s="125"/>
      <c r="Q501" s="125">
        <f t="shared" si="15"/>
        <v>0</v>
      </c>
      <c r="R501" s="125"/>
      <c r="S501" s="125"/>
      <c r="T501" s="125"/>
      <c r="U501" s="125"/>
    </row>
    <row r="502" spans="1:21">
      <c r="A502" s="136">
        <v>42670</v>
      </c>
      <c r="B502" s="125"/>
      <c r="C502" s="125"/>
      <c r="D502" s="125"/>
      <c r="E502" s="125"/>
      <c r="F502" s="125"/>
      <c r="G502" s="125"/>
      <c r="H502" s="125"/>
      <c r="I502" s="125"/>
      <c r="J502" s="125"/>
      <c r="K502" s="138"/>
      <c r="L502" s="125"/>
      <c r="M502" s="125"/>
      <c r="N502" s="125">
        <f t="shared" si="14"/>
        <v>0</v>
      </c>
      <c r="O502" s="125"/>
      <c r="P502" s="125"/>
      <c r="Q502" s="125">
        <f t="shared" si="15"/>
        <v>0</v>
      </c>
      <c r="R502" s="125"/>
      <c r="S502" s="125"/>
      <c r="T502" s="125"/>
      <c r="U502" s="125"/>
    </row>
    <row r="503" spans="1:21">
      <c r="A503" s="136">
        <v>42671</v>
      </c>
      <c r="B503" s="125"/>
      <c r="C503" s="125"/>
      <c r="D503" s="125"/>
      <c r="E503" s="125"/>
      <c r="F503" s="125"/>
      <c r="G503" s="125"/>
      <c r="H503" s="125"/>
      <c r="I503" s="125"/>
      <c r="J503" s="125"/>
      <c r="K503" s="138"/>
      <c r="L503" s="125"/>
      <c r="M503" s="125"/>
      <c r="N503" s="125">
        <f t="shared" si="14"/>
        <v>0</v>
      </c>
      <c r="O503" s="125"/>
      <c r="P503" s="125"/>
      <c r="Q503" s="125">
        <f t="shared" si="15"/>
        <v>0</v>
      </c>
      <c r="R503" s="125"/>
      <c r="S503" s="125"/>
      <c r="T503" s="125"/>
      <c r="U503" s="125"/>
    </row>
    <row r="504" spans="1:21">
      <c r="A504" s="136">
        <v>42672</v>
      </c>
      <c r="B504" s="125"/>
      <c r="C504" s="125"/>
      <c r="D504" s="125"/>
      <c r="E504" s="125"/>
      <c r="F504" s="125"/>
      <c r="G504" s="125"/>
      <c r="H504" s="125"/>
      <c r="I504" s="125"/>
      <c r="J504" s="125"/>
      <c r="K504" s="138"/>
      <c r="L504" s="125"/>
      <c r="M504" s="125"/>
      <c r="N504" s="125">
        <f t="shared" si="14"/>
        <v>0</v>
      </c>
      <c r="O504" s="125"/>
      <c r="P504" s="125"/>
      <c r="Q504" s="125">
        <f t="shared" si="15"/>
        <v>0</v>
      </c>
      <c r="R504" s="125"/>
      <c r="S504" s="125"/>
      <c r="T504" s="125"/>
      <c r="U504" s="125"/>
    </row>
    <row r="505" spans="1:21">
      <c r="A505" s="136">
        <v>42673</v>
      </c>
      <c r="B505" s="125"/>
      <c r="C505" s="125"/>
      <c r="D505" s="125"/>
      <c r="E505" s="125"/>
      <c r="F505" s="125"/>
      <c r="G505" s="125"/>
      <c r="H505" s="125"/>
      <c r="I505" s="125"/>
      <c r="J505" s="125"/>
      <c r="K505" s="138"/>
      <c r="L505" s="125"/>
      <c r="M505" s="125"/>
      <c r="N505" s="125">
        <f t="shared" si="14"/>
        <v>0</v>
      </c>
      <c r="O505" s="125"/>
      <c r="P505" s="125"/>
      <c r="Q505" s="125">
        <f t="shared" si="15"/>
        <v>0</v>
      </c>
      <c r="R505" s="125"/>
      <c r="S505" s="125"/>
      <c r="T505" s="125"/>
      <c r="U505" s="125"/>
    </row>
    <row r="506" spans="1:21">
      <c r="A506" s="136">
        <v>42674</v>
      </c>
      <c r="B506" s="125"/>
      <c r="C506" s="125"/>
      <c r="D506" s="125"/>
      <c r="E506" s="125"/>
      <c r="F506" s="125"/>
      <c r="G506" s="125"/>
      <c r="H506" s="125"/>
      <c r="I506" s="125"/>
      <c r="J506" s="125"/>
      <c r="K506" s="138"/>
      <c r="L506" s="125"/>
      <c r="M506" s="125"/>
      <c r="N506" s="125">
        <f t="shared" si="14"/>
        <v>0</v>
      </c>
      <c r="O506" s="125"/>
      <c r="P506" s="125"/>
      <c r="Q506" s="125">
        <f t="shared" si="15"/>
        <v>0</v>
      </c>
      <c r="R506" s="125"/>
      <c r="S506" s="125"/>
      <c r="T506" s="125"/>
      <c r="U506" s="125"/>
    </row>
    <row r="507" spans="1:21">
      <c r="A507" s="136">
        <v>42675</v>
      </c>
      <c r="B507" s="125"/>
      <c r="C507" s="125"/>
      <c r="D507" s="125"/>
      <c r="E507" s="125"/>
      <c r="F507" s="125"/>
      <c r="G507" s="125"/>
      <c r="H507" s="125"/>
      <c r="I507" s="125"/>
      <c r="J507" s="125"/>
      <c r="K507" s="138"/>
      <c r="L507" s="125"/>
      <c r="M507" s="125"/>
      <c r="N507" s="125">
        <f t="shared" si="14"/>
        <v>0</v>
      </c>
      <c r="O507" s="125"/>
      <c r="P507" s="125"/>
      <c r="Q507" s="125">
        <f t="shared" si="15"/>
        <v>0</v>
      </c>
      <c r="R507" s="125"/>
      <c r="S507" s="125"/>
      <c r="T507" s="125"/>
      <c r="U507" s="125"/>
    </row>
    <row r="508" spans="1:21">
      <c r="A508" s="136">
        <v>42676</v>
      </c>
      <c r="B508" s="125"/>
      <c r="C508" s="125"/>
      <c r="D508" s="125"/>
      <c r="E508" s="125"/>
      <c r="F508" s="125"/>
      <c r="G508" s="125"/>
      <c r="H508" s="125"/>
      <c r="I508" s="125"/>
      <c r="J508" s="125"/>
      <c r="K508" s="138"/>
      <c r="L508" s="125"/>
      <c r="M508" s="125"/>
      <c r="N508" s="125">
        <f t="shared" si="14"/>
        <v>0</v>
      </c>
      <c r="O508" s="125"/>
      <c r="P508" s="125"/>
      <c r="Q508" s="125">
        <f t="shared" si="15"/>
        <v>0</v>
      </c>
      <c r="R508" s="125"/>
      <c r="S508" s="125"/>
      <c r="T508" s="125"/>
      <c r="U508" s="125"/>
    </row>
    <row r="509" spans="1:21">
      <c r="A509" s="136">
        <v>42677</v>
      </c>
      <c r="B509" s="125"/>
      <c r="C509" s="125"/>
      <c r="D509" s="125"/>
      <c r="E509" s="125"/>
      <c r="F509" s="125"/>
      <c r="G509" s="125"/>
      <c r="H509" s="125"/>
      <c r="I509" s="125"/>
      <c r="J509" s="125"/>
      <c r="K509" s="138"/>
      <c r="L509" s="125"/>
      <c r="M509" s="125"/>
      <c r="N509" s="125">
        <f t="shared" si="14"/>
        <v>0</v>
      </c>
      <c r="O509" s="125"/>
      <c r="P509" s="125"/>
      <c r="Q509" s="125">
        <f t="shared" si="15"/>
        <v>0</v>
      </c>
      <c r="R509" s="125"/>
      <c r="S509" s="125"/>
      <c r="T509" s="125"/>
      <c r="U509" s="125"/>
    </row>
    <row r="510" spans="1:21">
      <c r="A510" s="136">
        <v>42678</v>
      </c>
      <c r="B510" s="125"/>
      <c r="C510" s="125"/>
      <c r="D510" s="125"/>
      <c r="E510" s="125"/>
      <c r="F510" s="125"/>
      <c r="G510" s="125"/>
      <c r="H510" s="125"/>
      <c r="I510" s="125"/>
      <c r="J510" s="125"/>
      <c r="K510" s="138"/>
      <c r="L510" s="125"/>
      <c r="M510" s="125"/>
      <c r="N510" s="125">
        <f t="shared" si="14"/>
        <v>0</v>
      </c>
      <c r="O510" s="125"/>
      <c r="P510" s="125"/>
      <c r="Q510" s="125">
        <f t="shared" si="15"/>
        <v>0</v>
      </c>
      <c r="R510" s="125"/>
      <c r="S510" s="125"/>
      <c r="T510" s="125"/>
      <c r="U510" s="125"/>
    </row>
    <row r="511" spans="1:21">
      <c r="A511" s="136">
        <v>42679</v>
      </c>
      <c r="B511" s="125"/>
      <c r="C511" s="125"/>
      <c r="D511" s="125"/>
      <c r="E511" s="125"/>
      <c r="F511" s="125"/>
      <c r="G511" s="125"/>
      <c r="H511" s="125"/>
      <c r="I511" s="125"/>
      <c r="J511" s="125"/>
      <c r="K511" s="138"/>
      <c r="L511" s="125"/>
      <c r="M511" s="125"/>
      <c r="N511" s="125">
        <f t="shared" si="14"/>
        <v>0</v>
      </c>
      <c r="O511" s="125"/>
      <c r="P511" s="125"/>
      <c r="Q511" s="125">
        <f t="shared" si="15"/>
        <v>0</v>
      </c>
      <c r="R511" s="125"/>
      <c r="S511" s="125"/>
      <c r="T511" s="125"/>
      <c r="U511" s="125"/>
    </row>
    <row r="512" spans="1:21">
      <c r="A512" s="136">
        <v>42680</v>
      </c>
      <c r="B512" s="125"/>
      <c r="C512" s="125"/>
      <c r="D512" s="125"/>
      <c r="E512" s="125"/>
      <c r="F512" s="125"/>
      <c r="G512" s="125"/>
      <c r="H512" s="125"/>
      <c r="I512" s="125"/>
      <c r="J512" s="125"/>
      <c r="K512" s="138"/>
      <c r="L512" s="125"/>
      <c r="M512" s="125"/>
      <c r="N512" s="125">
        <f t="shared" si="14"/>
        <v>0</v>
      </c>
      <c r="O512" s="125"/>
      <c r="P512" s="125"/>
      <c r="Q512" s="125">
        <f t="shared" si="15"/>
        <v>0</v>
      </c>
      <c r="R512" s="125"/>
      <c r="S512" s="125"/>
      <c r="T512" s="125"/>
      <c r="U512" s="125"/>
    </row>
    <row r="513" spans="1:21">
      <c r="A513" s="136">
        <v>42681</v>
      </c>
      <c r="B513" s="125"/>
      <c r="C513" s="125"/>
      <c r="D513" s="125"/>
      <c r="E513" s="125"/>
      <c r="F513" s="125"/>
      <c r="G513" s="125"/>
      <c r="H513" s="125"/>
      <c r="I513" s="125"/>
      <c r="J513" s="125"/>
      <c r="K513" s="138"/>
      <c r="L513" s="125"/>
      <c r="M513" s="125"/>
      <c r="N513" s="125">
        <f t="shared" si="14"/>
        <v>0</v>
      </c>
      <c r="O513" s="125"/>
      <c r="P513" s="125"/>
      <c r="Q513" s="125">
        <f t="shared" si="15"/>
        <v>0</v>
      </c>
      <c r="R513" s="125"/>
      <c r="S513" s="125"/>
      <c r="T513" s="125"/>
      <c r="U513" s="125"/>
    </row>
    <row r="514" spans="1:21">
      <c r="A514" s="136">
        <v>42682</v>
      </c>
      <c r="B514" s="125"/>
      <c r="C514" s="125"/>
      <c r="D514" s="125"/>
      <c r="E514" s="125"/>
      <c r="F514" s="125"/>
      <c r="G514" s="125"/>
      <c r="H514" s="125"/>
      <c r="I514" s="125"/>
      <c r="J514" s="125"/>
      <c r="K514" s="138"/>
      <c r="L514" s="125"/>
      <c r="M514" s="125"/>
      <c r="N514" s="125">
        <f t="shared" si="14"/>
        <v>0</v>
      </c>
      <c r="O514" s="125"/>
      <c r="P514" s="125"/>
      <c r="Q514" s="125">
        <f t="shared" si="15"/>
        <v>0</v>
      </c>
      <c r="R514" s="125"/>
      <c r="S514" s="125"/>
      <c r="T514" s="125"/>
      <c r="U514" s="125"/>
    </row>
    <row r="515" spans="1:21">
      <c r="A515" s="136">
        <v>42683</v>
      </c>
      <c r="B515" s="125"/>
      <c r="C515" s="125"/>
      <c r="D515" s="125"/>
      <c r="E515" s="125"/>
      <c r="F515" s="125"/>
      <c r="G515" s="125"/>
      <c r="H515" s="125"/>
      <c r="I515" s="125"/>
      <c r="J515" s="125"/>
      <c r="K515" s="138"/>
      <c r="L515" s="125"/>
      <c r="M515" s="125"/>
      <c r="N515" s="125">
        <f t="shared" si="14"/>
        <v>0</v>
      </c>
      <c r="O515" s="125"/>
      <c r="P515" s="125"/>
      <c r="Q515" s="125">
        <f t="shared" si="15"/>
        <v>0</v>
      </c>
      <c r="R515" s="125"/>
      <c r="S515" s="125"/>
      <c r="T515" s="125"/>
      <c r="U515" s="125"/>
    </row>
    <row r="516" spans="1:21">
      <c r="A516" s="136">
        <v>42684</v>
      </c>
      <c r="B516" s="125"/>
      <c r="C516" s="125"/>
      <c r="D516" s="125"/>
      <c r="E516" s="125"/>
      <c r="F516" s="125"/>
      <c r="G516" s="125"/>
      <c r="H516" s="125"/>
      <c r="I516" s="125"/>
      <c r="J516" s="125"/>
      <c r="K516" s="138"/>
      <c r="L516" s="125"/>
      <c r="M516" s="125"/>
      <c r="N516" s="125">
        <f t="shared" si="14"/>
        <v>0</v>
      </c>
      <c r="O516" s="125"/>
      <c r="P516" s="125"/>
      <c r="Q516" s="125">
        <f t="shared" si="15"/>
        <v>0</v>
      </c>
      <c r="R516" s="125"/>
      <c r="S516" s="125"/>
      <c r="T516" s="125"/>
      <c r="U516" s="125"/>
    </row>
    <row r="517" spans="1:21">
      <c r="A517" s="136">
        <v>42685</v>
      </c>
      <c r="B517" s="125"/>
      <c r="C517" s="125"/>
      <c r="D517" s="125"/>
      <c r="E517" s="125"/>
      <c r="F517" s="125"/>
      <c r="G517" s="125"/>
      <c r="H517" s="125"/>
      <c r="I517" s="125"/>
      <c r="J517" s="125"/>
      <c r="K517" s="138"/>
      <c r="L517" s="125"/>
      <c r="M517" s="125"/>
      <c r="N517" s="125">
        <f t="shared" si="14"/>
        <v>0</v>
      </c>
      <c r="O517" s="125"/>
      <c r="P517" s="125"/>
      <c r="Q517" s="125">
        <f t="shared" si="15"/>
        <v>0</v>
      </c>
      <c r="R517" s="125"/>
      <c r="S517" s="125"/>
      <c r="T517" s="125"/>
      <c r="U517" s="125"/>
    </row>
    <row r="518" spans="1:21">
      <c r="A518" s="136">
        <v>42686</v>
      </c>
      <c r="B518" s="125"/>
      <c r="C518" s="125"/>
      <c r="D518" s="125"/>
      <c r="E518" s="125"/>
      <c r="F518" s="125"/>
      <c r="G518" s="125"/>
      <c r="H518" s="125"/>
      <c r="I518" s="125"/>
      <c r="J518" s="125"/>
      <c r="K518" s="138"/>
      <c r="L518" s="125"/>
      <c r="M518" s="125"/>
      <c r="N518" s="125">
        <f t="shared" si="14"/>
        <v>0</v>
      </c>
      <c r="O518" s="125"/>
      <c r="P518" s="125"/>
      <c r="Q518" s="125">
        <f t="shared" si="15"/>
        <v>0</v>
      </c>
      <c r="R518" s="125"/>
      <c r="S518" s="125"/>
      <c r="T518" s="125"/>
      <c r="U518" s="125"/>
    </row>
    <row r="519" spans="1:21">
      <c r="A519" s="136">
        <v>42687</v>
      </c>
      <c r="B519" s="125"/>
      <c r="C519" s="125"/>
      <c r="D519" s="125"/>
      <c r="E519" s="125"/>
      <c r="F519" s="125"/>
      <c r="G519" s="125"/>
      <c r="H519" s="125"/>
      <c r="I519" s="125"/>
      <c r="J519" s="125"/>
      <c r="K519" s="138"/>
      <c r="L519" s="125"/>
      <c r="M519" s="125"/>
      <c r="N519" s="125">
        <f t="shared" ref="N519:N567" si="16">L519-M519</f>
        <v>0</v>
      </c>
      <c r="O519" s="125"/>
      <c r="P519" s="125"/>
      <c r="Q519" s="125">
        <f t="shared" ref="Q519:Q567" si="17">O519-P519</f>
        <v>0</v>
      </c>
      <c r="R519" s="125"/>
      <c r="S519" s="125"/>
      <c r="T519" s="125"/>
      <c r="U519" s="125"/>
    </row>
    <row r="520" spans="1:21">
      <c r="A520" s="136">
        <v>42688</v>
      </c>
      <c r="B520" s="125"/>
      <c r="C520" s="125"/>
      <c r="D520" s="125"/>
      <c r="E520" s="125"/>
      <c r="F520" s="125"/>
      <c r="G520" s="125"/>
      <c r="H520" s="125"/>
      <c r="I520" s="125"/>
      <c r="J520" s="125"/>
      <c r="K520" s="138"/>
      <c r="L520" s="125"/>
      <c r="M520" s="125"/>
      <c r="N520" s="125">
        <f t="shared" si="16"/>
        <v>0</v>
      </c>
      <c r="O520" s="125"/>
      <c r="P520" s="125"/>
      <c r="Q520" s="125">
        <f t="shared" si="17"/>
        <v>0</v>
      </c>
      <c r="R520" s="125"/>
      <c r="S520" s="125"/>
      <c r="T520" s="125"/>
      <c r="U520" s="125"/>
    </row>
    <row r="521" spans="1:21">
      <c r="A521" s="136">
        <v>42689</v>
      </c>
      <c r="B521" s="125"/>
      <c r="C521" s="125"/>
      <c r="D521" s="125"/>
      <c r="E521" s="125"/>
      <c r="F521" s="125"/>
      <c r="G521" s="125"/>
      <c r="H521" s="125"/>
      <c r="I521" s="125"/>
      <c r="J521" s="125"/>
      <c r="K521" s="138"/>
      <c r="L521" s="125"/>
      <c r="M521" s="125"/>
      <c r="N521" s="125">
        <f t="shared" si="16"/>
        <v>0</v>
      </c>
      <c r="O521" s="125"/>
      <c r="P521" s="125"/>
      <c r="Q521" s="125">
        <f t="shared" si="17"/>
        <v>0</v>
      </c>
      <c r="R521" s="125"/>
      <c r="S521" s="125"/>
      <c r="T521" s="125"/>
      <c r="U521" s="125"/>
    </row>
    <row r="522" spans="1:21">
      <c r="A522" s="136">
        <v>42690</v>
      </c>
      <c r="B522" s="125"/>
      <c r="C522" s="125"/>
      <c r="D522" s="125"/>
      <c r="E522" s="125"/>
      <c r="F522" s="125"/>
      <c r="G522" s="125"/>
      <c r="H522" s="125"/>
      <c r="I522" s="125"/>
      <c r="J522" s="125"/>
      <c r="K522" s="138"/>
      <c r="L522" s="125"/>
      <c r="M522" s="125"/>
      <c r="N522" s="125">
        <f t="shared" si="16"/>
        <v>0</v>
      </c>
      <c r="O522" s="125"/>
      <c r="P522" s="125"/>
      <c r="Q522" s="125">
        <f t="shared" si="17"/>
        <v>0</v>
      </c>
      <c r="R522" s="125"/>
      <c r="S522" s="125"/>
      <c r="T522" s="125"/>
      <c r="U522" s="125"/>
    </row>
    <row r="523" spans="1:21">
      <c r="A523" s="136">
        <v>42691</v>
      </c>
      <c r="B523" s="125"/>
      <c r="C523" s="125"/>
      <c r="D523" s="125"/>
      <c r="E523" s="125"/>
      <c r="F523" s="125"/>
      <c r="G523" s="125"/>
      <c r="H523" s="125"/>
      <c r="I523" s="125"/>
      <c r="J523" s="125"/>
      <c r="K523" s="138"/>
      <c r="L523" s="125"/>
      <c r="M523" s="125"/>
      <c r="N523" s="125">
        <f t="shared" si="16"/>
        <v>0</v>
      </c>
      <c r="O523" s="125"/>
      <c r="P523" s="125"/>
      <c r="Q523" s="125">
        <f t="shared" si="17"/>
        <v>0</v>
      </c>
      <c r="R523" s="125"/>
      <c r="S523" s="125"/>
      <c r="T523" s="125"/>
      <c r="U523" s="125"/>
    </row>
    <row r="524" spans="1:21">
      <c r="A524" s="136">
        <v>42692</v>
      </c>
      <c r="B524" s="125"/>
      <c r="C524" s="125"/>
      <c r="D524" s="125"/>
      <c r="E524" s="125"/>
      <c r="F524" s="125"/>
      <c r="G524" s="125"/>
      <c r="H524" s="125"/>
      <c r="I524" s="125"/>
      <c r="J524" s="125"/>
      <c r="K524" s="138"/>
      <c r="L524" s="125"/>
      <c r="M524" s="125"/>
      <c r="N524" s="125">
        <f t="shared" si="16"/>
        <v>0</v>
      </c>
      <c r="O524" s="125"/>
      <c r="P524" s="125"/>
      <c r="Q524" s="125">
        <f t="shared" si="17"/>
        <v>0</v>
      </c>
      <c r="R524" s="125"/>
      <c r="S524" s="125"/>
      <c r="T524" s="125"/>
      <c r="U524" s="125"/>
    </row>
    <row r="525" spans="1:21">
      <c r="A525" s="136">
        <v>42693</v>
      </c>
      <c r="B525" s="125"/>
      <c r="C525" s="125"/>
      <c r="D525" s="125"/>
      <c r="E525" s="125"/>
      <c r="F525" s="125"/>
      <c r="G525" s="125"/>
      <c r="H525" s="125"/>
      <c r="I525" s="125"/>
      <c r="J525" s="125"/>
      <c r="K525" s="138"/>
      <c r="L525" s="125"/>
      <c r="M525" s="125"/>
      <c r="N525" s="125">
        <f t="shared" si="16"/>
        <v>0</v>
      </c>
      <c r="O525" s="125"/>
      <c r="P525" s="125"/>
      <c r="Q525" s="125">
        <f t="shared" si="17"/>
        <v>0</v>
      </c>
      <c r="R525" s="125"/>
      <c r="S525" s="125"/>
      <c r="T525" s="125"/>
      <c r="U525" s="125"/>
    </row>
    <row r="526" spans="1:21">
      <c r="A526" s="136">
        <v>42694</v>
      </c>
      <c r="B526" s="125"/>
      <c r="C526" s="125"/>
      <c r="D526" s="125"/>
      <c r="E526" s="125"/>
      <c r="F526" s="125"/>
      <c r="G526" s="125"/>
      <c r="H526" s="125"/>
      <c r="I526" s="125"/>
      <c r="J526" s="125"/>
      <c r="K526" s="138"/>
      <c r="L526" s="125"/>
      <c r="M526" s="125"/>
      <c r="N526" s="125">
        <f t="shared" si="16"/>
        <v>0</v>
      </c>
      <c r="O526" s="125"/>
      <c r="P526" s="125"/>
      <c r="Q526" s="125">
        <f t="shared" si="17"/>
        <v>0</v>
      </c>
      <c r="R526" s="125"/>
      <c r="S526" s="125"/>
      <c r="T526" s="125"/>
      <c r="U526" s="125"/>
    </row>
    <row r="527" spans="1:21">
      <c r="A527" s="136">
        <v>42695</v>
      </c>
      <c r="B527" s="125"/>
      <c r="C527" s="125"/>
      <c r="D527" s="125"/>
      <c r="E527" s="125"/>
      <c r="F527" s="125"/>
      <c r="G527" s="125"/>
      <c r="H527" s="125"/>
      <c r="I527" s="125"/>
      <c r="J527" s="125"/>
      <c r="K527" s="138"/>
      <c r="L527" s="125"/>
      <c r="M527" s="125"/>
      <c r="N527" s="125">
        <f t="shared" si="16"/>
        <v>0</v>
      </c>
      <c r="O527" s="125"/>
      <c r="P527" s="125"/>
      <c r="Q527" s="125">
        <f t="shared" si="17"/>
        <v>0</v>
      </c>
      <c r="R527" s="125"/>
      <c r="S527" s="125"/>
      <c r="T527" s="125"/>
      <c r="U527" s="125"/>
    </row>
    <row r="528" spans="1:21">
      <c r="A528" s="136">
        <v>42696</v>
      </c>
      <c r="B528" s="125"/>
      <c r="C528" s="125"/>
      <c r="D528" s="125"/>
      <c r="E528" s="125"/>
      <c r="F528" s="125"/>
      <c r="G528" s="125"/>
      <c r="H528" s="125"/>
      <c r="I528" s="125"/>
      <c r="J528" s="125"/>
      <c r="K528" s="138"/>
      <c r="L528" s="125"/>
      <c r="M528" s="125"/>
      <c r="N528" s="125">
        <f t="shared" si="16"/>
        <v>0</v>
      </c>
      <c r="O528" s="125"/>
      <c r="P528" s="125"/>
      <c r="Q528" s="125">
        <f t="shared" si="17"/>
        <v>0</v>
      </c>
      <c r="R528" s="125"/>
      <c r="S528" s="125"/>
      <c r="T528" s="125"/>
      <c r="U528" s="125"/>
    </row>
    <row r="529" spans="1:21">
      <c r="A529" s="136">
        <v>42697</v>
      </c>
      <c r="B529" s="125"/>
      <c r="C529" s="125"/>
      <c r="D529" s="125"/>
      <c r="E529" s="125"/>
      <c r="F529" s="125"/>
      <c r="G529" s="125"/>
      <c r="H529" s="125"/>
      <c r="I529" s="125"/>
      <c r="J529" s="125"/>
      <c r="K529" s="138"/>
      <c r="L529" s="125"/>
      <c r="M529" s="125"/>
      <c r="N529" s="125">
        <f t="shared" si="16"/>
        <v>0</v>
      </c>
      <c r="O529" s="125"/>
      <c r="P529" s="125"/>
      <c r="Q529" s="125">
        <f t="shared" si="17"/>
        <v>0</v>
      </c>
      <c r="R529" s="125"/>
      <c r="S529" s="125"/>
      <c r="T529" s="125"/>
      <c r="U529" s="125"/>
    </row>
    <row r="530" spans="1:21">
      <c r="A530" s="136">
        <v>42698</v>
      </c>
      <c r="B530" s="125"/>
      <c r="C530" s="125"/>
      <c r="D530" s="125"/>
      <c r="E530" s="125"/>
      <c r="F530" s="125"/>
      <c r="G530" s="125"/>
      <c r="H530" s="125"/>
      <c r="I530" s="125"/>
      <c r="J530" s="125"/>
      <c r="K530" s="138"/>
      <c r="L530" s="125"/>
      <c r="M530" s="125"/>
      <c r="N530" s="125">
        <f t="shared" si="16"/>
        <v>0</v>
      </c>
      <c r="O530" s="125"/>
      <c r="P530" s="125"/>
      <c r="Q530" s="125">
        <f t="shared" si="17"/>
        <v>0</v>
      </c>
      <c r="R530" s="125"/>
      <c r="S530" s="125"/>
      <c r="T530" s="125"/>
      <c r="U530" s="125"/>
    </row>
    <row r="531" spans="1:21">
      <c r="A531" s="136">
        <v>42699</v>
      </c>
      <c r="B531" s="125"/>
      <c r="C531" s="125"/>
      <c r="D531" s="125"/>
      <c r="E531" s="125"/>
      <c r="F531" s="125"/>
      <c r="G531" s="125"/>
      <c r="H531" s="125"/>
      <c r="I531" s="125"/>
      <c r="J531" s="125"/>
      <c r="K531" s="138"/>
      <c r="L531" s="125"/>
      <c r="M531" s="125"/>
      <c r="N531" s="125">
        <f t="shared" si="16"/>
        <v>0</v>
      </c>
      <c r="O531" s="125"/>
      <c r="P531" s="125"/>
      <c r="Q531" s="125">
        <f t="shared" si="17"/>
        <v>0</v>
      </c>
      <c r="R531" s="125"/>
      <c r="S531" s="125"/>
      <c r="T531" s="125"/>
      <c r="U531" s="125"/>
    </row>
    <row r="532" spans="1:21">
      <c r="A532" s="136">
        <v>42700</v>
      </c>
      <c r="B532" s="125"/>
      <c r="C532" s="125"/>
      <c r="D532" s="125"/>
      <c r="E532" s="125"/>
      <c r="F532" s="125"/>
      <c r="G532" s="125"/>
      <c r="H532" s="125"/>
      <c r="I532" s="125"/>
      <c r="J532" s="125"/>
      <c r="K532" s="138"/>
      <c r="L532" s="125"/>
      <c r="M532" s="125"/>
      <c r="N532" s="125">
        <f t="shared" si="16"/>
        <v>0</v>
      </c>
      <c r="O532" s="125"/>
      <c r="P532" s="125"/>
      <c r="Q532" s="125">
        <f t="shared" si="17"/>
        <v>0</v>
      </c>
      <c r="R532" s="125"/>
      <c r="S532" s="125"/>
      <c r="T532" s="125"/>
      <c r="U532" s="125"/>
    </row>
    <row r="533" spans="1:21">
      <c r="A533" s="136">
        <v>42701</v>
      </c>
      <c r="B533" s="125"/>
      <c r="C533" s="125"/>
      <c r="D533" s="125"/>
      <c r="E533" s="125"/>
      <c r="F533" s="125"/>
      <c r="G533" s="125"/>
      <c r="H533" s="125"/>
      <c r="I533" s="125"/>
      <c r="J533" s="125"/>
      <c r="K533" s="138"/>
      <c r="L533" s="125"/>
      <c r="M533" s="125"/>
      <c r="N533" s="125">
        <f t="shared" si="16"/>
        <v>0</v>
      </c>
      <c r="O533" s="125"/>
      <c r="P533" s="125"/>
      <c r="Q533" s="125">
        <f t="shared" si="17"/>
        <v>0</v>
      </c>
      <c r="R533" s="125"/>
      <c r="S533" s="125"/>
      <c r="T533" s="125"/>
      <c r="U533" s="125"/>
    </row>
    <row r="534" spans="1:21">
      <c r="A534" s="136">
        <v>42702</v>
      </c>
      <c r="B534" s="125"/>
      <c r="C534" s="125"/>
      <c r="D534" s="125"/>
      <c r="E534" s="125"/>
      <c r="F534" s="125"/>
      <c r="G534" s="125"/>
      <c r="H534" s="125"/>
      <c r="I534" s="125"/>
      <c r="J534" s="125"/>
      <c r="K534" s="138"/>
      <c r="L534" s="125"/>
      <c r="M534" s="125"/>
      <c r="N534" s="125">
        <f t="shared" si="16"/>
        <v>0</v>
      </c>
      <c r="O534" s="125"/>
      <c r="P534" s="125"/>
      <c r="Q534" s="125">
        <f t="shared" si="17"/>
        <v>0</v>
      </c>
      <c r="R534" s="125"/>
      <c r="S534" s="125"/>
      <c r="T534" s="125"/>
      <c r="U534" s="125"/>
    </row>
    <row r="535" spans="1:21">
      <c r="A535" s="136">
        <v>42703</v>
      </c>
      <c r="B535" s="125"/>
      <c r="C535" s="125"/>
      <c r="D535" s="125"/>
      <c r="E535" s="125"/>
      <c r="F535" s="125"/>
      <c r="G535" s="125"/>
      <c r="H535" s="125"/>
      <c r="I535" s="125"/>
      <c r="J535" s="125"/>
      <c r="K535" s="138"/>
      <c r="L535" s="125"/>
      <c r="M535" s="125"/>
      <c r="N535" s="125">
        <f t="shared" si="16"/>
        <v>0</v>
      </c>
      <c r="O535" s="125"/>
      <c r="P535" s="125"/>
      <c r="Q535" s="125">
        <f t="shared" si="17"/>
        <v>0</v>
      </c>
      <c r="R535" s="125"/>
      <c r="S535" s="125"/>
      <c r="T535" s="125"/>
      <c r="U535" s="125"/>
    </row>
    <row r="536" spans="1:21">
      <c r="A536" s="136">
        <v>42704</v>
      </c>
      <c r="B536" s="125"/>
      <c r="C536" s="125"/>
      <c r="D536" s="125"/>
      <c r="E536" s="125"/>
      <c r="F536" s="125"/>
      <c r="G536" s="125"/>
      <c r="H536" s="125"/>
      <c r="I536" s="125"/>
      <c r="J536" s="125"/>
      <c r="K536" s="138"/>
      <c r="L536" s="125"/>
      <c r="M536" s="125"/>
      <c r="N536" s="125">
        <f t="shared" si="16"/>
        <v>0</v>
      </c>
      <c r="O536" s="125"/>
      <c r="P536" s="125"/>
      <c r="Q536" s="125">
        <f t="shared" si="17"/>
        <v>0</v>
      </c>
      <c r="R536" s="125"/>
      <c r="S536" s="125"/>
      <c r="T536" s="125"/>
      <c r="U536" s="125"/>
    </row>
    <row r="537" spans="1:21">
      <c r="A537" s="136">
        <v>42705</v>
      </c>
      <c r="B537" s="125"/>
      <c r="C537" s="125"/>
      <c r="D537" s="125"/>
      <c r="E537" s="125"/>
      <c r="F537" s="125"/>
      <c r="G537" s="125"/>
      <c r="H537" s="125"/>
      <c r="I537" s="125"/>
      <c r="J537" s="125"/>
      <c r="K537" s="138"/>
      <c r="L537" s="125"/>
      <c r="M537" s="125"/>
      <c r="N537" s="125">
        <f t="shared" si="16"/>
        <v>0</v>
      </c>
      <c r="O537" s="125"/>
      <c r="P537" s="125"/>
      <c r="Q537" s="125">
        <f t="shared" si="17"/>
        <v>0</v>
      </c>
      <c r="R537" s="125"/>
      <c r="S537" s="125"/>
      <c r="T537" s="125"/>
      <c r="U537" s="125"/>
    </row>
    <row r="538" spans="1:21">
      <c r="A538" s="136">
        <v>42706</v>
      </c>
      <c r="B538" s="125"/>
      <c r="C538" s="125"/>
      <c r="D538" s="125"/>
      <c r="E538" s="125"/>
      <c r="F538" s="125"/>
      <c r="G538" s="125"/>
      <c r="H538" s="125"/>
      <c r="I538" s="125"/>
      <c r="J538" s="125"/>
      <c r="K538" s="138"/>
      <c r="L538" s="125"/>
      <c r="M538" s="125"/>
      <c r="N538" s="125">
        <f t="shared" si="16"/>
        <v>0</v>
      </c>
      <c r="O538" s="125"/>
      <c r="P538" s="125"/>
      <c r="Q538" s="125">
        <f t="shared" si="17"/>
        <v>0</v>
      </c>
      <c r="R538" s="125"/>
      <c r="S538" s="125"/>
      <c r="T538" s="125"/>
      <c r="U538" s="125"/>
    </row>
    <row r="539" spans="1:21">
      <c r="A539" s="136">
        <v>42707</v>
      </c>
      <c r="B539" s="125"/>
      <c r="C539" s="125"/>
      <c r="D539" s="125"/>
      <c r="E539" s="125"/>
      <c r="F539" s="125"/>
      <c r="G539" s="125"/>
      <c r="H539" s="125"/>
      <c r="I539" s="125"/>
      <c r="J539" s="125"/>
      <c r="K539" s="138"/>
      <c r="L539" s="125"/>
      <c r="M539" s="125"/>
      <c r="N539" s="125">
        <f t="shared" si="16"/>
        <v>0</v>
      </c>
      <c r="O539" s="125"/>
      <c r="P539" s="125"/>
      <c r="Q539" s="125">
        <f t="shared" si="17"/>
        <v>0</v>
      </c>
      <c r="R539" s="125"/>
      <c r="S539" s="125"/>
      <c r="T539" s="125"/>
      <c r="U539" s="125"/>
    </row>
    <row r="540" spans="1:21">
      <c r="A540" s="136">
        <v>42708</v>
      </c>
      <c r="B540" s="125"/>
      <c r="C540" s="125"/>
      <c r="D540" s="125"/>
      <c r="E540" s="125"/>
      <c r="F540" s="125"/>
      <c r="G540" s="125"/>
      <c r="H540" s="125"/>
      <c r="I540" s="125"/>
      <c r="J540" s="125"/>
      <c r="K540" s="138"/>
      <c r="L540" s="125"/>
      <c r="M540" s="125"/>
      <c r="N540" s="125">
        <f t="shared" si="16"/>
        <v>0</v>
      </c>
      <c r="O540" s="125"/>
      <c r="P540" s="125"/>
      <c r="Q540" s="125">
        <f t="shared" si="17"/>
        <v>0</v>
      </c>
      <c r="R540" s="125"/>
      <c r="S540" s="125"/>
      <c r="T540" s="125"/>
      <c r="U540" s="125"/>
    </row>
    <row r="541" spans="1:21">
      <c r="A541" s="136">
        <v>42709</v>
      </c>
      <c r="B541" s="125"/>
      <c r="C541" s="125"/>
      <c r="D541" s="125"/>
      <c r="E541" s="125"/>
      <c r="F541" s="125"/>
      <c r="G541" s="125"/>
      <c r="H541" s="125"/>
      <c r="I541" s="125"/>
      <c r="J541" s="125"/>
      <c r="K541" s="138"/>
      <c r="L541" s="125"/>
      <c r="M541" s="125"/>
      <c r="N541" s="125">
        <f t="shared" si="16"/>
        <v>0</v>
      </c>
      <c r="O541" s="125"/>
      <c r="P541" s="125"/>
      <c r="Q541" s="125">
        <f t="shared" si="17"/>
        <v>0</v>
      </c>
      <c r="R541" s="125"/>
      <c r="S541" s="125"/>
      <c r="T541" s="125"/>
      <c r="U541" s="125"/>
    </row>
    <row r="542" spans="1:21">
      <c r="A542" s="136">
        <v>42710</v>
      </c>
      <c r="B542" s="125"/>
      <c r="C542" s="125"/>
      <c r="D542" s="125"/>
      <c r="E542" s="125"/>
      <c r="F542" s="125"/>
      <c r="G542" s="125"/>
      <c r="H542" s="125"/>
      <c r="I542" s="125"/>
      <c r="J542" s="125"/>
      <c r="K542" s="138"/>
      <c r="L542" s="125"/>
      <c r="M542" s="125"/>
      <c r="N542" s="125">
        <f t="shared" si="16"/>
        <v>0</v>
      </c>
      <c r="O542" s="125"/>
      <c r="P542" s="125"/>
      <c r="Q542" s="125">
        <f t="shared" si="17"/>
        <v>0</v>
      </c>
      <c r="R542" s="125"/>
      <c r="S542" s="125"/>
      <c r="T542" s="125"/>
      <c r="U542" s="125"/>
    </row>
    <row r="543" spans="1:21">
      <c r="A543" s="136">
        <v>42711</v>
      </c>
      <c r="B543" s="125"/>
      <c r="C543" s="125"/>
      <c r="D543" s="125"/>
      <c r="E543" s="125"/>
      <c r="F543" s="125"/>
      <c r="G543" s="125"/>
      <c r="H543" s="125"/>
      <c r="I543" s="125"/>
      <c r="J543" s="125"/>
      <c r="K543" s="138"/>
      <c r="L543" s="125"/>
      <c r="M543" s="125"/>
      <c r="N543" s="125">
        <f t="shared" si="16"/>
        <v>0</v>
      </c>
      <c r="O543" s="125"/>
      <c r="P543" s="125"/>
      <c r="Q543" s="125">
        <f t="shared" si="17"/>
        <v>0</v>
      </c>
      <c r="R543" s="125"/>
      <c r="S543" s="125"/>
      <c r="T543" s="125"/>
      <c r="U543" s="125"/>
    </row>
    <row r="544" spans="1:21">
      <c r="A544" s="136">
        <v>42712</v>
      </c>
      <c r="B544" s="125"/>
      <c r="C544" s="125"/>
      <c r="D544" s="125"/>
      <c r="E544" s="125"/>
      <c r="F544" s="125"/>
      <c r="G544" s="125"/>
      <c r="H544" s="125"/>
      <c r="I544" s="125"/>
      <c r="J544" s="125"/>
      <c r="K544" s="138"/>
      <c r="L544" s="125"/>
      <c r="M544" s="125"/>
      <c r="N544" s="125">
        <f t="shared" si="16"/>
        <v>0</v>
      </c>
      <c r="O544" s="125"/>
      <c r="P544" s="125"/>
      <c r="Q544" s="125">
        <f t="shared" si="17"/>
        <v>0</v>
      </c>
      <c r="R544" s="125"/>
      <c r="S544" s="125"/>
      <c r="T544" s="125"/>
      <c r="U544" s="125"/>
    </row>
    <row r="545" spans="1:21">
      <c r="A545" s="136">
        <v>42713</v>
      </c>
      <c r="B545" s="125"/>
      <c r="C545" s="125"/>
      <c r="D545" s="125"/>
      <c r="E545" s="125"/>
      <c r="F545" s="125"/>
      <c r="G545" s="125"/>
      <c r="H545" s="125"/>
      <c r="I545" s="125"/>
      <c r="J545" s="125"/>
      <c r="K545" s="138"/>
      <c r="L545" s="125"/>
      <c r="M545" s="125"/>
      <c r="N545" s="125">
        <f t="shared" si="16"/>
        <v>0</v>
      </c>
      <c r="O545" s="125"/>
      <c r="P545" s="125"/>
      <c r="Q545" s="125">
        <f t="shared" si="17"/>
        <v>0</v>
      </c>
      <c r="R545" s="125"/>
      <c r="S545" s="125"/>
      <c r="T545" s="125"/>
      <c r="U545" s="125"/>
    </row>
    <row r="546" spans="1:21">
      <c r="A546" s="136">
        <v>42714</v>
      </c>
      <c r="B546" s="125"/>
      <c r="C546" s="125"/>
      <c r="D546" s="125"/>
      <c r="E546" s="125"/>
      <c r="F546" s="125"/>
      <c r="G546" s="125"/>
      <c r="H546" s="125"/>
      <c r="I546" s="125"/>
      <c r="J546" s="125"/>
      <c r="K546" s="138"/>
      <c r="L546" s="125"/>
      <c r="M546" s="125"/>
      <c r="N546" s="125">
        <f t="shared" si="16"/>
        <v>0</v>
      </c>
      <c r="O546" s="125"/>
      <c r="P546" s="125"/>
      <c r="Q546" s="125">
        <f t="shared" si="17"/>
        <v>0</v>
      </c>
      <c r="R546" s="125"/>
      <c r="S546" s="125"/>
      <c r="T546" s="125"/>
      <c r="U546" s="125"/>
    </row>
    <row r="547" spans="1:21">
      <c r="A547" s="136">
        <v>42715</v>
      </c>
      <c r="B547" s="125"/>
      <c r="C547" s="125"/>
      <c r="D547" s="125"/>
      <c r="E547" s="125"/>
      <c r="F547" s="125"/>
      <c r="G547" s="125"/>
      <c r="H547" s="125"/>
      <c r="I547" s="125"/>
      <c r="J547" s="125"/>
      <c r="K547" s="138"/>
      <c r="L547" s="125"/>
      <c r="M547" s="125"/>
      <c r="N547" s="125">
        <f t="shared" si="16"/>
        <v>0</v>
      </c>
      <c r="O547" s="125"/>
      <c r="P547" s="125"/>
      <c r="Q547" s="125">
        <f t="shared" si="17"/>
        <v>0</v>
      </c>
      <c r="R547" s="125"/>
      <c r="S547" s="125"/>
      <c r="T547" s="125"/>
      <c r="U547" s="125"/>
    </row>
    <row r="548" spans="1:21">
      <c r="A548" s="136">
        <v>42716</v>
      </c>
      <c r="B548" s="125"/>
      <c r="C548" s="125"/>
      <c r="D548" s="125"/>
      <c r="E548" s="125"/>
      <c r="F548" s="125"/>
      <c r="G548" s="125"/>
      <c r="H548" s="125"/>
      <c r="I548" s="125"/>
      <c r="J548" s="125"/>
      <c r="K548" s="138"/>
      <c r="L548" s="125"/>
      <c r="M548" s="125"/>
      <c r="N548" s="125">
        <f t="shared" si="16"/>
        <v>0</v>
      </c>
      <c r="O548" s="125"/>
      <c r="P548" s="125"/>
      <c r="Q548" s="125">
        <f t="shared" si="17"/>
        <v>0</v>
      </c>
      <c r="R548" s="125"/>
      <c r="S548" s="125"/>
      <c r="T548" s="125"/>
      <c r="U548" s="125"/>
    </row>
    <row r="549" spans="1:21">
      <c r="A549" s="136">
        <v>42717</v>
      </c>
      <c r="B549" s="125"/>
      <c r="C549" s="125"/>
      <c r="D549" s="125"/>
      <c r="E549" s="125"/>
      <c r="F549" s="125"/>
      <c r="G549" s="125"/>
      <c r="H549" s="125"/>
      <c r="I549" s="125"/>
      <c r="J549" s="125"/>
      <c r="K549" s="138"/>
      <c r="L549" s="125"/>
      <c r="M549" s="125"/>
      <c r="N549" s="125">
        <f t="shared" si="16"/>
        <v>0</v>
      </c>
      <c r="O549" s="125"/>
      <c r="P549" s="125"/>
      <c r="Q549" s="125">
        <f t="shared" si="17"/>
        <v>0</v>
      </c>
      <c r="R549" s="125"/>
      <c r="S549" s="125"/>
      <c r="T549" s="125"/>
      <c r="U549" s="125"/>
    </row>
    <row r="550" spans="1:21">
      <c r="A550" s="136">
        <v>42718</v>
      </c>
      <c r="B550" s="125"/>
      <c r="C550" s="125"/>
      <c r="D550" s="125"/>
      <c r="E550" s="125"/>
      <c r="F550" s="125"/>
      <c r="G550" s="125"/>
      <c r="H550" s="125"/>
      <c r="I550" s="125"/>
      <c r="J550" s="125"/>
      <c r="K550" s="138"/>
      <c r="L550" s="125"/>
      <c r="M550" s="125"/>
      <c r="N550" s="125">
        <f t="shared" si="16"/>
        <v>0</v>
      </c>
      <c r="O550" s="125"/>
      <c r="P550" s="125"/>
      <c r="Q550" s="125">
        <f t="shared" si="17"/>
        <v>0</v>
      </c>
      <c r="R550" s="125"/>
      <c r="S550" s="125"/>
      <c r="T550" s="125"/>
      <c r="U550" s="125"/>
    </row>
    <row r="551" spans="1:21">
      <c r="A551" s="136">
        <v>42719</v>
      </c>
      <c r="B551" s="125"/>
      <c r="C551" s="125"/>
      <c r="D551" s="125"/>
      <c r="E551" s="125"/>
      <c r="F551" s="125"/>
      <c r="G551" s="125"/>
      <c r="H551" s="125"/>
      <c r="I551" s="125"/>
      <c r="J551" s="125"/>
      <c r="K551" s="138"/>
      <c r="L551" s="125"/>
      <c r="M551" s="125"/>
      <c r="N551" s="125">
        <f t="shared" si="16"/>
        <v>0</v>
      </c>
      <c r="O551" s="125"/>
      <c r="P551" s="125"/>
      <c r="Q551" s="125">
        <f t="shared" si="17"/>
        <v>0</v>
      </c>
      <c r="R551" s="125"/>
      <c r="S551" s="125"/>
      <c r="T551" s="125"/>
      <c r="U551" s="125"/>
    </row>
    <row r="552" spans="1:21">
      <c r="A552" s="136">
        <v>42720</v>
      </c>
      <c r="B552" s="125"/>
      <c r="C552" s="125"/>
      <c r="D552" s="125"/>
      <c r="E552" s="125"/>
      <c r="F552" s="125"/>
      <c r="G552" s="125"/>
      <c r="H552" s="125"/>
      <c r="I552" s="125"/>
      <c r="J552" s="125"/>
      <c r="K552" s="138"/>
      <c r="L552" s="125"/>
      <c r="M552" s="125"/>
      <c r="N552" s="125">
        <f t="shared" si="16"/>
        <v>0</v>
      </c>
      <c r="O552" s="125"/>
      <c r="P552" s="125"/>
      <c r="Q552" s="125">
        <f t="shared" si="17"/>
        <v>0</v>
      </c>
      <c r="R552" s="125"/>
      <c r="S552" s="125"/>
      <c r="T552" s="125"/>
      <c r="U552" s="125"/>
    </row>
    <row r="553" spans="1:21">
      <c r="A553" s="136">
        <v>42721</v>
      </c>
      <c r="B553" s="125"/>
      <c r="C553" s="125"/>
      <c r="D553" s="125"/>
      <c r="E553" s="125"/>
      <c r="F553" s="125"/>
      <c r="G553" s="125"/>
      <c r="H553" s="125"/>
      <c r="I553" s="125"/>
      <c r="J553" s="125"/>
      <c r="K553" s="138"/>
      <c r="L553" s="125"/>
      <c r="M553" s="125"/>
      <c r="N553" s="125">
        <f t="shared" si="16"/>
        <v>0</v>
      </c>
      <c r="O553" s="125"/>
      <c r="P553" s="125"/>
      <c r="Q553" s="125">
        <f t="shared" si="17"/>
        <v>0</v>
      </c>
      <c r="R553" s="125"/>
      <c r="S553" s="125"/>
      <c r="T553" s="125"/>
      <c r="U553" s="125"/>
    </row>
    <row r="554" spans="1:21">
      <c r="A554" s="136">
        <v>42722</v>
      </c>
      <c r="B554" s="125"/>
      <c r="C554" s="125"/>
      <c r="D554" s="125"/>
      <c r="E554" s="125"/>
      <c r="F554" s="125"/>
      <c r="G554" s="125"/>
      <c r="H554" s="125"/>
      <c r="I554" s="125"/>
      <c r="J554" s="125"/>
      <c r="K554" s="138"/>
      <c r="L554" s="125"/>
      <c r="M554" s="125"/>
      <c r="N554" s="125">
        <f t="shared" si="16"/>
        <v>0</v>
      </c>
      <c r="O554" s="125"/>
      <c r="P554" s="125"/>
      <c r="Q554" s="125">
        <f t="shared" si="17"/>
        <v>0</v>
      </c>
      <c r="R554" s="125"/>
      <c r="S554" s="125"/>
      <c r="T554" s="125"/>
      <c r="U554" s="125"/>
    </row>
    <row r="555" spans="1:21">
      <c r="A555" s="136">
        <v>42723</v>
      </c>
      <c r="B555" s="125"/>
      <c r="C555" s="125"/>
      <c r="D555" s="125"/>
      <c r="E555" s="125"/>
      <c r="F555" s="125"/>
      <c r="G555" s="125"/>
      <c r="H555" s="125"/>
      <c r="I555" s="125"/>
      <c r="J555" s="125"/>
      <c r="K555" s="138"/>
      <c r="L555" s="125"/>
      <c r="M555" s="125"/>
      <c r="N555" s="125">
        <f t="shared" si="16"/>
        <v>0</v>
      </c>
      <c r="O555" s="125"/>
      <c r="P555" s="125"/>
      <c r="Q555" s="125">
        <f t="shared" si="17"/>
        <v>0</v>
      </c>
      <c r="R555" s="125"/>
      <c r="S555" s="125"/>
      <c r="T555" s="125"/>
      <c r="U555" s="125"/>
    </row>
    <row r="556" spans="1:21">
      <c r="A556" s="136">
        <v>42724</v>
      </c>
      <c r="B556" s="125"/>
      <c r="C556" s="125"/>
      <c r="D556" s="125"/>
      <c r="E556" s="125"/>
      <c r="F556" s="125"/>
      <c r="G556" s="125"/>
      <c r="H556" s="125"/>
      <c r="I556" s="125"/>
      <c r="J556" s="125"/>
      <c r="K556" s="138"/>
      <c r="L556" s="125"/>
      <c r="M556" s="125"/>
      <c r="N556" s="125">
        <f t="shared" si="16"/>
        <v>0</v>
      </c>
      <c r="O556" s="125"/>
      <c r="P556" s="125"/>
      <c r="Q556" s="125">
        <f t="shared" si="17"/>
        <v>0</v>
      </c>
      <c r="R556" s="125"/>
      <c r="S556" s="125"/>
      <c r="T556" s="125"/>
      <c r="U556" s="125"/>
    </row>
    <row r="557" spans="1:21">
      <c r="A557" s="136">
        <v>42725</v>
      </c>
      <c r="B557" s="125"/>
      <c r="C557" s="125"/>
      <c r="D557" s="125"/>
      <c r="E557" s="125"/>
      <c r="F557" s="125"/>
      <c r="G557" s="125"/>
      <c r="H557" s="125"/>
      <c r="I557" s="125"/>
      <c r="J557" s="125"/>
      <c r="K557" s="138"/>
      <c r="L557" s="125"/>
      <c r="M557" s="125"/>
      <c r="N557" s="125">
        <f t="shared" si="16"/>
        <v>0</v>
      </c>
      <c r="O557" s="125"/>
      <c r="P557" s="125"/>
      <c r="Q557" s="125">
        <f t="shared" si="17"/>
        <v>0</v>
      </c>
      <c r="R557" s="125"/>
      <c r="S557" s="125"/>
      <c r="T557" s="125"/>
      <c r="U557" s="125"/>
    </row>
    <row r="558" spans="1:21">
      <c r="A558" s="136">
        <v>42726</v>
      </c>
      <c r="B558" s="125"/>
      <c r="C558" s="125"/>
      <c r="D558" s="125"/>
      <c r="E558" s="125"/>
      <c r="F558" s="125"/>
      <c r="G558" s="125"/>
      <c r="H558" s="125"/>
      <c r="I558" s="125"/>
      <c r="J558" s="125"/>
      <c r="K558" s="138"/>
      <c r="L558" s="125"/>
      <c r="M558" s="125"/>
      <c r="N558" s="125">
        <f t="shared" si="16"/>
        <v>0</v>
      </c>
      <c r="O558" s="125"/>
      <c r="P558" s="125"/>
      <c r="Q558" s="125">
        <f t="shared" si="17"/>
        <v>0</v>
      </c>
      <c r="R558" s="125"/>
      <c r="S558" s="125"/>
      <c r="T558" s="125"/>
      <c r="U558" s="125"/>
    </row>
    <row r="559" spans="1:21">
      <c r="A559" s="136">
        <v>42727</v>
      </c>
      <c r="B559" s="125"/>
      <c r="C559" s="125"/>
      <c r="D559" s="125"/>
      <c r="E559" s="125"/>
      <c r="F559" s="125"/>
      <c r="G559" s="125"/>
      <c r="H559" s="125"/>
      <c r="I559" s="125"/>
      <c r="J559" s="125"/>
      <c r="K559" s="138"/>
      <c r="L559" s="125"/>
      <c r="M559" s="125"/>
      <c r="N559" s="125">
        <f t="shared" si="16"/>
        <v>0</v>
      </c>
      <c r="O559" s="125"/>
      <c r="P559" s="125"/>
      <c r="Q559" s="125">
        <f t="shared" si="17"/>
        <v>0</v>
      </c>
      <c r="R559" s="125"/>
      <c r="S559" s="125"/>
      <c r="T559" s="125"/>
      <c r="U559" s="125"/>
    </row>
    <row r="560" spans="1:21">
      <c r="A560" s="136">
        <v>42728</v>
      </c>
      <c r="B560" s="125"/>
      <c r="C560" s="125"/>
      <c r="D560" s="125"/>
      <c r="E560" s="125"/>
      <c r="F560" s="125"/>
      <c r="G560" s="125"/>
      <c r="H560" s="125"/>
      <c r="I560" s="125"/>
      <c r="J560" s="125"/>
      <c r="K560" s="138"/>
      <c r="L560" s="125"/>
      <c r="M560" s="125"/>
      <c r="N560" s="125">
        <f t="shared" si="16"/>
        <v>0</v>
      </c>
      <c r="O560" s="125"/>
      <c r="P560" s="125"/>
      <c r="Q560" s="125">
        <f t="shared" si="17"/>
        <v>0</v>
      </c>
      <c r="R560" s="125"/>
      <c r="S560" s="125"/>
      <c r="T560" s="125"/>
      <c r="U560" s="125"/>
    </row>
    <row r="561" spans="1:21">
      <c r="A561" s="136">
        <v>42729</v>
      </c>
      <c r="B561" s="125"/>
      <c r="C561" s="125"/>
      <c r="D561" s="125"/>
      <c r="E561" s="125"/>
      <c r="F561" s="125"/>
      <c r="G561" s="125"/>
      <c r="H561" s="125"/>
      <c r="I561" s="125"/>
      <c r="J561" s="125"/>
      <c r="K561" s="138"/>
      <c r="L561" s="125"/>
      <c r="M561" s="125"/>
      <c r="N561" s="125">
        <f t="shared" si="16"/>
        <v>0</v>
      </c>
      <c r="O561" s="125"/>
      <c r="P561" s="125"/>
      <c r="Q561" s="125">
        <f t="shared" si="17"/>
        <v>0</v>
      </c>
      <c r="R561" s="125"/>
      <c r="S561" s="125"/>
      <c r="T561" s="125"/>
      <c r="U561" s="125"/>
    </row>
    <row r="562" spans="1:21">
      <c r="A562" s="136">
        <v>42730</v>
      </c>
      <c r="B562" s="125"/>
      <c r="C562" s="125"/>
      <c r="D562" s="125"/>
      <c r="E562" s="125"/>
      <c r="F562" s="125"/>
      <c r="G562" s="125"/>
      <c r="H562" s="125"/>
      <c r="I562" s="125"/>
      <c r="J562" s="125"/>
      <c r="K562" s="138"/>
      <c r="L562" s="125"/>
      <c r="M562" s="125"/>
      <c r="N562" s="125">
        <f t="shared" si="16"/>
        <v>0</v>
      </c>
      <c r="O562" s="125"/>
      <c r="P562" s="125"/>
      <c r="Q562" s="125">
        <f t="shared" si="17"/>
        <v>0</v>
      </c>
      <c r="R562" s="125"/>
      <c r="S562" s="125"/>
      <c r="T562" s="125"/>
      <c r="U562" s="125"/>
    </row>
    <row r="563" spans="1:21">
      <c r="A563" s="136">
        <v>42731</v>
      </c>
      <c r="B563" s="125"/>
      <c r="C563" s="125"/>
      <c r="D563" s="125"/>
      <c r="E563" s="125"/>
      <c r="F563" s="125"/>
      <c r="G563" s="125"/>
      <c r="H563" s="125"/>
      <c r="I563" s="125"/>
      <c r="J563" s="125"/>
      <c r="K563" s="138"/>
      <c r="L563" s="125"/>
      <c r="M563" s="125"/>
      <c r="N563" s="125">
        <f t="shared" si="16"/>
        <v>0</v>
      </c>
      <c r="O563" s="125"/>
      <c r="P563" s="125"/>
      <c r="Q563" s="125">
        <f t="shared" si="17"/>
        <v>0</v>
      </c>
      <c r="R563" s="125"/>
      <c r="S563" s="125"/>
      <c r="T563" s="125"/>
      <c r="U563" s="125"/>
    </row>
    <row r="564" spans="1:21">
      <c r="A564" s="136">
        <v>42732</v>
      </c>
      <c r="B564" s="125"/>
      <c r="C564" s="125"/>
      <c r="D564" s="125"/>
      <c r="E564" s="125"/>
      <c r="F564" s="125"/>
      <c r="G564" s="125"/>
      <c r="H564" s="125"/>
      <c r="I564" s="125"/>
      <c r="J564" s="125"/>
      <c r="K564" s="138"/>
      <c r="L564" s="125"/>
      <c r="M564" s="125"/>
      <c r="N564" s="125">
        <f t="shared" si="16"/>
        <v>0</v>
      </c>
      <c r="O564" s="125"/>
      <c r="P564" s="125"/>
      <c r="Q564" s="125">
        <f t="shared" si="17"/>
        <v>0</v>
      </c>
      <c r="R564" s="125"/>
      <c r="S564" s="125"/>
      <c r="T564" s="125"/>
      <c r="U564" s="125"/>
    </row>
    <row r="565" spans="1:21">
      <c r="A565" s="136">
        <v>42733</v>
      </c>
      <c r="B565" s="125"/>
      <c r="C565" s="125"/>
      <c r="D565" s="125"/>
      <c r="E565" s="125"/>
      <c r="F565" s="125"/>
      <c r="G565" s="125"/>
      <c r="H565" s="125"/>
      <c r="I565" s="125"/>
      <c r="J565" s="125"/>
      <c r="K565" s="138"/>
      <c r="L565" s="125"/>
      <c r="M565" s="125"/>
      <c r="N565" s="125">
        <f t="shared" si="16"/>
        <v>0</v>
      </c>
      <c r="O565" s="125"/>
      <c r="P565" s="125"/>
      <c r="Q565" s="125">
        <f t="shared" si="17"/>
        <v>0</v>
      </c>
      <c r="R565" s="125"/>
      <c r="S565" s="125"/>
      <c r="T565" s="125"/>
      <c r="U565" s="125"/>
    </row>
    <row r="566" spans="1:21">
      <c r="A566" s="136">
        <v>42734</v>
      </c>
      <c r="B566" s="125"/>
      <c r="C566" s="125"/>
      <c r="D566" s="125"/>
      <c r="E566" s="125"/>
      <c r="F566" s="125"/>
      <c r="G566" s="125"/>
      <c r="H566" s="125"/>
      <c r="I566" s="125"/>
      <c r="J566" s="125"/>
      <c r="K566" s="138"/>
      <c r="L566" s="125"/>
      <c r="M566" s="125"/>
      <c r="N566" s="125">
        <f t="shared" si="16"/>
        <v>0</v>
      </c>
      <c r="O566" s="125"/>
      <c r="P566" s="125"/>
      <c r="Q566" s="125">
        <f t="shared" si="17"/>
        <v>0</v>
      </c>
      <c r="R566" s="125"/>
      <c r="S566" s="125"/>
      <c r="T566" s="125"/>
      <c r="U566" s="125"/>
    </row>
    <row r="567" spans="1:21">
      <c r="A567" s="136">
        <v>42735</v>
      </c>
      <c r="B567" s="125"/>
      <c r="C567" s="125"/>
      <c r="D567" s="125"/>
      <c r="E567" s="125"/>
      <c r="F567" s="125"/>
      <c r="G567" s="125"/>
      <c r="H567" s="125"/>
      <c r="I567" s="125"/>
      <c r="J567" s="125"/>
      <c r="K567" s="138"/>
      <c r="L567" s="125"/>
      <c r="M567" s="125"/>
      <c r="N567" s="125">
        <f t="shared" si="16"/>
        <v>0</v>
      </c>
      <c r="O567" s="125"/>
      <c r="P567" s="125"/>
      <c r="Q567" s="125">
        <f t="shared" si="17"/>
        <v>0</v>
      </c>
      <c r="R567" s="125"/>
      <c r="S567" s="125"/>
      <c r="T567" s="125"/>
      <c r="U567" s="125"/>
    </row>
  </sheetData>
  <mergeCells count="3">
    <mergeCell ref="A1:R1"/>
    <mergeCell ref="B260:N260"/>
    <mergeCell ref="B261:N26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2"/>
  <sheetViews>
    <sheetView tabSelected="1" topLeftCell="A2" workbookViewId="0">
      <selection activeCell="D28" sqref="D28"/>
    </sheetView>
  </sheetViews>
  <sheetFormatPr defaultColWidth="9" defaultRowHeight="13.5"/>
  <cols>
    <col min="1" max="2" width="11.25" customWidth="1"/>
    <col min="3" max="5" width="9.375"/>
    <col min="6" max="6" width="16.125" customWidth="1"/>
    <col min="7" max="9" width="17" customWidth="1"/>
    <col min="10" max="10" width="8.125" customWidth="1"/>
    <col min="11" max="11" width="11.375" customWidth="1"/>
  </cols>
  <sheetData>
    <row r="1" spans="1:11">
      <c r="A1" s="7" t="s">
        <v>24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7"/>
      <c r="J1" s="7" t="s">
        <v>32</v>
      </c>
      <c r="K1" s="83" t="s">
        <v>33</v>
      </c>
    </row>
    <row r="2" spans="1:11">
      <c r="A2" s="20">
        <v>42403</v>
      </c>
      <c r="B2" s="7">
        <f>C2-E2</f>
        <v>0.0899999999999999</v>
      </c>
      <c r="C2" s="7">
        <v>7.07</v>
      </c>
      <c r="D2" s="7"/>
      <c r="E2" s="7">
        <v>6.98</v>
      </c>
      <c r="F2" s="7"/>
      <c r="G2" s="7"/>
      <c r="H2" s="7"/>
      <c r="I2" s="7"/>
      <c r="J2" s="7"/>
      <c r="K2" s="83"/>
    </row>
    <row r="3" spans="1:11">
      <c r="A3" s="20">
        <v>42404</v>
      </c>
      <c r="B3" s="7">
        <f>C3-E3</f>
        <v>0.0300000000000002</v>
      </c>
      <c r="C3" s="7">
        <v>7.23</v>
      </c>
      <c r="D3" s="7"/>
      <c r="E3" s="7">
        <v>7.2</v>
      </c>
      <c r="F3" s="7">
        <v>7.16</v>
      </c>
      <c r="G3" s="7"/>
      <c r="H3" s="7"/>
      <c r="I3" s="7"/>
      <c r="J3" s="7"/>
      <c r="K3" s="83"/>
    </row>
    <row r="4" spans="1:11">
      <c r="A4" s="20">
        <v>42405</v>
      </c>
      <c r="B4" s="7">
        <f>C4-E4</f>
        <v>-0.0499999999999998</v>
      </c>
      <c r="C4" s="7">
        <v>7.41</v>
      </c>
      <c r="D4" s="7"/>
      <c r="E4" s="7">
        <v>7.46</v>
      </c>
      <c r="F4" s="7"/>
      <c r="G4" s="7"/>
      <c r="H4" s="7"/>
      <c r="I4" s="7"/>
      <c r="J4" s="7"/>
      <c r="K4" s="83"/>
    </row>
    <row r="5" spans="1:11">
      <c r="A5" s="20"/>
      <c r="B5" s="7"/>
      <c r="C5" s="7"/>
      <c r="D5" s="7"/>
      <c r="F5" s="7"/>
      <c r="G5" s="7"/>
      <c r="H5" s="7"/>
      <c r="I5" s="7"/>
      <c r="J5" s="7"/>
      <c r="K5" s="83"/>
    </row>
    <row r="6" spans="1:11">
      <c r="A6" s="20">
        <v>42415</v>
      </c>
      <c r="B6" s="7">
        <f>C6-E6</f>
        <v>0.14</v>
      </c>
      <c r="C6" s="7">
        <v>7.58</v>
      </c>
      <c r="D6" s="7"/>
      <c r="E6" s="7">
        <v>7.44</v>
      </c>
      <c r="F6" s="7"/>
      <c r="G6" s="7"/>
      <c r="H6" s="7"/>
      <c r="I6" s="7"/>
      <c r="J6" s="7"/>
      <c r="K6" s="83"/>
    </row>
    <row r="7" spans="1:11">
      <c r="A7" s="20">
        <v>42416</v>
      </c>
      <c r="B7" s="7">
        <f>C7-E7</f>
        <v>0.109999999999999</v>
      </c>
      <c r="C7" s="7">
        <v>7.97</v>
      </c>
      <c r="D7" s="7"/>
      <c r="E7" s="7">
        <v>7.86</v>
      </c>
      <c r="F7" s="7"/>
      <c r="G7" s="7"/>
      <c r="H7" s="7"/>
      <c r="I7" s="7"/>
      <c r="J7" s="7"/>
      <c r="K7" s="83"/>
    </row>
    <row r="8" spans="1:11">
      <c r="A8" s="21">
        <v>42417</v>
      </c>
      <c r="B8" s="22">
        <f>C11-E8</f>
        <v>-0.0800000000000001</v>
      </c>
      <c r="C8" s="23"/>
      <c r="D8" s="22"/>
      <c r="E8" s="24">
        <v>8.16</v>
      </c>
      <c r="F8" s="25"/>
      <c r="G8" s="26"/>
      <c r="H8" s="27"/>
      <c r="I8" s="84">
        <v>8.26</v>
      </c>
      <c r="J8" s="7"/>
      <c r="K8" s="83"/>
    </row>
    <row r="9" ht="14.25" spans="1:9">
      <c r="A9" s="28"/>
      <c r="B9" s="29"/>
      <c r="C9" s="30"/>
      <c r="D9" s="29"/>
      <c r="E9" s="31"/>
      <c r="F9" s="32"/>
      <c r="G9" s="33"/>
      <c r="H9" s="33">
        <v>8.19</v>
      </c>
      <c r="I9" s="85"/>
    </row>
    <row r="10" ht="14.25" spans="1:10">
      <c r="A10" s="34"/>
      <c r="B10" s="35"/>
      <c r="C10" s="36"/>
      <c r="D10" s="35"/>
      <c r="E10" s="37"/>
      <c r="F10" s="32"/>
      <c r="G10" s="38">
        <v>8.11</v>
      </c>
      <c r="H10" s="39"/>
      <c r="I10" s="86"/>
      <c r="J10" s="87"/>
    </row>
    <row r="11" spans="1:10">
      <c r="A11" s="34"/>
      <c r="B11" s="35"/>
      <c r="C11" s="40">
        <v>8.08</v>
      </c>
      <c r="D11" s="35"/>
      <c r="E11" s="37"/>
      <c r="F11" s="32">
        <v>8.07</v>
      </c>
      <c r="G11" s="41"/>
      <c r="H11" s="41"/>
      <c r="I11" s="88"/>
      <c r="J11" s="7"/>
    </row>
    <row r="12" spans="1:10">
      <c r="A12" s="42"/>
      <c r="B12" s="43"/>
      <c r="C12" s="36"/>
      <c r="D12" s="43"/>
      <c r="E12" s="44"/>
      <c r="F12" s="45"/>
      <c r="G12" s="46"/>
      <c r="H12" s="47"/>
      <c r="I12" s="89"/>
      <c r="J12" s="90"/>
    </row>
    <row r="13" ht="14.25" spans="1:10">
      <c r="A13" s="48"/>
      <c r="B13" s="48"/>
      <c r="C13" s="48"/>
      <c r="D13" s="48"/>
      <c r="E13" s="48"/>
      <c r="F13" s="48"/>
      <c r="G13" s="49"/>
      <c r="H13" s="50"/>
      <c r="I13" s="90"/>
      <c r="J13" s="90"/>
    </row>
    <row r="14" ht="14.25" spans="1:10">
      <c r="A14" s="1"/>
      <c r="B14" s="1"/>
      <c r="C14" s="1"/>
      <c r="D14" s="1"/>
      <c r="E14" s="1"/>
      <c r="F14" s="1"/>
      <c r="G14" s="2"/>
      <c r="H14" s="3"/>
      <c r="I14" s="90"/>
      <c r="J14" s="90"/>
    </row>
    <row r="15" ht="14.25" spans="1:10">
      <c r="A15" s="4"/>
      <c r="B15" s="4"/>
      <c r="C15" s="4"/>
      <c r="D15" s="4"/>
      <c r="E15" s="4"/>
      <c r="F15" s="4"/>
      <c r="G15" s="5"/>
      <c r="H15" s="3"/>
      <c r="I15" s="90"/>
      <c r="J15" s="90"/>
    </row>
    <row r="16" ht="14.25" spans="1:10">
      <c r="A16" s="1"/>
      <c r="B16" s="1"/>
      <c r="C16" s="1"/>
      <c r="D16" s="1"/>
      <c r="E16" s="1"/>
      <c r="F16" s="1"/>
      <c r="G16" s="2"/>
      <c r="H16" s="3"/>
      <c r="I16" s="90"/>
      <c r="J16" s="90"/>
    </row>
    <row r="17" ht="14.25" spans="1:10">
      <c r="A17" s="4"/>
      <c r="B17" s="4"/>
      <c r="C17" s="4"/>
      <c r="D17" s="4"/>
      <c r="E17" s="4"/>
      <c r="F17" s="4"/>
      <c r="G17" s="5"/>
      <c r="H17" s="3"/>
      <c r="I17" s="90"/>
      <c r="J17" s="90"/>
    </row>
    <row r="18" ht="14.25" spans="1:10">
      <c r="A18" s="1"/>
      <c r="B18" s="1"/>
      <c r="C18" s="1"/>
      <c r="D18" s="1"/>
      <c r="E18" s="1"/>
      <c r="F18" s="1"/>
      <c r="G18" s="2"/>
      <c r="H18" s="3"/>
      <c r="I18" s="90"/>
      <c r="J18" s="90"/>
    </row>
    <row r="19" ht="14.25" spans="1:10">
      <c r="A19" s="4"/>
      <c r="B19" s="4"/>
      <c r="C19" s="4"/>
      <c r="D19" s="4"/>
      <c r="E19" s="4"/>
      <c r="F19" s="4"/>
      <c r="G19" s="5"/>
      <c r="H19" s="3"/>
      <c r="I19" s="90"/>
      <c r="J19" s="90"/>
    </row>
    <row r="20" ht="14.25" spans="1:10">
      <c r="A20" s="1"/>
      <c r="B20" s="1"/>
      <c r="C20" s="1"/>
      <c r="D20" s="1"/>
      <c r="E20" s="1"/>
      <c r="F20" s="1"/>
      <c r="G20" s="2"/>
      <c r="H20" s="3"/>
      <c r="I20" s="90"/>
      <c r="J20" s="90"/>
    </row>
    <row r="21" ht="14.25" spans="1:10">
      <c r="A21" s="4"/>
      <c r="B21" s="4"/>
      <c r="C21" s="51"/>
      <c r="D21" s="4"/>
      <c r="E21" s="4"/>
      <c r="F21" s="51"/>
      <c r="G21" s="52"/>
      <c r="H21" s="53"/>
      <c r="I21" s="90"/>
      <c r="J21" s="90"/>
    </row>
    <row r="22" ht="14.25" spans="1:11">
      <c r="A22" s="20">
        <v>42430</v>
      </c>
      <c r="B22" s="54">
        <f>C22-E22</f>
        <v>0.13</v>
      </c>
      <c r="C22" s="55">
        <v>7.49</v>
      </c>
      <c r="D22" s="54">
        <v>7.21</v>
      </c>
      <c r="E22" s="54">
        <v>7.36</v>
      </c>
      <c r="F22" s="56"/>
      <c r="G22" s="57"/>
      <c r="H22" s="58"/>
      <c r="I22" s="91">
        <v>7.44</v>
      </c>
      <c r="J22" s="92">
        <v>0.0283</v>
      </c>
      <c r="K22" s="83" t="s">
        <v>34</v>
      </c>
    </row>
    <row r="23" ht="14.25" spans="1:10">
      <c r="A23" s="4"/>
      <c r="B23" s="4"/>
      <c r="C23" s="59"/>
      <c r="D23" s="4"/>
      <c r="E23" s="4"/>
      <c r="F23" s="60"/>
      <c r="G23" s="61"/>
      <c r="H23" s="62">
        <v>7.41</v>
      </c>
      <c r="I23" s="93"/>
      <c r="J23" s="90"/>
    </row>
    <row r="24" ht="14.25" spans="1:10">
      <c r="A24" s="1"/>
      <c r="B24" s="1"/>
      <c r="C24" s="63"/>
      <c r="D24" s="1"/>
      <c r="E24" s="1"/>
      <c r="F24" s="60"/>
      <c r="G24" s="64">
        <v>7.35</v>
      </c>
      <c r="H24" s="65"/>
      <c r="I24" s="93"/>
      <c r="J24" s="90"/>
    </row>
    <row r="25" ht="14.25" spans="1:10">
      <c r="A25" s="4"/>
      <c r="B25" s="4"/>
      <c r="C25" s="59"/>
      <c r="D25" s="4"/>
      <c r="E25" s="4"/>
      <c r="F25" s="66">
        <v>7.29</v>
      </c>
      <c r="G25" s="67"/>
      <c r="H25" s="65"/>
      <c r="I25" s="93"/>
      <c r="J25" s="90"/>
    </row>
    <row r="26" spans="1:10">
      <c r="A26" s="68"/>
      <c r="B26" s="68"/>
      <c r="C26" s="63"/>
      <c r="D26" s="68"/>
      <c r="E26" s="68"/>
      <c r="F26" s="69"/>
      <c r="G26" s="70"/>
      <c r="H26" s="71"/>
      <c r="I26" s="94"/>
      <c r="J26" s="90"/>
    </row>
    <row r="27" spans="1:10">
      <c r="A27" s="72"/>
      <c r="B27" s="72"/>
      <c r="C27" s="73"/>
      <c r="D27" s="72"/>
      <c r="E27" s="72"/>
      <c r="F27" s="74"/>
      <c r="G27" s="75"/>
      <c r="H27" s="76"/>
      <c r="I27" s="95"/>
      <c r="J27" s="95"/>
    </row>
    <row r="28" spans="1:10">
      <c r="A28" s="77"/>
      <c r="B28" s="77"/>
      <c r="C28" s="78"/>
      <c r="D28" s="77"/>
      <c r="E28" s="77"/>
      <c r="F28" s="77"/>
      <c r="G28" s="79"/>
      <c r="H28" s="80"/>
      <c r="I28" s="95"/>
      <c r="J28" s="95"/>
    </row>
    <row r="29" spans="1:10">
      <c r="A29" s="72"/>
      <c r="B29" s="72"/>
      <c r="C29" s="72"/>
      <c r="D29" s="72"/>
      <c r="E29" s="72"/>
      <c r="F29" s="72"/>
      <c r="G29" s="81"/>
      <c r="H29" s="80"/>
      <c r="I29" s="95"/>
      <c r="J29" s="95"/>
    </row>
    <row r="30" spans="1:10">
      <c r="A30" s="77"/>
      <c r="B30" s="77"/>
      <c r="C30" s="77"/>
      <c r="D30" s="77"/>
      <c r="E30" s="77"/>
      <c r="F30" s="77"/>
      <c r="G30" s="79"/>
      <c r="H30" s="80"/>
      <c r="I30" s="95"/>
      <c r="J30" s="95"/>
    </row>
    <row r="31" spans="1:10">
      <c r="A31" s="72"/>
      <c r="B31" s="72"/>
      <c r="C31" s="72"/>
      <c r="D31" s="72"/>
      <c r="E31" s="72"/>
      <c r="F31" s="72"/>
      <c r="G31" s="81"/>
      <c r="H31" s="80"/>
      <c r="I31" s="95"/>
      <c r="J31" s="95"/>
    </row>
    <row r="32" spans="1:10">
      <c r="A32" s="77"/>
      <c r="B32" s="77"/>
      <c r="C32" s="77"/>
      <c r="D32" s="77"/>
      <c r="E32" s="77"/>
      <c r="F32" s="77"/>
      <c r="G32" s="79"/>
      <c r="H32" s="80"/>
      <c r="I32" s="95"/>
      <c r="J32" s="95"/>
    </row>
    <row r="33" spans="1:10">
      <c r="A33" s="72"/>
      <c r="B33" s="72"/>
      <c r="C33" s="72"/>
      <c r="D33" s="72"/>
      <c r="E33" s="72"/>
      <c r="F33" s="72"/>
      <c r="G33" s="81"/>
      <c r="H33" s="80"/>
      <c r="I33" s="95"/>
      <c r="J33" s="95"/>
    </row>
    <row r="34" spans="1:10">
      <c r="A34" s="77"/>
      <c r="B34" s="77"/>
      <c r="C34" s="77"/>
      <c r="D34" s="77"/>
      <c r="E34" s="77"/>
      <c r="F34" s="77"/>
      <c r="G34" s="79"/>
      <c r="H34" s="80"/>
      <c r="I34" s="95"/>
      <c r="J34" s="95"/>
    </row>
    <row r="35" spans="1:10">
      <c r="A35" s="72"/>
      <c r="B35" s="72"/>
      <c r="C35" s="72"/>
      <c r="D35" s="72"/>
      <c r="E35" s="72"/>
      <c r="F35" s="72"/>
      <c r="G35" s="81"/>
      <c r="H35" s="80"/>
      <c r="I35" s="95"/>
      <c r="J35" s="95"/>
    </row>
    <row r="36" spans="1:10">
      <c r="A36" s="77"/>
      <c r="B36" s="77"/>
      <c r="C36" s="77"/>
      <c r="D36" s="77"/>
      <c r="E36" s="77"/>
      <c r="F36" s="77"/>
      <c r="G36" s="79"/>
      <c r="H36" s="80"/>
      <c r="I36" s="95"/>
      <c r="J36" s="95"/>
    </row>
    <row r="37" spans="1:10">
      <c r="A37" s="72"/>
      <c r="B37" s="72"/>
      <c r="C37" s="72"/>
      <c r="D37" s="72"/>
      <c r="E37" s="72"/>
      <c r="F37" s="72"/>
      <c r="G37" s="81"/>
      <c r="H37" s="80"/>
      <c r="I37" s="95"/>
      <c r="J37" s="95"/>
    </row>
    <row r="38" spans="1:10">
      <c r="A38" s="77"/>
      <c r="B38" s="77"/>
      <c r="C38" s="77"/>
      <c r="D38" s="77"/>
      <c r="E38" s="77"/>
      <c r="F38" s="77"/>
      <c r="G38" s="79"/>
      <c r="H38" s="80"/>
      <c r="I38" s="95"/>
      <c r="J38" s="95"/>
    </row>
    <row r="39" spans="1:10">
      <c r="A39" s="72"/>
      <c r="B39" s="72"/>
      <c r="C39" s="72"/>
      <c r="D39" s="72"/>
      <c r="E39" s="72"/>
      <c r="F39" s="72"/>
      <c r="G39" s="81"/>
      <c r="H39" s="80"/>
      <c r="I39" s="95"/>
      <c r="J39" s="95"/>
    </row>
    <row r="40" spans="1:10">
      <c r="A40" s="77"/>
      <c r="B40" s="77"/>
      <c r="C40" s="77"/>
      <c r="D40" s="77"/>
      <c r="E40" s="77"/>
      <c r="F40" s="77"/>
      <c r="G40" s="79"/>
      <c r="H40" s="80"/>
      <c r="I40" s="95"/>
      <c r="J40" s="95"/>
    </row>
    <row r="41" spans="1:10">
      <c r="A41" s="72"/>
      <c r="B41" s="72"/>
      <c r="C41" s="72"/>
      <c r="D41" s="72"/>
      <c r="E41" s="72"/>
      <c r="F41" s="72"/>
      <c r="G41" s="81"/>
      <c r="H41" s="80"/>
      <c r="I41" s="95"/>
      <c r="J41" s="95"/>
    </row>
    <row r="42" spans="1:10">
      <c r="A42" s="77"/>
      <c r="B42" s="77"/>
      <c r="C42" s="77"/>
      <c r="D42" s="77"/>
      <c r="E42" s="77"/>
      <c r="F42" s="77"/>
      <c r="G42" s="79"/>
      <c r="H42" s="80"/>
      <c r="I42" s="95"/>
      <c r="J42" s="95"/>
    </row>
    <row r="43" spans="1:10">
      <c r="A43" s="72"/>
      <c r="B43" s="72"/>
      <c r="C43" s="72"/>
      <c r="D43" s="72"/>
      <c r="E43" s="72"/>
      <c r="F43" s="72"/>
      <c r="G43" s="81"/>
      <c r="H43" s="80"/>
      <c r="I43" s="95"/>
      <c r="J43" s="95"/>
    </row>
    <row r="44" spans="1:10">
      <c r="A44" s="77"/>
      <c r="B44" s="77"/>
      <c r="C44" s="77"/>
      <c r="D44" s="77"/>
      <c r="E44" s="77"/>
      <c r="F44" s="77"/>
      <c r="G44" s="79"/>
      <c r="H44" s="80"/>
      <c r="I44" s="95"/>
      <c r="J44" s="95"/>
    </row>
    <row r="45" spans="1:10">
      <c r="A45" s="72"/>
      <c r="B45" s="72"/>
      <c r="C45" s="72"/>
      <c r="D45" s="72"/>
      <c r="E45" s="72"/>
      <c r="F45" s="72"/>
      <c r="G45" s="81"/>
      <c r="H45" s="80"/>
      <c r="I45" s="95"/>
      <c r="J45" s="95"/>
    </row>
    <row r="46" spans="1:10">
      <c r="A46" s="77"/>
      <c r="B46" s="77"/>
      <c r="C46" s="77"/>
      <c r="D46" s="77"/>
      <c r="E46" s="77"/>
      <c r="F46" s="77"/>
      <c r="G46" s="79"/>
      <c r="H46" s="80"/>
      <c r="I46" s="95"/>
      <c r="J46" s="95"/>
    </row>
    <row r="47" spans="1:10">
      <c r="A47" s="72"/>
      <c r="B47" s="72"/>
      <c r="C47" s="72"/>
      <c r="D47" s="72"/>
      <c r="E47" s="72"/>
      <c r="F47" s="72"/>
      <c r="G47" s="81"/>
      <c r="H47" s="80"/>
      <c r="I47" s="95"/>
      <c r="J47" s="95"/>
    </row>
    <row r="48" spans="1:10">
      <c r="A48" s="77"/>
      <c r="B48" s="77"/>
      <c r="C48" s="77"/>
      <c r="D48" s="77"/>
      <c r="E48" s="77"/>
      <c r="F48" s="77"/>
      <c r="G48" s="79"/>
      <c r="H48" s="80"/>
      <c r="I48" s="95"/>
      <c r="J48" s="95"/>
    </row>
    <row r="49" spans="1:10">
      <c r="A49" s="72"/>
      <c r="B49" s="72"/>
      <c r="C49" s="72"/>
      <c r="D49" s="72"/>
      <c r="E49" s="72"/>
      <c r="F49" s="72"/>
      <c r="G49" s="81"/>
      <c r="H49" s="80"/>
      <c r="I49" s="95"/>
      <c r="J49" s="95"/>
    </row>
    <row r="50" spans="1:10">
      <c r="A50" s="82"/>
      <c r="B50" s="82"/>
      <c r="C50" s="82"/>
      <c r="D50" s="82"/>
      <c r="E50" s="82"/>
      <c r="F50" s="82"/>
      <c r="G50" s="82"/>
      <c r="H50" s="82"/>
      <c r="I50" s="82"/>
      <c r="J50" s="82"/>
    </row>
    <row r="51" spans="1:10">
      <c r="A51" s="82"/>
      <c r="B51" s="82"/>
      <c r="C51" s="82"/>
      <c r="D51" s="82"/>
      <c r="E51" s="82"/>
      <c r="F51" s="82"/>
      <c r="G51" s="82"/>
      <c r="H51" s="82"/>
      <c r="I51" s="82"/>
      <c r="J51" s="82"/>
    </row>
    <row r="52" spans="1:10">
      <c r="A52" s="82"/>
      <c r="B52" s="82"/>
      <c r="C52" s="82"/>
      <c r="D52" s="82"/>
      <c r="E52" s="82"/>
      <c r="F52" s="82"/>
      <c r="G52" s="82"/>
      <c r="H52" s="82"/>
      <c r="I52" s="82"/>
      <c r="J52" s="82"/>
    </row>
  </sheetData>
  <mergeCells count="2">
    <mergeCell ref="A9:B12"/>
    <mergeCell ref="D9:E1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8"/>
  <sheetViews>
    <sheetView workbookViewId="0">
      <selection activeCell="K20" sqref="K20"/>
    </sheetView>
  </sheetViews>
  <sheetFormatPr defaultColWidth="9" defaultRowHeight="13.5"/>
  <cols>
    <col min="2" max="2" width="28.25" customWidth="1"/>
  </cols>
  <sheetData>
    <row r="1" spans="1:2">
      <c r="A1" s="14" t="s">
        <v>35</v>
      </c>
      <c r="B1" s="15" t="s">
        <v>36</v>
      </c>
    </row>
    <row r="2" ht="33.75" spans="1:12">
      <c r="A2" s="16" t="s">
        <v>37</v>
      </c>
      <c r="B2" s="17" t="s">
        <v>38</v>
      </c>
      <c r="G2" s="18" t="s">
        <v>39</v>
      </c>
      <c r="H2" s="14">
        <v>1154</v>
      </c>
      <c r="I2" s="18">
        <v>1000000</v>
      </c>
      <c r="J2" s="14">
        <v>0.0885</v>
      </c>
      <c r="K2" s="14">
        <v>9370000</v>
      </c>
      <c r="L2" s="18">
        <v>5.22</v>
      </c>
    </row>
    <row r="3" ht="22.5" spans="1:12">
      <c r="A3" s="16" t="s">
        <v>40</v>
      </c>
      <c r="B3" s="17" t="s">
        <v>41</v>
      </c>
      <c r="G3" s="19" t="s">
        <v>42</v>
      </c>
      <c r="H3" s="16">
        <v>2072</v>
      </c>
      <c r="I3" s="19">
        <v>11700</v>
      </c>
      <c r="J3" s="16">
        <v>0.001</v>
      </c>
      <c r="K3" s="16">
        <v>109629</v>
      </c>
      <c r="L3" s="19">
        <v>0.22</v>
      </c>
    </row>
    <row r="4" ht="22.5" spans="7:12">
      <c r="G4" s="18" t="s">
        <v>43</v>
      </c>
      <c r="H4" s="14">
        <v>1281</v>
      </c>
      <c r="I4" s="18">
        <v>11700</v>
      </c>
      <c r="J4" s="14">
        <v>0.001</v>
      </c>
      <c r="K4" s="14">
        <v>109629</v>
      </c>
      <c r="L4" s="18">
        <v>0.22</v>
      </c>
    </row>
    <row r="5" ht="22.5" spans="1:12">
      <c r="A5" s="14">
        <v>1</v>
      </c>
      <c r="B5" s="18" t="s">
        <v>44</v>
      </c>
      <c r="C5" s="18" t="s">
        <v>45</v>
      </c>
      <c r="D5" s="18" t="s">
        <v>46</v>
      </c>
      <c r="E5" s="14" t="s">
        <v>37</v>
      </c>
      <c r="G5" s="18" t="s">
        <v>47</v>
      </c>
      <c r="H5" s="14">
        <v>519698</v>
      </c>
      <c r="I5" s="18">
        <v>9422964</v>
      </c>
      <c r="J5" s="14">
        <v>0.8342</v>
      </c>
      <c r="K5" s="14">
        <v>79624000</v>
      </c>
      <c r="L5" s="18">
        <v>4.33</v>
      </c>
    </row>
    <row r="6" ht="26" customHeight="1" spans="1:12">
      <c r="A6" s="16">
        <v>2</v>
      </c>
      <c r="B6" s="19" t="s">
        <v>48</v>
      </c>
      <c r="C6" s="19" t="s">
        <v>49</v>
      </c>
      <c r="D6" s="19" t="s">
        <v>50</v>
      </c>
      <c r="E6" s="16" t="s">
        <v>37</v>
      </c>
      <c r="G6" s="19" t="s">
        <v>51</v>
      </c>
      <c r="H6" s="16">
        <v>519110</v>
      </c>
      <c r="I6" s="19">
        <v>7904500</v>
      </c>
      <c r="J6" s="16">
        <v>0.6997</v>
      </c>
      <c r="K6" s="16">
        <v>66793000</v>
      </c>
      <c r="L6" s="19">
        <v>2.56</v>
      </c>
    </row>
    <row r="7" ht="33.75" spans="1:12">
      <c r="A7" s="14">
        <v>3</v>
      </c>
      <c r="B7" s="18" t="s">
        <v>52</v>
      </c>
      <c r="C7" s="18" t="s">
        <v>53</v>
      </c>
      <c r="D7" s="18" t="s">
        <v>54</v>
      </c>
      <c r="E7" s="14" t="s">
        <v>37</v>
      </c>
      <c r="G7" s="18" t="s">
        <v>55</v>
      </c>
      <c r="H7" s="14">
        <v>519756</v>
      </c>
      <c r="I7" s="18">
        <v>4604860</v>
      </c>
      <c r="J7" s="14">
        <v>0.4076</v>
      </c>
      <c r="K7" s="14">
        <v>38911100</v>
      </c>
      <c r="L7" s="18">
        <v>1.33</v>
      </c>
    </row>
    <row r="8" ht="21" customHeight="1" spans="1:12">
      <c r="A8" s="16">
        <v>4</v>
      </c>
      <c r="B8" s="19" t="s">
        <v>56</v>
      </c>
      <c r="C8" s="19" t="s">
        <v>57</v>
      </c>
      <c r="D8" s="19" t="s">
        <v>58</v>
      </c>
      <c r="E8" s="16" t="s">
        <v>37</v>
      </c>
      <c r="G8" s="19" t="s">
        <v>59</v>
      </c>
      <c r="H8" s="16">
        <v>519683</v>
      </c>
      <c r="I8" s="19">
        <v>2000000</v>
      </c>
      <c r="J8" s="16">
        <v>0.1771</v>
      </c>
      <c r="K8" s="16">
        <v>16900000</v>
      </c>
      <c r="L8" s="19">
        <v>1.1</v>
      </c>
    </row>
    <row r="9" ht="22.5" spans="1:12">
      <c r="A9" s="14">
        <v>5</v>
      </c>
      <c r="B9" s="18" t="s">
        <v>60</v>
      </c>
      <c r="C9" s="18" t="s">
        <v>61</v>
      </c>
      <c r="D9" s="18" t="s">
        <v>62</v>
      </c>
      <c r="E9" s="14" t="s">
        <v>37</v>
      </c>
      <c r="G9" s="18" t="s">
        <v>63</v>
      </c>
      <c r="H9" s="14">
        <v>519753</v>
      </c>
      <c r="I9" s="18">
        <v>2000000</v>
      </c>
      <c r="J9" s="14">
        <v>0.1771</v>
      </c>
      <c r="K9" s="14">
        <v>16900000</v>
      </c>
      <c r="L9" s="18">
        <v>0.92</v>
      </c>
    </row>
    <row r="10" ht="25" customHeight="1" spans="1:12">
      <c r="A10" s="16">
        <v>6</v>
      </c>
      <c r="B10" s="19" t="s">
        <v>64</v>
      </c>
      <c r="C10" s="19" t="s">
        <v>65</v>
      </c>
      <c r="D10" s="19" t="s">
        <v>66</v>
      </c>
      <c r="E10" s="16" t="s">
        <v>37</v>
      </c>
      <c r="G10" s="19" t="s">
        <v>67</v>
      </c>
      <c r="H10" s="16">
        <v>519685</v>
      </c>
      <c r="I10" s="19">
        <v>2000000</v>
      </c>
      <c r="J10" s="16">
        <v>0.1771</v>
      </c>
      <c r="K10" s="16">
        <v>16900000</v>
      </c>
      <c r="L10" s="19">
        <v>1.1</v>
      </c>
    </row>
    <row r="11" ht="33.75" spans="1:12">
      <c r="A11" s="14">
        <v>7</v>
      </c>
      <c r="B11" s="18" t="s">
        <v>68</v>
      </c>
      <c r="C11" s="18" t="s">
        <v>69</v>
      </c>
      <c r="D11" s="18" t="s">
        <v>70</v>
      </c>
      <c r="E11" s="14" t="s">
        <v>37</v>
      </c>
      <c r="G11" s="18" t="s">
        <v>71</v>
      </c>
      <c r="H11" s="14">
        <v>519755</v>
      </c>
      <c r="I11" s="18">
        <v>1600000</v>
      </c>
      <c r="J11" s="14">
        <v>0.1416</v>
      </c>
      <c r="K11" s="14">
        <v>13520000</v>
      </c>
      <c r="L11" s="18">
        <v>0.51</v>
      </c>
    </row>
    <row r="12" ht="33.75" spans="1:12">
      <c r="A12" s="16">
        <v>8</v>
      </c>
      <c r="B12" s="19" t="s">
        <v>72</v>
      </c>
      <c r="C12" s="19" t="s">
        <v>69</v>
      </c>
      <c r="D12" s="19" t="s">
        <v>70</v>
      </c>
      <c r="E12" s="16" t="s">
        <v>37</v>
      </c>
      <c r="G12" s="19" t="s">
        <v>73</v>
      </c>
      <c r="H12" s="16">
        <v>519738</v>
      </c>
      <c r="I12" s="19">
        <v>1600000</v>
      </c>
      <c r="J12" s="16">
        <v>0.1416</v>
      </c>
      <c r="K12" s="16">
        <v>13520000</v>
      </c>
      <c r="L12" s="19">
        <v>0.41</v>
      </c>
    </row>
    <row r="13" ht="39" customHeight="1" spans="1:12">
      <c r="A13" s="14">
        <v>9</v>
      </c>
      <c r="B13" s="18" t="s">
        <v>74</v>
      </c>
      <c r="C13" s="18" t="s">
        <v>75</v>
      </c>
      <c r="D13" s="18" t="s">
        <v>76</v>
      </c>
      <c r="E13" s="14" t="s">
        <v>37</v>
      </c>
      <c r="G13" s="18" t="s">
        <v>77</v>
      </c>
      <c r="H13" s="14">
        <v>519752</v>
      </c>
      <c r="I13" s="18">
        <v>1600000</v>
      </c>
      <c r="J13" s="14">
        <v>0.1416</v>
      </c>
      <c r="K13" s="14">
        <v>13520000</v>
      </c>
      <c r="L13" s="18">
        <v>0.27</v>
      </c>
    </row>
    <row r="14" ht="22.5" spans="1:12">
      <c r="A14" s="16">
        <v>10</v>
      </c>
      <c r="B14" s="19" t="s">
        <v>78</v>
      </c>
      <c r="C14" s="19" t="s">
        <v>79</v>
      </c>
      <c r="D14" s="19" t="s">
        <v>80</v>
      </c>
      <c r="E14" s="16" t="s">
        <v>37</v>
      </c>
      <c r="G14" s="19" t="s">
        <v>81</v>
      </c>
      <c r="H14" s="16">
        <v>519710</v>
      </c>
      <c r="I14" s="19">
        <v>500000</v>
      </c>
      <c r="J14" s="16">
        <v>0.0443</v>
      </c>
      <c r="K14" s="16">
        <v>4225000</v>
      </c>
      <c r="L14" s="19">
        <v>2.43</v>
      </c>
    </row>
    <row r="15" ht="22.5" spans="7:12">
      <c r="G15" s="18" t="s">
        <v>82</v>
      </c>
      <c r="H15" s="14">
        <v>519726</v>
      </c>
      <c r="I15" s="18">
        <v>300000</v>
      </c>
      <c r="J15" s="14">
        <v>0.0266</v>
      </c>
      <c r="K15" s="14">
        <v>2535000</v>
      </c>
      <c r="L15" s="18">
        <v>1.09</v>
      </c>
    </row>
    <row r="16" ht="22.5" spans="7:12">
      <c r="G16" s="19" t="s">
        <v>83</v>
      </c>
      <c r="H16" s="16">
        <v>496</v>
      </c>
      <c r="I16" s="19">
        <v>80000</v>
      </c>
      <c r="J16" s="16">
        <v>0.0071</v>
      </c>
      <c r="K16" s="16">
        <v>676000</v>
      </c>
      <c r="L16" s="19">
        <v>0.43</v>
      </c>
    </row>
    <row r="17" ht="22.5" spans="7:12">
      <c r="G17" s="18" t="s">
        <v>43</v>
      </c>
      <c r="H17" s="14">
        <v>1281</v>
      </c>
      <c r="I17" s="18">
        <v>14700</v>
      </c>
      <c r="J17" s="14">
        <v>0.0013</v>
      </c>
      <c r="K17" s="14">
        <v>124215</v>
      </c>
      <c r="L17" s="18">
        <v>0.75</v>
      </c>
    </row>
    <row r="18" spans="12:12">
      <c r="L18">
        <f>SUM(L2:L17)</f>
        <v>22.89</v>
      </c>
    </row>
  </sheetData>
  <hyperlinks>
    <hyperlink ref="B5" r:id="rId1" display="东北特殊钢集团有限责任公司" tooltip="http://vip.stock.finance.sina.com.cn/corp/view/vCI_HoldStockState.php?stockid=600399&amp;stockholderid=80011110"/>
    <hyperlink ref="C5" r:id="rId2" display="501549000 " tooltip="http://vip.stock.finance.sina.com.cn/corp/view/vCI_StockHolderAmount.php?stockid=600399&amp;type=holdstocknum&amp;code=80011110"/>
    <hyperlink ref="D5" r:id="rId3" display="38.58 " tooltip="http://vip.stock.finance.sina.com.cn/corp/view/vCI_StockHolderAmount.php?stockid=600399&amp;type=holdstockproportion&amp;code=80011110"/>
    <hyperlink ref="B6" r:id="rId4" display="招商证券股份有限公司-前海开源中航军工指数分级证券投资基金" tooltip="http://vip.stock.finance.sina.com.cn/corp/view/vCI_HoldStockState.php?stockid=600399&amp;stockholderid=150221"/>
    <hyperlink ref="C6" r:id="rId5" display="9715900 " tooltip="http://vip.stock.finance.sina.com.cn/corp/view/vCI_StockHolderAmount.php?stockid=600399&amp;type=holdstocknum&amp;code=150221"/>
    <hyperlink ref="D6" r:id="rId6" display="0.75 " tooltip="http://vip.stock.finance.sina.com.cn/corp/view/vCI_StockHolderAmount.php?stockid=600399&amp;type=holdstockproportion&amp;code=150221"/>
    <hyperlink ref="B7" r:id="rId7" display="中国农业银行股份有限公司-交银施罗德先锋混合型证券投资基金" tooltip="http://vip.stock.finance.sina.com.cn/corp/view/vCI_HoldStockState.php?stockid=600399&amp;stockholderid=519698"/>
    <hyperlink ref="C7" r:id="rId8" display="9422960 " tooltip="http://vip.stock.finance.sina.com.cn/corp/view/vCI_StockHolderAmount.php?stockid=600399&amp;type=holdstocknum&amp;code=519698"/>
    <hyperlink ref="D7" r:id="rId9" display="0.72 " tooltip="http://vip.stock.finance.sina.com.cn/corp/view/vCI_StockHolderAmount.php?stockid=600399&amp;type=holdstockproportion&amp;code=519698"/>
    <hyperlink ref="B8" r:id="rId10" display="中国工商银行-浦银安盛价值成长混合型证券投资基金" tooltip="http://vip.stock.finance.sina.com.cn/corp/view/vCI_HoldStockState.php?stockid=600399&amp;stockholderid=519110"/>
    <hyperlink ref="C8" r:id="rId11" display="7904500 " tooltip="http://vip.stock.finance.sina.com.cn/corp/view/vCI_StockHolderAmount.php?stockid=600399&amp;type=holdstocknum&amp;code=519110"/>
    <hyperlink ref="D8" r:id="rId12" display="0.61 " tooltip="http://vip.stock.finance.sina.com.cn/corp/view/vCI_StockHolderAmount.php?stockid=600399&amp;type=holdstockproportion&amp;code=519110"/>
    <hyperlink ref="B9" r:id="rId13" display="华夏资本-中信证券-华夏资本-大浪潮2015号资产管理计划" tooltip="http://vip.stock.finance.sina.com.cn/corp/view/vCI_HoldStockState.php?stockid=600399&amp;stockholderid=77006841"/>
    <hyperlink ref="C9" r:id="rId14" display="6560000↑" tooltip="http://vip.stock.finance.sina.com.cn/corp/view/vCI_StockHolderAmount.php?stockid=600399&amp;type=holdstocknum&amp;code=77006841"/>
    <hyperlink ref="D9" r:id="rId15" display="0.5 " tooltip="http://vip.stock.finance.sina.com.cn/corp/view/vCI_StockHolderAmount.php?stockid=600399&amp;type=holdstockproportion&amp;code=77006841"/>
    <hyperlink ref="B10" r:id="rId16" display="山东省国际信托有限公司-品质生活2期证券投资集合资金信托计划" tooltip="http://vip.stock.finance.sina.com.cn/corp/view/vCI_HoldStockState.php?stockid=600399&amp;stockholderid=73065256"/>
    <hyperlink ref="C10" r:id="rId17" display="5961850 " tooltip="http://vip.stock.finance.sina.com.cn/corp/view/vCI_StockHolderAmount.php?stockid=600399&amp;type=holdstocknum&amp;code=73065256"/>
    <hyperlink ref="D10" r:id="rId18" display="0.46 " tooltip="http://vip.stock.finance.sina.com.cn/corp/view/vCI_StockHolderAmount.php?stockid=600399&amp;type=holdstockproportion&amp;code=73065256"/>
    <hyperlink ref="B11" r:id="rId19" display="海通证券股份有限公司" tooltip="http://vip.stock.finance.sina.com.cn/corp/view/vCI_HoldStockState.php?stockid=600399&amp;stockholderid=10000786"/>
    <hyperlink ref="C11" r:id="rId20" display="5000000 " tooltip="http://vip.stock.finance.sina.com.cn/corp/view/vCI_StockHolderAmount.php?stockid=600399&amp;type=holdstocknum&amp;code=10000786"/>
    <hyperlink ref="D11" r:id="rId21" display="0.38 " tooltip="http://vip.stock.finance.sina.com.cn/corp/view/vCI_StockHolderAmount.php?stockid=600399&amp;type=holdstockproportion&amp;code=10000786"/>
    <hyperlink ref="B12" r:id="rId22" display="中国人寿保险股份有限公司-分红-个人分红-005L-FH002沪" tooltip="http://vip.stock.finance.sina.com.cn/corp/view/vCI_HoldStockState.php?stockid=600399&amp;stockholderid=76125034"/>
    <hyperlink ref="C12" r:id="rId23" display="5000000 " tooltip="http://vip.stock.finance.sina.com.cn/corp/view/vCI_StockHolderAmount.php?stockid=600399&amp;type=holdstocknum&amp;code=76125034"/>
    <hyperlink ref="D12" r:id="rId24" display="0.38 " tooltip="http://vip.stock.finance.sina.com.cn/corp/view/vCI_StockHolderAmount.php?stockid=600399&amp;type=holdstockproportion&amp;code=76125034"/>
    <hyperlink ref="B13" r:id="rId25" display="交通银行股份有限公司-浦银安盛增长动力灵活配置混合型证券投资基金" tooltip="http://vip.stock.finance.sina.com.cn/corp/view/vCI_HoldStockState.php?stockid=600399&amp;stockholderid=519170"/>
    <hyperlink ref="C13" r:id="rId26" display="4655100 " tooltip="http://vip.stock.finance.sina.com.cn/corp/view/vCI_StockHolderAmount.php?stockid=600399&amp;type=holdstocknum&amp;code=519170"/>
    <hyperlink ref="D13" r:id="rId27" display="0.36 " tooltip="http://vip.stock.finance.sina.com.cn/corp/view/vCI_StockHolderAmount.php?stockid=600399&amp;type=holdstockproportion&amp;code=519170"/>
    <hyperlink ref="B14" r:id="rId28" display="中国农业银行股份有限公司-交银施罗德国企改革灵活配置混合型证券投资基金" tooltip="http://vip.stock.finance.sina.com.cn/corp/view/vCI_HoldStockState.php?stockid=600399&amp;stockholderid=519756"/>
    <hyperlink ref="C14" r:id="rId29" display="4604860 " tooltip="http://vip.stock.finance.sina.com.cn/corp/view/vCI_StockHolderAmount.php?stockid=600399&amp;type=holdstocknum&amp;code=519756"/>
    <hyperlink ref="D14" r:id="rId30" display="0.35 " tooltip="http://vip.stock.finance.sina.com.cn/corp/view/vCI_StockHolderAmount.php?stockid=600399&amp;type=holdstockproportion&amp;code=519756"/>
    <hyperlink ref="G2" r:id="rId31" display="北信瑞丰平安中国主题混合" tooltip="http://vip.stock.finance.sina.com.cn/corp/go.php/vCI_FundOwnedList/stockid/600399/fund_ownedid/001154/displaytype/50.phtml"/>
    <hyperlink ref="I2" r:id="rId32" display="1000000" tooltip="http://vip.stock.finance.sina.com.cn/corp/go.php/vCI_FundStockHolderAmount/type/fund_amount/stockid/600399/fundid/001154.phtml"/>
    <hyperlink ref="L2" r:id="rId33" display="5.22" tooltip="http://vip.stock.finance.sina.com.cn/corp/go.php/vCI_FundStockHolderAmount/type/fund_proportion/stockid/600399/fundid/001154.phtml"/>
    <hyperlink ref="G3" r:id="rId34" display="长安鑫利优选混合C" tooltip="http://vip.stock.finance.sina.com.cn/corp/go.php/vCI_FundOwnedList/stockid/600399/fund_ownedid/002072/displaytype/50.phtml"/>
    <hyperlink ref="I3" r:id="rId35" display="11700" tooltip="http://vip.stock.finance.sina.com.cn/corp/go.php/vCI_FundStockHolderAmount/type/fund_amount/stockid/600399/fundid/002072.phtml"/>
    <hyperlink ref="L3" r:id="rId36" display="0.22" tooltip="http://vip.stock.finance.sina.com.cn/corp/go.php/vCI_FundStockHolderAmount/type/fund_proportion/stockid/600399/fundid/002072.phtml"/>
    <hyperlink ref="G4" r:id="rId37" display="长安鑫利优选混合A" tooltip="http://vip.stock.finance.sina.com.cn/corp/go.php/vCI_FundOwnedList/stockid/600399/fund_ownedid/001281/displaytype/50.phtml"/>
    <hyperlink ref="I4" r:id="rId38" display="11700" tooltip="http://vip.stock.finance.sina.com.cn/corp/go.php/vCI_FundStockHolderAmount/type/fund_amount/stockid/600399/fundid/001281.phtml"/>
    <hyperlink ref="L4" r:id="rId39" display="0.22" tooltip="http://vip.stock.finance.sina.com.cn/corp/go.php/vCI_FundStockHolderAmount/type/fund_proportion/stockid/600399/fundid/001281.phtml"/>
    <hyperlink ref="G5" r:id="rId40" display="交银先锋混合" tooltip="http://vip.stock.finance.sina.com.cn/corp/go.php/vCI_FundOwnedList/stockid/600399/fund_ownedid/519698/displaytype/50.phtml"/>
    <hyperlink ref="I5" r:id="rId41" display="9422964" tooltip="http://vip.stock.finance.sina.com.cn/corp/go.php/vCI_FundStockHolderAmount/type/fund_amount/stockid/600399/fundid/519698.phtml"/>
    <hyperlink ref="L5" r:id="rId42" display="4.33" tooltip="http://vip.stock.finance.sina.com.cn/corp/go.php/vCI_FundStockHolderAmount/type/fund_proportion/stockid/600399/fundid/519698.phtml"/>
    <hyperlink ref="G6" r:id="rId43" display="浦银安盛价值成长混合A" tooltip="http://vip.stock.finance.sina.com.cn/corp/go.php/vCI_FundOwnedList/stockid/600399/fund_ownedid/519110/displaytype/50.phtml"/>
    <hyperlink ref="I6" r:id="rId44" display="7904500" tooltip="http://vip.stock.finance.sina.com.cn/corp/go.php/vCI_FundStockHolderAmount/type/fund_amount/stockid/600399/fundid/519110.phtml"/>
    <hyperlink ref="L6" r:id="rId45" display="2.56" tooltip="http://vip.stock.finance.sina.com.cn/corp/go.php/vCI_FundStockHolderAmount/type/fund_proportion/stockid/600399/fundid/519110.phtml"/>
    <hyperlink ref="G7" r:id="rId46" display="交银国企改革灵活配置混合" tooltip="http://vip.stock.finance.sina.com.cn/corp/go.php/vCI_FundOwnedList/stockid/600399/fund_ownedid/519756/displaytype/50.phtml"/>
    <hyperlink ref="I7" r:id="rId47" display="4604860" tooltip="http://vip.stock.finance.sina.com.cn/corp/go.php/vCI_FundStockHolderAmount/type/fund_amount/stockid/600399/fundid/519756.phtml"/>
    <hyperlink ref="L7" r:id="rId48" display="1.33" tooltip="http://vip.stock.finance.sina.com.cn/corp/go.php/vCI_FundStockHolderAmount/type/fund_proportion/stockid/600399/fundid/519756.phtml"/>
    <hyperlink ref="G8" r:id="rId49" display="交银双利债券A/B" tooltip="http://vip.stock.finance.sina.com.cn/corp/go.php/vCI_FundOwnedList/stockid/600399/fund_ownedid/519683/displaytype/50.phtml"/>
    <hyperlink ref="I8" r:id="rId50" display="2000000" tooltip="http://vip.stock.finance.sina.com.cn/corp/go.php/vCI_FundStockHolderAmount/type/fund_amount/stockid/600399/fundid/519683.phtml"/>
    <hyperlink ref="L8" r:id="rId51" display="1.1" tooltip="http://vip.stock.finance.sina.com.cn/corp/go.php/vCI_FundStockHolderAmount/type/fund_proportion/stockid/600399/fundid/519683.phtml"/>
    <hyperlink ref="G9" r:id="rId52" display="交银荣和保本混合" tooltip="http://vip.stock.finance.sina.com.cn/corp/go.php/vCI_FundOwnedList/stockid/600399/fund_ownedid/519753/displaytype/50.phtml"/>
    <hyperlink ref="I9" r:id="rId53" display="2000000" tooltip="http://vip.stock.finance.sina.com.cn/corp/go.php/vCI_FundStockHolderAmount/type/fund_amount/stockid/600399/fundid/519753.phtml"/>
    <hyperlink ref="L9" r:id="rId54" display="0.92" tooltip="http://vip.stock.finance.sina.com.cn/corp/go.php/vCI_FundStockHolderAmount/type/fund_proportion/stockid/600399/fundid/519753.phtml"/>
    <hyperlink ref="G10" r:id="rId55" display="交银双利债券C" tooltip="http://vip.stock.finance.sina.com.cn/corp/go.php/vCI_FundOwnedList/stockid/600399/fund_ownedid/519685/displaytype/50.phtml"/>
    <hyperlink ref="I10" r:id="rId56" display="2000000" tooltip="http://vip.stock.finance.sina.com.cn/corp/go.php/vCI_FundStockHolderAmount/type/fund_amount/stockid/600399/fundid/519685.phtml"/>
    <hyperlink ref="L10" r:id="rId57" display="1.1" tooltip="http://vip.stock.finance.sina.com.cn/corp/go.php/vCI_FundStockHolderAmount/type/fund_proportion/stockid/600399/fundid/519685.phtml"/>
    <hyperlink ref="G11" r:id="rId58" display="交银多策略回报灵活配置混合A" tooltip="http://vip.stock.finance.sina.com.cn/corp/go.php/vCI_FundOwnedList/stockid/600399/fund_ownedid/519755/displaytype/50.phtml"/>
    <hyperlink ref="I11" r:id="rId59" display="1600000" tooltip="http://vip.stock.finance.sina.com.cn/corp/go.php/vCI_FundStockHolderAmount/type/fund_amount/stockid/600399/fundid/519755.phtml"/>
    <hyperlink ref="L11" r:id="rId60" display="0.51" tooltip="http://vip.stock.finance.sina.com.cn/corp/go.php/vCI_FundStockHolderAmount/type/fund_proportion/stockid/600399/fundid/519755.phtml"/>
    <hyperlink ref="G12" r:id="rId61" display="交银周期回报灵活配置混合A" tooltip="http://vip.stock.finance.sina.com.cn/corp/go.php/vCI_FundOwnedList/stockid/600399/fund_ownedid/519738/displaytype/50.phtml"/>
    <hyperlink ref="I12" r:id="rId62" display="1600000" tooltip="http://vip.stock.finance.sina.com.cn/corp/go.php/vCI_FundStockHolderAmount/type/fund_amount/stockid/600399/fundid/519738.phtml"/>
    <hyperlink ref="L12" r:id="rId63" display="0.41" tooltip="http://vip.stock.finance.sina.com.cn/corp/go.php/vCI_FundStockHolderAmount/type/fund_proportion/stockid/600399/fundid/519738.phtml"/>
    <hyperlink ref="G13" r:id="rId64" display="交银新回报灵活配置混合A" tooltip="http://vip.stock.finance.sina.com.cn/corp/go.php/vCI_FundOwnedList/stockid/600399/fund_ownedid/519752/displaytype/50.phtml"/>
    <hyperlink ref="I13" r:id="rId65" display="1600000" tooltip="http://vip.stock.finance.sina.com.cn/corp/go.php/vCI_FundStockHolderAmount/type/fund_amount/stockid/600399/fundid/519752.phtml"/>
    <hyperlink ref="L13" r:id="rId66" display="0.27" tooltip="http://vip.stock.finance.sina.com.cn/corp/go.php/vCI_FundStockHolderAmount/type/fund_proportion/stockid/600399/fundid/519752.phtml"/>
    <hyperlink ref="G14" r:id="rId67" display="交银策略回报混合" tooltip="http://vip.stock.finance.sina.com.cn/corp/go.php/vCI_FundOwnedList/stockid/600399/fund_ownedid/519710/displaytype/50.phtml"/>
    <hyperlink ref="I14" r:id="rId68" display="500000" tooltip="http://vip.stock.finance.sina.com.cn/corp/go.php/vCI_FundStockHolderAmount/type/fund_amount/stockid/600399/fundid/519710.phtml"/>
    <hyperlink ref="L14" r:id="rId69" display="2.43" tooltip="http://vip.stock.finance.sina.com.cn/corp/go.php/vCI_FundStockHolderAmount/type/fund_proportion/stockid/600399/fundid/519710.phtml"/>
    <hyperlink ref="G15" r:id="rId70" display="交银荣祥保本混合" tooltip="http://vip.stock.finance.sina.com.cn/corp/go.php/vCI_FundOwnedList/stockid/600399/fund_ownedid/519726/displaytype/50.phtml"/>
    <hyperlink ref="I15" r:id="rId71" display="300000" tooltip="http://vip.stock.finance.sina.com.cn/corp/go.php/vCI_FundStockHolderAmount/type/fund_amount/stockid/600399/fundid/519726.phtml"/>
    <hyperlink ref="L15" r:id="rId72" display="1.09" tooltip="http://vip.stock.finance.sina.com.cn/corp/go.php/vCI_FundStockHolderAmount/type/fund_proportion/stockid/600399/fundid/519726.phtml"/>
    <hyperlink ref="G16" r:id="rId73" display="长安产业精选混合A" tooltip="http://vip.stock.finance.sina.com.cn/corp/go.php/vCI_FundOwnedList/stockid/600399/fund_ownedid/000496/displaytype/50.phtml"/>
    <hyperlink ref="I16" r:id="rId74" display="80000" tooltip="http://vip.stock.finance.sina.com.cn/corp/go.php/vCI_FundStockHolderAmount/type/fund_amount/stockid/600399/fundid/000496.phtml"/>
    <hyperlink ref="L16" r:id="rId75" display="0.43" tooltip="http://vip.stock.finance.sina.com.cn/corp/go.php/vCI_FundStockHolderAmount/type/fund_proportion/stockid/600399/fundid/000496.phtml"/>
    <hyperlink ref="G17" r:id="rId37" display="长安鑫利优选混合A" tooltip="http://vip.stock.finance.sina.com.cn/corp/go.php/vCI_FundOwnedList/stockid/600399/fund_ownedid/001281/displaytype/50.phtml"/>
    <hyperlink ref="I17" r:id="rId38" display="14700" tooltip="http://vip.stock.finance.sina.com.cn/corp/go.php/vCI_FundStockHolderAmount/type/fund_amount/stockid/600399/fundid/001281.phtml"/>
    <hyperlink ref="L17" r:id="rId39" display="0.75" tooltip="http://vip.stock.finance.sina.com.cn/corp/go.php/vCI_FundStockHolderAmount/type/fund_proportion/stockid/600399/fundid/001281.p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3"/>
  <sheetViews>
    <sheetView workbookViewId="0">
      <selection activeCell="F8" sqref="F8"/>
    </sheetView>
  </sheetViews>
  <sheetFormatPr defaultColWidth="9" defaultRowHeight="13.5" outlineLevelCol="6"/>
  <cols>
    <col min="2" max="2" width="9.375"/>
    <col min="5" max="7" width="12.625"/>
  </cols>
  <sheetData>
    <row r="1" ht="14.25" spans="6:6">
      <c r="F1">
        <v>0</v>
      </c>
    </row>
    <row r="2" ht="14.25" spans="1:6">
      <c r="A2" s="1">
        <v>7.5</v>
      </c>
      <c r="B2" s="1">
        <v>372000</v>
      </c>
      <c r="C2" s="2">
        <v>0.0124</v>
      </c>
      <c r="D2" s="3"/>
      <c r="E2">
        <f>A2*B2</f>
        <v>2790000</v>
      </c>
      <c r="F2">
        <f>F1+C2</f>
        <v>0.0124</v>
      </c>
    </row>
    <row r="3" ht="14.25" spans="1:6">
      <c r="A3" s="4">
        <v>7.49</v>
      </c>
      <c r="B3" s="4">
        <v>300200</v>
      </c>
      <c r="C3" s="5">
        <v>0.01</v>
      </c>
      <c r="D3" s="6"/>
      <c r="E3">
        <f t="shared" ref="E3:E39" si="0">A3*B3</f>
        <v>2248498</v>
      </c>
      <c r="F3">
        <f t="shared" ref="F3:F39" si="1">F2+C3</f>
        <v>0.0224</v>
      </c>
    </row>
    <row r="4" ht="14.25" spans="1:6">
      <c r="A4" s="1">
        <v>7.48</v>
      </c>
      <c r="B4" s="1">
        <v>447500</v>
      </c>
      <c r="C4" s="2">
        <v>0.0149</v>
      </c>
      <c r="D4" s="3"/>
      <c r="E4">
        <f t="shared" si="0"/>
        <v>3347300</v>
      </c>
      <c r="F4">
        <f t="shared" si="1"/>
        <v>0.0373</v>
      </c>
    </row>
    <row r="5" ht="14.25" spans="1:6">
      <c r="A5" s="4">
        <v>7.47</v>
      </c>
      <c r="B5" s="4">
        <v>872200</v>
      </c>
      <c r="C5" s="5">
        <v>0.029</v>
      </c>
      <c r="D5" s="6"/>
      <c r="E5">
        <f t="shared" si="0"/>
        <v>6515334</v>
      </c>
      <c r="F5">
        <f t="shared" si="1"/>
        <v>0.0663</v>
      </c>
    </row>
    <row r="6" ht="14.25" spans="1:6">
      <c r="A6" s="1">
        <v>7.46</v>
      </c>
      <c r="B6" s="1">
        <v>1355621</v>
      </c>
      <c r="C6" s="2">
        <v>0.0451</v>
      </c>
      <c r="D6" s="3"/>
      <c r="E6">
        <f t="shared" si="0"/>
        <v>10112932.66</v>
      </c>
      <c r="F6">
        <f t="shared" si="1"/>
        <v>0.1114</v>
      </c>
    </row>
    <row r="7" ht="14.25" spans="1:6">
      <c r="A7" s="4">
        <v>7.45</v>
      </c>
      <c r="B7" s="4">
        <v>2094677</v>
      </c>
      <c r="C7" s="5">
        <v>0.0697</v>
      </c>
      <c r="D7" s="6"/>
      <c r="E7">
        <f t="shared" si="0"/>
        <v>15605343.65</v>
      </c>
      <c r="F7">
        <f t="shared" si="1"/>
        <v>0.1811</v>
      </c>
    </row>
    <row r="8" ht="14.25" spans="1:6">
      <c r="A8" s="1">
        <v>7.44</v>
      </c>
      <c r="B8" s="1">
        <v>1588106</v>
      </c>
      <c r="C8" s="2">
        <v>0.0529</v>
      </c>
      <c r="D8" s="3"/>
      <c r="E8">
        <f t="shared" si="0"/>
        <v>11815508.64</v>
      </c>
      <c r="F8">
        <f t="shared" si="1"/>
        <v>0.234</v>
      </c>
    </row>
    <row r="9" ht="14.25" spans="1:6">
      <c r="A9" s="4">
        <v>7.43</v>
      </c>
      <c r="B9" s="4">
        <v>1857012</v>
      </c>
      <c r="C9" s="5">
        <v>0.0618</v>
      </c>
      <c r="D9" s="6"/>
      <c r="E9">
        <f t="shared" si="0"/>
        <v>13797599.16</v>
      </c>
      <c r="F9">
        <f t="shared" si="1"/>
        <v>0.2958</v>
      </c>
    </row>
    <row r="10" ht="14.25" spans="1:6">
      <c r="A10" s="1">
        <v>7.42</v>
      </c>
      <c r="B10" s="1">
        <v>1706996</v>
      </c>
      <c r="C10" s="2">
        <v>0.0568</v>
      </c>
      <c r="D10" s="3"/>
      <c r="E10">
        <f t="shared" si="0"/>
        <v>12665910.32</v>
      </c>
      <c r="F10">
        <f t="shared" si="1"/>
        <v>0.3526</v>
      </c>
    </row>
    <row r="11" ht="14.25" spans="1:6">
      <c r="A11" s="4">
        <v>7.41</v>
      </c>
      <c r="B11" s="4">
        <v>1138125</v>
      </c>
      <c r="C11" s="5">
        <v>0.0379</v>
      </c>
      <c r="D11" s="6"/>
      <c r="E11">
        <f t="shared" si="0"/>
        <v>8433506.25</v>
      </c>
      <c r="F11">
        <f t="shared" si="1"/>
        <v>0.3905</v>
      </c>
    </row>
    <row r="12" ht="14.25" spans="1:6">
      <c r="A12" s="1">
        <v>7.4</v>
      </c>
      <c r="B12" s="1">
        <v>2425981</v>
      </c>
      <c r="C12" s="2">
        <v>0.0808</v>
      </c>
      <c r="D12" s="3"/>
      <c r="E12">
        <f t="shared" si="0"/>
        <v>17952259.4</v>
      </c>
      <c r="F12">
        <f t="shared" si="1"/>
        <v>0.4713</v>
      </c>
    </row>
    <row r="13" ht="14.25" spans="1:6">
      <c r="A13" s="4">
        <v>7.39</v>
      </c>
      <c r="B13" s="4">
        <v>564600</v>
      </c>
      <c r="C13" s="5">
        <v>0.0188</v>
      </c>
      <c r="D13" s="6"/>
      <c r="E13">
        <f t="shared" si="0"/>
        <v>4172394</v>
      </c>
      <c r="F13">
        <f t="shared" si="1"/>
        <v>0.4901</v>
      </c>
    </row>
    <row r="14" ht="14.25" spans="1:6">
      <c r="A14" s="1">
        <v>7.38</v>
      </c>
      <c r="B14" s="1">
        <v>1203850</v>
      </c>
      <c r="C14" s="2">
        <v>0.0401</v>
      </c>
      <c r="D14" s="3"/>
      <c r="E14">
        <f t="shared" si="0"/>
        <v>8884413</v>
      </c>
      <c r="F14">
        <f t="shared" si="1"/>
        <v>0.5302</v>
      </c>
    </row>
    <row r="15" ht="14.25" spans="1:6">
      <c r="A15" s="4">
        <v>7.37</v>
      </c>
      <c r="B15" s="4">
        <v>754505</v>
      </c>
      <c r="C15" s="5">
        <v>0.0251</v>
      </c>
      <c r="D15" s="6"/>
      <c r="E15">
        <f t="shared" si="0"/>
        <v>5560701.85</v>
      </c>
      <c r="F15">
        <f t="shared" si="1"/>
        <v>0.5553</v>
      </c>
    </row>
    <row r="16" ht="14.25" spans="1:6">
      <c r="A16" s="1">
        <v>7.36</v>
      </c>
      <c r="B16" s="1">
        <v>927529</v>
      </c>
      <c r="C16" s="2">
        <v>0.0309</v>
      </c>
      <c r="D16" s="3"/>
      <c r="E16">
        <f t="shared" si="0"/>
        <v>6826613.44</v>
      </c>
      <c r="F16">
        <f t="shared" si="1"/>
        <v>0.5862</v>
      </c>
    </row>
    <row r="17" ht="14.25" spans="1:6">
      <c r="A17" s="4">
        <v>7.35</v>
      </c>
      <c r="B17" s="4">
        <v>868286</v>
      </c>
      <c r="C17" s="5">
        <v>0.0289</v>
      </c>
      <c r="D17" s="6"/>
      <c r="E17">
        <f t="shared" si="0"/>
        <v>6381902.1</v>
      </c>
      <c r="F17">
        <f t="shared" si="1"/>
        <v>0.6151</v>
      </c>
    </row>
    <row r="18" ht="14.25" spans="1:6">
      <c r="A18" s="1">
        <v>7.34</v>
      </c>
      <c r="B18" s="1">
        <v>716900</v>
      </c>
      <c r="C18" s="2">
        <v>0.0239</v>
      </c>
      <c r="D18" s="3"/>
      <c r="E18">
        <f t="shared" si="0"/>
        <v>5262046</v>
      </c>
      <c r="F18">
        <f t="shared" si="1"/>
        <v>0.639</v>
      </c>
    </row>
    <row r="19" ht="14.25" spans="1:6">
      <c r="A19" s="4">
        <v>7.33</v>
      </c>
      <c r="B19" s="4">
        <v>768450</v>
      </c>
      <c r="C19" s="5">
        <v>0.0256</v>
      </c>
      <c r="D19" s="6"/>
      <c r="E19">
        <f t="shared" si="0"/>
        <v>5632738.5</v>
      </c>
      <c r="F19">
        <f t="shared" si="1"/>
        <v>0.6646</v>
      </c>
    </row>
    <row r="20" ht="14.25" spans="1:6">
      <c r="A20" s="1">
        <v>7.32</v>
      </c>
      <c r="B20" s="1">
        <v>805050</v>
      </c>
      <c r="C20" s="2">
        <v>0.0268</v>
      </c>
      <c r="D20" s="3"/>
      <c r="E20">
        <f t="shared" si="0"/>
        <v>5892966</v>
      </c>
      <c r="F20">
        <f t="shared" si="1"/>
        <v>0.6914</v>
      </c>
    </row>
    <row r="21" ht="14.25" spans="1:6">
      <c r="A21" s="4">
        <v>7.31</v>
      </c>
      <c r="B21" s="4">
        <v>978857</v>
      </c>
      <c r="C21" s="5">
        <v>0.0326</v>
      </c>
      <c r="D21" s="6"/>
      <c r="E21">
        <f t="shared" si="0"/>
        <v>7155444.67</v>
      </c>
      <c r="F21">
        <f t="shared" si="1"/>
        <v>0.724</v>
      </c>
    </row>
    <row r="22" ht="14.25" spans="1:6">
      <c r="A22" s="1">
        <v>7.3</v>
      </c>
      <c r="B22" s="1">
        <v>1445979</v>
      </c>
      <c r="C22" s="2">
        <v>0.0481</v>
      </c>
      <c r="D22" s="3"/>
      <c r="E22">
        <f t="shared" si="0"/>
        <v>10555646.7</v>
      </c>
      <c r="F22">
        <f t="shared" si="1"/>
        <v>0.7721</v>
      </c>
    </row>
    <row r="23" ht="14.25" spans="1:6">
      <c r="A23" s="4">
        <v>7.29</v>
      </c>
      <c r="B23" s="4">
        <v>998800</v>
      </c>
      <c r="C23" s="5">
        <v>0.0333</v>
      </c>
      <c r="D23" s="6"/>
      <c r="E23">
        <f t="shared" si="0"/>
        <v>7281252</v>
      </c>
      <c r="F23">
        <f t="shared" si="1"/>
        <v>0.8054</v>
      </c>
    </row>
    <row r="24" ht="14.25" spans="1:6">
      <c r="A24" s="1">
        <v>7.28</v>
      </c>
      <c r="B24" s="1">
        <v>1193150</v>
      </c>
      <c r="C24" s="2">
        <v>0.0397</v>
      </c>
      <c r="D24" s="3"/>
      <c r="E24">
        <f t="shared" si="0"/>
        <v>8686132</v>
      </c>
      <c r="F24">
        <f t="shared" si="1"/>
        <v>0.8451</v>
      </c>
    </row>
    <row r="25" ht="14.25" spans="1:6">
      <c r="A25" s="4">
        <v>7.27</v>
      </c>
      <c r="B25" s="4">
        <v>770350</v>
      </c>
      <c r="C25" s="5">
        <v>0.0256</v>
      </c>
      <c r="D25" s="6"/>
      <c r="E25">
        <f t="shared" si="0"/>
        <v>5600444.5</v>
      </c>
      <c r="F25">
        <f t="shared" si="1"/>
        <v>0.8707</v>
      </c>
    </row>
    <row r="26" ht="14.25" spans="1:6">
      <c r="A26" s="1">
        <v>7.26</v>
      </c>
      <c r="B26" s="1">
        <v>735170</v>
      </c>
      <c r="C26" s="2">
        <v>0.0245</v>
      </c>
      <c r="D26" s="3"/>
      <c r="E26">
        <f t="shared" si="0"/>
        <v>5337334.2</v>
      </c>
      <c r="F26">
        <f t="shared" si="1"/>
        <v>0.8952</v>
      </c>
    </row>
    <row r="27" ht="14.25" spans="1:6">
      <c r="A27" s="4">
        <v>7.25</v>
      </c>
      <c r="B27" s="4">
        <v>623464</v>
      </c>
      <c r="C27" s="5">
        <v>0.0208</v>
      </c>
      <c r="D27" s="6"/>
      <c r="E27">
        <f t="shared" si="0"/>
        <v>4520114</v>
      </c>
      <c r="F27">
        <f t="shared" si="1"/>
        <v>0.916</v>
      </c>
    </row>
    <row r="28" ht="14.25" spans="1:6">
      <c r="A28" s="1">
        <v>7.24</v>
      </c>
      <c r="B28" s="1">
        <v>264986</v>
      </c>
      <c r="C28" s="2">
        <v>0.0088</v>
      </c>
      <c r="D28" s="3"/>
      <c r="E28">
        <f t="shared" si="0"/>
        <v>1918498.64</v>
      </c>
      <c r="F28">
        <f t="shared" si="1"/>
        <v>0.9248</v>
      </c>
    </row>
    <row r="29" ht="14.25" spans="1:6">
      <c r="A29" s="4">
        <v>7.23</v>
      </c>
      <c r="B29" s="4">
        <v>452700</v>
      </c>
      <c r="C29" s="5">
        <v>0.0151</v>
      </c>
      <c r="D29" s="6"/>
      <c r="E29">
        <f t="shared" si="0"/>
        <v>3273021</v>
      </c>
      <c r="F29">
        <f t="shared" si="1"/>
        <v>0.9399</v>
      </c>
    </row>
    <row r="30" ht="14.25" spans="1:6">
      <c r="A30" s="1">
        <v>7.22</v>
      </c>
      <c r="B30" s="1">
        <v>649600</v>
      </c>
      <c r="C30" s="2">
        <v>0.0216</v>
      </c>
      <c r="D30" s="3"/>
      <c r="E30">
        <f t="shared" si="0"/>
        <v>4690112</v>
      </c>
      <c r="F30">
        <f t="shared" si="1"/>
        <v>0.9615</v>
      </c>
    </row>
    <row r="31" ht="14.25" spans="1:6">
      <c r="A31" s="4">
        <v>7.21</v>
      </c>
      <c r="B31" s="4">
        <v>394550</v>
      </c>
      <c r="C31" s="5">
        <v>0.0131</v>
      </c>
      <c r="D31" s="6"/>
      <c r="E31">
        <f t="shared" si="0"/>
        <v>2844705.5</v>
      </c>
      <c r="F31">
        <f t="shared" si="1"/>
        <v>0.9746</v>
      </c>
    </row>
    <row r="32" ht="14.25" spans="1:6">
      <c r="A32" s="1">
        <v>7.2</v>
      </c>
      <c r="B32" s="1">
        <v>371080</v>
      </c>
      <c r="C32" s="2">
        <v>0.0124</v>
      </c>
      <c r="D32" s="3"/>
      <c r="E32">
        <f t="shared" si="0"/>
        <v>2671776</v>
      </c>
      <c r="F32">
        <f t="shared" si="1"/>
        <v>0.987</v>
      </c>
    </row>
    <row r="33" ht="14.25" spans="1:6">
      <c r="A33" s="4">
        <v>7.19</v>
      </c>
      <c r="B33" s="4">
        <v>188400</v>
      </c>
      <c r="C33" s="5">
        <v>0.0063</v>
      </c>
      <c r="D33" s="6"/>
      <c r="E33">
        <f t="shared" si="0"/>
        <v>1354596</v>
      </c>
      <c r="F33">
        <f t="shared" si="1"/>
        <v>0.9933</v>
      </c>
    </row>
    <row r="34" ht="14.25" spans="1:6">
      <c r="A34" s="1">
        <v>7.18</v>
      </c>
      <c r="B34" s="1">
        <v>26800</v>
      </c>
      <c r="C34" s="2">
        <v>0.0009</v>
      </c>
      <c r="D34" s="3"/>
      <c r="E34">
        <f t="shared" si="0"/>
        <v>192424</v>
      </c>
      <c r="F34">
        <f t="shared" si="1"/>
        <v>0.9942</v>
      </c>
    </row>
    <row r="35" ht="14.25" spans="1:6">
      <c r="A35" s="4">
        <v>7.17</v>
      </c>
      <c r="B35" s="4">
        <v>44400</v>
      </c>
      <c r="C35" s="5">
        <v>0.0015</v>
      </c>
      <c r="D35" s="6"/>
      <c r="E35">
        <f t="shared" si="0"/>
        <v>318348</v>
      </c>
      <c r="F35">
        <f t="shared" si="1"/>
        <v>0.9957</v>
      </c>
    </row>
    <row r="36" ht="14.25" spans="1:6">
      <c r="A36" s="1">
        <v>7.16</v>
      </c>
      <c r="B36" s="1">
        <v>27500</v>
      </c>
      <c r="C36" s="2">
        <v>0.0009</v>
      </c>
      <c r="D36" s="3"/>
      <c r="E36">
        <f>A36*B36</f>
        <v>196900</v>
      </c>
      <c r="F36">
        <f t="shared" si="1"/>
        <v>0.9966</v>
      </c>
    </row>
    <row r="37" ht="14.25" spans="1:6">
      <c r="A37" s="4">
        <v>7.14</v>
      </c>
      <c r="B37" s="4">
        <v>20100</v>
      </c>
      <c r="C37" s="5">
        <v>0.0007</v>
      </c>
      <c r="D37" s="6"/>
      <c r="E37">
        <f>A37*B37</f>
        <v>143514</v>
      </c>
      <c r="F37">
        <f t="shared" si="1"/>
        <v>0.9973</v>
      </c>
    </row>
    <row r="38" ht="14.25" spans="1:6">
      <c r="A38" s="1">
        <v>7.13</v>
      </c>
      <c r="B38" s="1">
        <v>56000</v>
      </c>
      <c r="C38" s="2">
        <v>0.0019</v>
      </c>
      <c r="D38" s="3"/>
      <c r="E38">
        <f>A38*B38</f>
        <v>399280</v>
      </c>
      <c r="F38">
        <f t="shared" si="1"/>
        <v>0.9992</v>
      </c>
    </row>
    <row r="39" ht="14.25" spans="1:6">
      <c r="A39" s="4">
        <v>7.12</v>
      </c>
      <c r="B39" s="4">
        <v>27500</v>
      </c>
      <c r="C39" s="5">
        <v>0.0009</v>
      </c>
      <c r="D39" s="7"/>
      <c r="E39">
        <f>A39*B39</f>
        <v>195800</v>
      </c>
      <c r="F39">
        <f t="shared" si="1"/>
        <v>1.0001</v>
      </c>
    </row>
    <row r="40" ht="14.25" spans="1:6">
      <c r="A40" s="8"/>
      <c r="B40" s="8"/>
      <c r="C40" s="9"/>
      <c r="D40" s="10"/>
      <c r="E40"/>
      <c r="F40">
        <f t="shared" ref="F40:F45" si="2">F39+C40</f>
        <v>1.0001</v>
      </c>
    </row>
    <row r="41" ht="14.25" spans="1:6">
      <c r="A41" s="11"/>
      <c r="B41" s="11"/>
      <c r="C41" s="12"/>
      <c r="D41" s="3"/>
      <c r="E41"/>
      <c r="F41">
        <f t="shared" si="2"/>
        <v>1.0001</v>
      </c>
    </row>
    <row r="42" ht="14.25" spans="1:6">
      <c r="A42" s="8"/>
      <c r="B42" s="8"/>
      <c r="C42" s="9"/>
      <c r="D42" s="10"/>
      <c r="E42"/>
      <c r="F42">
        <f t="shared" si="2"/>
        <v>1.0001</v>
      </c>
    </row>
    <row r="43" ht="14.25" spans="1:6">
      <c r="A43" s="11"/>
      <c r="B43" s="11"/>
      <c r="C43" s="12"/>
      <c r="D43" s="3"/>
      <c r="E43"/>
      <c r="F43">
        <f t="shared" si="2"/>
        <v>1.0001</v>
      </c>
    </row>
    <row r="44" ht="14.25" spans="1:6">
      <c r="A44" s="8"/>
      <c r="B44" s="8"/>
      <c r="C44" s="9"/>
      <c r="D44" s="10"/>
      <c r="E44"/>
      <c r="F44">
        <f t="shared" si="2"/>
        <v>1.0001</v>
      </c>
    </row>
    <row r="45" ht="14.25" spans="1:6">
      <c r="A45" s="11"/>
      <c r="B45" s="11"/>
      <c r="C45" s="12"/>
      <c r="D45"/>
      <c r="E45"/>
      <c r="F45">
        <f t="shared" si="2"/>
        <v>1.0001</v>
      </c>
    </row>
    <row r="46" ht="14.25" spans="1:4">
      <c r="A46" s="11"/>
      <c r="B46" s="11"/>
      <c r="C46" s="12"/>
      <c r="D46" s="3"/>
    </row>
    <row r="47" ht="14.25" spans="1:4">
      <c r="A47" s="8"/>
      <c r="B47" s="8"/>
      <c r="C47" s="9"/>
      <c r="D47" s="10"/>
    </row>
    <row r="48" ht="14.25" spans="1:4">
      <c r="A48" s="11"/>
      <c r="B48" s="11"/>
      <c r="C48" s="12"/>
      <c r="D48" s="3"/>
    </row>
    <row r="49" ht="14.25" spans="1:4">
      <c r="A49" s="8"/>
      <c r="B49" s="8"/>
      <c r="C49" s="9"/>
      <c r="D49" s="10"/>
    </row>
    <row r="50" ht="14.25" spans="1:4">
      <c r="A50" s="11"/>
      <c r="B50" s="11"/>
      <c r="C50" s="12"/>
      <c r="D50" s="3"/>
    </row>
    <row r="51" ht="14.25" spans="1:4">
      <c r="A51" s="8"/>
      <c r="B51" s="8"/>
      <c r="C51" s="9"/>
      <c r="D51" s="10"/>
    </row>
    <row r="52" ht="14.25" spans="1:4">
      <c r="A52" s="11"/>
      <c r="B52" s="11"/>
      <c r="C52" s="12"/>
      <c r="D52" s="13"/>
    </row>
    <row r="53" spans="2:7">
      <c r="B53">
        <f>SUM(B2:B51)</f>
        <v>30036974</v>
      </c>
      <c r="E53">
        <f>SUM(E2:E51)</f>
        <v>221233310.18</v>
      </c>
      <c r="G53">
        <f>E53/B53</f>
        <v>7.36536610445513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power</vt:lpstr>
      <vt:lpstr>价格比例</vt:lpstr>
      <vt:lpstr>筹码分布</vt:lpstr>
      <vt:lpstr>筹码</vt:lpstr>
      <vt:lpstr>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2013-04-09T09:35:00Z</dcterms:created>
  <dcterms:modified xsi:type="dcterms:W3CDTF">2016-03-01T15:05:17Z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