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-210" windowWidth="30135" windowHeight="14070" activeTab="4"/>
  </bookViews>
  <sheets>
    <sheet name="data" sheetId="1" r:id="rId1"/>
    <sheet name="2007" sheetId="3" r:id="rId2"/>
    <sheet name="2008" sheetId="4" r:id="rId3"/>
    <sheet name="2009" sheetId="5" r:id="rId4"/>
    <sheet name="Descriptions and sources" sheetId="2" r:id="rId5"/>
  </sheets>
  <calcPr calcId="144525"/>
</workbook>
</file>

<file path=xl/calcChain.xml><?xml version="1.0" encoding="utf-8"?>
<calcChain xmlns="http://schemas.openxmlformats.org/spreadsheetml/2006/main">
  <c r="O36" i="4" l="1"/>
  <c r="N36" i="4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9" i="5"/>
  <c r="M10" i="5"/>
  <c r="M11" i="5"/>
  <c r="M12" i="5"/>
  <c r="M13" i="5"/>
  <c r="M14" i="5"/>
  <c r="M15" i="5"/>
  <c r="M16" i="5"/>
  <c r="M17" i="5"/>
  <c r="O17" i="5" s="1"/>
  <c r="M18" i="5"/>
  <c r="M19" i="5"/>
  <c r="M20" i="5"/>
  <c r="M21" i="5"/>
  <c r="O21" i="5" s="1"/>
  <c r="M22" i="5"/>
  <c r="M23" i="5"/>
  <c r="O23" i="5" s="1"/>
  <c r="M24" i="5"/>
  <c r="M25" i="5"/>
  <c r="M26" i="5"/>
  <c r="M27" i="5"/>
  <c r="M28" i="5"/>
  <c r="M29" i="5"/>
  <c r="M30" i="5"/>
  <c r="M31" i="5"/>
  <c r="O31" i="5" s="1"/>
  <c r="M32" i="5"/>
  <c r="O32" i="5" s="1"/>
  <c r="M9" i="5"/>
  <c r="O9" i="5" s="1"/>
  <c r="N3" i="5"/>
  <c r="M3" i="5"/>
  <c r="N6" i="5"/>
  <c r="M6" i="5"/>
  <c r="N8" i="5"/>
  <c r="M8" i="5"/>
  <c r="O27" i="5"/>
  <c r="O19" i="5"/>
  <c r="N5" i="5"/>
  <c r="M5" i="5"/>
  <c r="O10" i="5"/>
  <c r="N7" i="5"/>
  <c r="M7" i="5"/>
  <c r="N2" i="5"/>
  <c r="M2" i="5"/>
  <c r="O2" i="5" s="1"/>
  <c r="N4" i="5"/>
  <c r="M4" i="5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O5" i="5" l="1"/>
  <c r="P39" i="3"/>
  <c r="P3" i="3"/>
  <c r="P19" i="3"/>
  <c r="P29" i="3"/>
  <c r="P2" i="3"/>
  <c r="P4" i="3"/>
  <c r="P10" i="3"/>
  <c r="P14" i="3"/>
  <c r="P18" i="3"/>
  <c r="P32" i="3"/>
  <c r="P34" i="3"/>
  <c r="P26" i="3"/>
  <c r="P6" i="3"/>
  <c r="P17" i="3"/>
  <c r="P5" i="4"/>
  <c r="P7" i="4"/>
  <c r="P13" i="4"/>
  <c r="P15" i="4"/>
  <c r="P2" i="4"/>
  <c r="P22" i="4"/>
  <c r="P25" i="4"/>
  <c r="P8" i="4"/>
  <c r="P10" i="4"/>
  <c r="P12" i="4"/>
  <c r="P14" i="4"/>
  <c r="P27" i="4"/>
  <c r="P33" i="4"/>
  <c r="P35" i="4"/>
  <c r="P17" i="4"/>
  <c r="P19" i="4"/>
  <c r="P21" i="4"/>
  <c r="P29" i="4"/>
  <c r="P16" i="4"/>
  <c r="P4" i="4"/>
  <c r="P6" i="4"/>
  <c r="P11" i="4"/>
  <c r="P28" i="4"/>
  <c r="P30" i="4"/>
  <c r="P32" i="4"/>
  <c r="P36" i="4"/>
  <c r="O8" i="5"/>
  <c r="O22" i="5"/>
  <c r="O18" i="5"/>
  <c r="O12" i="5"/>
  <c r="O7" i="5"/>
  <c r="O11" i="5"/>
  <c r="O13" i="5"/>
  <c r="O28" i="5"/>
  <c r="O30" i="5"/>
  <c r="O4" i="5"/>
  <c r="O15" i="5"/>
  <c r="O16" i="5"/>
  <c r="O25" i="5"/>
  <c r="O29" i="5"/>
  <c r="O3" i="5"/>
  <c r="O14" i="5"/>
  <c r="O20" i="5"/>
  <c r="O24" i="5"/>
  <c r="O26" i="5"/>
  <c r="O6" i="5"/>
  <c r="P20" i="4"/>
  <c r="P23" i="4"/>
  <c r="P3" i="4"/>
  <c r="P9" i="4"/>
  <c r="P18" i="4"/>
  <c r="P24" i="4"/>
  <c r="P26" i="4"/>
  <c r="P31" i="4"/>
  <c r="P34" i="4"/>
  <c r="P5" i="3"/>
  <c r="P20" i="3"/>
  <c r="P25" i="3"/>
  <c r="P28" i="3"/>
  <c r="P33" i="3"/>
  <c r="P40" i="3"/>
  <c r="P8" i="3"/>
  <c r="P15" i="3"/>
  <c r="P31" i="3"/>
  <c r="P9" i="3"/>
  <c r="P12" i="3"/>
  <c r="P24" i="3"/>
  <c r="P27" i="3"/>
  <c r="P38" i="3"/>
  <c r="P21" i="3"/>
  <c r="P23" i="3"/>
  <c r="P35" i="3"/>
  <c r="P37" i="3"/>
  <c r="P11" i="3"/>
  <c r="P7" i="3"/>
  <c r="P13" i="3"/>
  <c r="P16" i="3"/>
  <c r="P22" i="3"/>
  <c r="P30" i="3"/>
  <c r="P36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2" i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3" i="1"/>
  <c r="T3" i="1" s="1"/>
  <c r="R2" i="1"/>
  <c r="T2" i="1" l="1"/>
</calcChain>
</file>

<file path=xl/sharedStrings.xml><?xml version="1.0" encoding="utf-8"?>
<sst xmlns="http://schemas.openxmlformats.org/spreadsheetml/2006/main" count="794" uniqueCount="96">
  <si>
    <t>Country</t>
  </si>
  <si>
    <t>Year</t>
  </si>
  <si>
    <t>BCGR</t>
  </si>
  <si>
    <t>CGR</t>
  </si>
  <si>
    <t>LGR</t>
  </si>
  <si>
    <t>SGR</t>
  </si>
  <si>
    <t>GGR</t>
  </si>
  <si>
    <t>BCGE</t>
  </si>
  <si>
    <t>CGE</t>
  </si>
  <si>
    <t>SGE</t>
  </si>
  <si>
    <t>LGE</t>
  </si>
  <si>
    <t>GGE</t>
  </si>
  <si>
    <t>hasstate</t>
  </si>
  <si>
    <t>Australia</t>
  </si>
  <si>
    <t>Belgium</t>
  </si>
  <si>
    <t>Bolivia</t>
  </si>
  <si>
    <t>Bosnia and Herzegovinia</t>
  </si>
  <si>
    <t>Canada</t>
  </si>
  <si>
    <t>Chile</t>
  </si>
  <si>
    <t>Columbia</t>
  </si>
  <si>
    <t>Cyprus</t>
  </si>
  <si>
    <t>Denmark</t>
  </si>
  <si>
    <t>El Salvador</t>
  </si>
  <si>
    <t>Estonia</t>
  </si>
  <si>
    <t>Finalnd</t>
  </si>
  <si>
    <t>France</t>
  </si>
  <si>
    <t>Germany</t>
  </si>
  <si>
    <t>Greece</t>
  </si>
  <si>
    <t>Honduras</t>
  </si>
  <si>
    <t>Hungary</t>
  </si>
  <si>
    <t>Iceland</t>
  </si>
  <si>
    <t>Ireland</t>
  </si>
  <si>
    <t>Israel</t>
  </si>
  <si>
    <t>Italy</t>
  </si>
  <si>
    <t>Japan</t>
  </si>
  <si>
    <t>Lithuania</t>
  </si>
  <si>
    <t>Luxembourg</t>
  </si>
  <si>
    <t>Malta</t>
  </si>
  <si>
    <t>Mauritius</t>
  </si>
  <si>
    <t>Morocco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</si>
  <si>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</si>
  <si>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</si>
  <si>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</si>
  <si>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</si>
  <si>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</si>
  <si>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</si>
  <si>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</si>
  <si>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 republic</t>
  </si>
  <si>
    <t>South Africa</t>
  </si>
  <si>
    <t>Spain</t>
  </si>
  <si>
    <t>Sweden</t>
  </si>
  <si>
    <t>Switzerland</t>
  </si>
  <si>
    <t>Thailand</t>
  </si>
  <si>
    <t>Turkey</t>
  </si>
  <si>
    <t>United Kingdom</t>
  </si>
  <si>
    <t>United States</t>
  </si>
  <si>
    <t>.</t>
  </si>
  <si>
    <t>population</t>
  </si>
  <si>
    <t>PPP</t>
  </si>
  <si>
    <t>complete</t>
  </si>
  <si>
    <t>EFD</t>
  </si>
  <si>
    <t>RFD</t>
  </si>
  <si>
    <t>AvgFD</t>
  </si>
  <si>
    <t>GovEffectiveness</t>
  </si>
  <si>
    <t>Data</t>
  </si>
  <si>
    <t>Description</t>
  </si>
  <si>
    <t>Source</t>
  </si>
  <si>
    <t>Budgetary Central Government Revenue</t>
  </si>
  <si>
    <t>Central Government Revenue</t>
  </si>
  <si>
    <t>Local Government Revenue</t>
  </si>
  <si>
    <t>General Government Revenue</t>
  </si>
  <si>
    <t>Budgetary Central Government Expense</t>
  </si>
  <si>
    <t>Central Government Expense</t>
  </si>
  <si>
    <t>State Government Expense</t>
  </si>
  <si>
    <t>State Government Revenue</t>
  </si>
  <si>
    <t>Local Government Expense</t>
  </si>
  <si>
    <t>General Government Expense</t>
  </si>
  <si>
    <t>Boolean: If state data present</t>
  </si>
  <si>
    <t>Boolean: If all data is present excluding state</t>
  </si>
  <si>
    <t>Population mid year</t>
  </si>
  <si>
    <t>GDP per capita 2005 international adjusted</t>
  </si>
  <si>
    <t>Government Effectiveness estimate index</t>
  </si>
  <si>
    <t>Expense Fiscal Decentralization</t>
  </si>
  <si>
    <t>Revenue Fiscal Decentralization</t>
  </si>
  <si>
    <t>Average Fiscal Decentralization</t>
  </si>
  <si>
    <t>N/A</t>
  </si>
  <si>
    <t>Daniel Kaufmann, Aart Kraay and Massimo Mastruzzi (2009).  "Governance Matters VIII: Governance Indicators for 1996-2008". World Bank Policy Research June 2009</t>
  </si>
  <si>
    <t>http://info.worldbank.org/governance/wgi/index.asp</t>
  </si>
  <si>
    <t>http://databank.worldbank.org/ddp/home.do?Step=12&amp;id=4&amp;CNO=2</t>
  </si>
  <si>
    <t>World Bank</t>
  </si>
  <si>
    <t>http://www.census.gov/ipc/www/idb/rank.php</t>
  </si>
  <si>
    <t>US Census Bureau International Data Base (IDB)</t>
  </si>
  <si>
    <t>http://elibrary-data.imf.org/FindDataReports.aspx?d=33061&amp;e=170809</t>
  </si>
  <si>
    <t>""</t>
  </si>
  <si>
    <t>International Monetary Fund (IMF) Government Finance Statistics (GFS)</t>
  </si>
  <si>
    <t>**A period (.) denotes a piece of data that was not reported by the IMF and does not always mean that the data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</si>
</sst>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readingOrder="1"/>
    </xf>
    <xf numFmtId="0" fontId="4" fillId="0" borderId="0" xfId="4"/>
  </cellXfs>
  <cellStyles count="5">
    <cellStyle name="Currency 2" xfId="2"/>
    <cellStyle name="Hyperlink" xfId="4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B4B4B"/>
      </a:dk1>
      <a:lt1>
        <a:sysClr val="window" lastClr="F5F5E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ipc/www/idb/rank.php" TargetMode="External"/><Relationship Id="rId2" Type="http://schemas.openxmlformats.org/officeDocument/2006/relationships/hyperlink" Target="http://databank.worldbank.org/ddp/home.do?Step=12&amp;id=4&amp;CNO=2" TargetMode="External"/><Relationship Id="rId1" Type="http://schemas.openxmlformats.org/officeDocument/2006/relationships/hyperlink" Target="http://info.worldbank.org/governance/wgi/index.asp" TargetMode="External"/><Relationship Id="rId4" Type="http://schemas.openxmlformats.org/officeDocument/2006/relationships/hyperlink" Target="http://elibrary-data.imf.org/FindDataReports.aspx?d=33061&amp;e=170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zoomScaleNormal="100" workbookViewId="0">
      <selection activeCell="F121" sqref="F121"/>
    </sheetView>
  </sheetViews>
  <sheetFormatPr defaultRowHeight="15" x14ac:dyDescent="0.25"/>
  <cols>
    <col min="1" max="1" width="23" style="2" bestFit="1" customWidth="1"/>
    <col min="2" max="2" width="9.140625" style="2"/>
    <col min="3" max="4" width="13.85546875" style="2" bestFit="1" customWidth="1"/>
    <col min="5" max="6" width="12.7109375" style="2" bestFit="1" customWidth="1"/>
    <col min="7" max="9" width="13.85546875" style="2" bestFit="1" customWidth="1"/>
    <col min="10" max="11" width="12.7109375" style="2" bestFit="1" customWidth="1"/>
    <col min="12" max="12" width="13.85546875" style="2" bestFit="1" customWidth="1"/>
    <col min="13" max="13" width="5.140625" style="2" customWidth="1"/>
    <col min="14" max="14" width="5" style="2" customWidth="1"/>
    <col min="15" max="15" width="10.7109375" style="2" customWidth="1"/>
    <col min="16" max="16" width="15.7109375" style="2" customWidth="1"/>
    <col min="17" max="17" width="16" customWidth="1"/>
    <col min="18" max="18" width="14.7109375" customWidth="1"/>
    <col min="19" max="19" width="15.42578125" style="2" customWidth="1"/>
    <col min="20" max="20" width="11.5703125" style="2" customWidth="1"/>
    <col min="24" max="16384" width="9.140625" style="2"/>
  </cols>
  <sheetData>
    <row r="1" spans="1:2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59</v>
      </c>
      <c r="O1" s="2" t="s">
        <v>57</v>
      </c>
      <c r="P1" s="2" t="s">
        <v>58</v>
      </c>
      <c r="Q1" s="2" t="s">
        <v>63</v>
      </c>
      <c r="R1" s="2" t="s">
        <v>60</v>
      </c>
      <c r="S1" s="2" t="s">
        <v>61</v>
      </c>
      <c r="T1" s="2" t="s">
        <v>62</v>
      </c>
    </row>
    <row r="2" spans="1:20" s="2" customFormat="1" x14ac:dyDescent="0.25">
      <c r="A2" s="2" t="s">
        <v>13</v>
      </c>
      <c r="B2" s="2">
        <v>2007</v>
      </c>
      <c r="C2" s="2" t="s">
        <v>56</v>
      </c>
      <c r="D2" s="2">
        <v>287737</v>
      </c>
      <c r="E2" s="2">
        <v>152160</v>
      </c>
      <c r="F2" s="2">
        <v>26005</v>
      </c>
      <c r="G2" s="2">
        <v>391320</v>
      </c>
      <c r="H2" s="2" t="s">
        <v>56</v>
      </c>
      <c r="I2" s="2">
        <v>266277</v>
      </c>
      <c r="J2" s="2">
        <v>146021</v>
      </c>
      <c r="K2" s="2">
        <v>22142</v>
      </c>
      <c r="L2" s="2">
        <v>359855</v>
      </c>
      <c r="M2" s="2">
        <v>0</v>
      </c>
      <c r="N2" s="2">
        <v>0</v>
      </c>
      <c r="O2" s="2">
        <v>20749625</v>
      </c>
      <c r="P2" s="2">
        <v>33848.107351946586</v>
      </c>
      <c r="Q2" s="2">
        <v>1.81</v>
      </c>
      <c r="R2" s="2">
        <f t="shared" ref="R2:R33" si="0">(J2+K2)/(K2+J2+I2)</f>
        <v>0.38707991897615318</v>
      </c>
      <c r="S2" s="2">
        <f t="shared" ref="S2:S33" si="1">(E2+F2)/(D2+E2+F2)</f>
        <v>0.38240874690385529</v>
      </c>
      <c r="T2" s="2">
        <f>(R2+S2)/2</f>
        <v>0.38474433294000421</v>
      </c>
    </row>
    <row r="3" spans="1:20" s="2" customFormat="1" x14ac:dyDescent="0.25">
      <c r="A3" s="2" t="s">
        <v>13</v>
      </c>
      <c r="B3" s="2">
        <v>2008</v>
      </c>
      <c r="C3" s="2" t="s">
        <v>56</v>
      </c>
      <c r="D3" s="2">
        <v>314038</v>
      </c>
      <c r="E3" s="2">
        <v>159167</v>
      </c>
      <c r="F3" s="2">
        <v>27751</v>
      </c>
      <c r="G3" s="2">
        <v>419267</v>
      </c>
      <c r="H3" s="2" t="s">
        <v>56</v>
      </c>
      <c r="I3" s="2">
        <v>286707</v>
      </c>
      <c r="J3" s="2">
        <v>157287</v>
      </c>
      <c r="K3" s="2">
        <v>23973</v>
      </c>
      <c r="L3" s="2">
        <v>386279</v>
      </c>
      <c r="M3" s="2">
        <v>0</v>
      </c>
      <c r="N3" s="2">
        <v>0</v>
      </c>
      <c r="O3" s="2">
        <v>21007310</v>
      </c>
      <c r="P3" s="2">
        <v>34522.011340089441</v>
      </c>
      <c r="Q3" s="2">
        <v>1.78</v>
      </c>
      <c r="R3" s="2">
        <f t="shared" si="0"/>
        <v>0.38733500439133528</v>
      </c>
      <c r="S3" s="2">
        <f t="shared" si="1"/>
        <v>0.37312258960866823</v>
      </c>
      <c r="T3" s="2">
        <f t="shared" ref="T3:T66" si="2">(R3+S3)/2</f>
        <v>0.38022879700000178</v>
      </c>
    </row>
    <row r="4" spans="1:20" s="2" customFormat="1" x14ac:dyDescent="0.25">
      <c r="A4" s="2" t="s">
        <v>13</v>
      </c>
      <c r="B4" s="2">
        <v>2009</v>
      </c>
      <c r="C4" s="2" t="s">
        <v>56</v>
      </c>
      <c r="D4" s="2">
        <v>309678</v>
      </c>
      <c r="E4" s="2">
        <v>172906</v>
      </c>
      <c r="F4" s="2">
        <v>30511</v>
      </c>
      <c r="G4" s="2">
        <v>420347</v>
      </c>
      <c r="H4" s="2" t="s">
        <v>56</v>
      </c>
      <c r="I4" s="2">
        <v>334048</v>
      </c>
      <c r="J4" s="2">
        <v>173875</v>
      </c>
      <c r="K4" s="2">
        <v>26147</v>
      </c>
      <c r="L4" s="2">
        <v>441337</v>
      </c>
      <c r="M4" s="2">
        <v>0</v>
      </c>
      <c r="N4" s="2">
        <v>0</v>
      </c>
      <c r="O4" s="2" t="s">
        <v>56</v>
      </c>
      <c r="P4" s="2">
        <v>34259.084287065176</v>
      </c>
      <c r="Q4" s="2">
        <v>1.74</v>
      </c>
      <c r="R4" s="2">
        <f t="shared" si="0"/>
        <v>0.37452393880951934</v>
      </c>
      <c r="S4" s="2">
        <f t="shared" si="1"/>
        <v>0.39645094962921096</v>
      </c>
      <c r="T4" s="2">
        <f t="shared" si="2"/>
        <v>0.38548744421936515</v>
      </c>
    </row>
    <row r="5" spans="1:20" s="2" customFormat="1" x14ac:dyDescent="0.25">
      <c r="A5" s="2" t="s">
        <v>14</v>
      </c>
      <c r="B5" s="2">
        <v>2007</v>
      </c>
      <c r="C5" s="2">
        <v>89162</v>
      </c>
      <c r="D5" s="2">
        <v>135080</v>
      </c>
      <c r="E5" s="2">
        <v>47454</v>
      </c>
      <c r="F5" s="2">
        <v>22240</v>
      </c>
      <c r="G5" s="2">
        <v>161120</v>
      </c>
      <c r="H5" s="2">
        <v>93281</v>
      </c>
      <c r="I5" s="2">
        <v>137548</v>
      </c>
      <c r="J5" s="2">
        <v>47080</v>
      </c>
      <c r="K5" s="2">
        <v>21519</v>
      </c>
      <c r="L5" s="2">
        <v>162493</v>
      </c>
      <c r="M5" s="2">
        <v>1</v>
      </c>
      <c r="N5" s="2">
        <v>1</v>
      </c>
      <c r="O5" s="2">
        <v>10392226</v>
      </c>
      <c r="P5" s="2">
        <v>33485.665577736378</v>
      </c>
      <c r="Q5" s="2">
        <v>1.5</v>
      </c>
      <c r="R5" s="2">
        <f t="shared" si="0"/>
        <v>0.33276739414107409</v>
      </c>
      <c r="S5" s="2">
        <f t="shared" si="1"/>
        <v>0.34034594235596316</v>
      </c>
      <c r="T5" s="2">
        <f t="shared" si="2"/>
        <v>0.3365566682485186</v>
      </c>
    </row>
    <row r="6" spans="1:20" s="2" customFormat="1" x14ac:dyDescent="0.25">
      <c r="A6" s="2" t="s">
        <v>14</v>
      </c>
      <c r="B6" s="2">
        <v>2008</v>
      </c>
      <c r="C6" s="2">
        <v>93814</v>
      </c>
      <c r="D6" s="2">
        <v>142756</v>
      </c>
      <c r="E6" s="2">
        <v>49521</v>
      </c>
      <c r="F6" s="2">
        <v>23193</v>
      </c>
      <c r="G6" s="2">
        <v>168007</v>
      </c>
      <c r="H6" s="2">
        <v>99607</v>
      </c>
      <c r="I6" s="2">
        <v>146912</v>
      </c>
      <c r="J6" s="2">
        <v>51006</v>
      </c>
      <c r="K6" s="2">
        <v>22670</v>
      </c>
      <c r="L6" s="2">
        <v>173124</v>
      </c>
      <c r="M6" s="2">
        <v>1</v>
      </c>
      <c r="N6" s="2">
        <v>1</v>
      </c>
      <c r="O6" s="2">
        <v>10403951</v>
      </c>
      <c r="P6" s="2">
        <v>33560.611198575381</v>
      </c>
      <c r="Q6" s="2">
        <v>1.23</v>
      </c>
      <c r="R6" s="2">
        <f t="shared" si="0"/>
        <v>0.33399822293143777</v>
      </c>
      <c r="S6" s="2">
        <f t="shared" si="1"/>
        <v>0.33746693275165918</v>
      </c>
      <c r="T6" s="2">
        <f t="shared" si="2"/>
        <v>0.33573257784154847</v>
      </c>
    </row>
    <row r="7" spans="1:20" s="2" customFormat="1" x14ac:dyDescent="0.25">
      <c r="A7" s="2" t="s">
        <v>14</v>
      </c>
      <c r="B7" s="2">
        <v>2009</v>
      </c>
      <c r="C7" s="2">
        <v>78264</v>
      </c>
      <c r="D7" s="2">
        <v>136715</v>
      </c>
      <c r="E7" s="2">
        <v>49204</v>
      </c>
      <c r="F7" s="2">
        <v>23951</v>
      </c>
      <c r="G7" s="2">
        <v>163260</v>
      </c>
      <c r="H7" s="2">
        <v>101601</v>
      </c>
      <c r="I7" s="2">
        <v>153677</v>
      </c>
      <c r="J7" s="2">
        <v>52518</v>
      </c>
      <c r="K7" s="2">
        <v>23583</v>
      </c>
      <c r="L7" s="2">
        <v>183167</v>
      </c>
      <c r="M7" s="2">
        <v>1</v>
      </c>
      <c r="N7" s="2">
        <v>1</v>
      </c>
      <c r="O7" s="2" t="s">
        <v>56</v>
      </c>
      <c r="P7" s="2">
        <v>32394.660247284046</v>
      </c>
      <c r="Q7" s="2">
        <v>1.48</v>
      </c>
      <c r="R7" s="2">
        <f t="shared" si="0"/>
        <v>0.33119358685339761</v>
      </c>
      <c r="S7" s="2">
        <f t="shared" si="1"/>
        <v>0.34857292609710772</v>
      </c>
      <c r="T7" s="2">
        <f t="shared" si="2"/>
        <v>0.33988325647525264</v>
      </c>
    </row>
    <row r="8" spans="1:20" s="2" customFormat="1" x14ac:dyDescent="0.25">
      <c r="A8" s="2" t="s">
        <v>15</v>
      </c>
      <c r="B8" s="2">
        <v>2007</v>
      </c>
      <c r="C8" s="2">
        <v>22349</v>
      </c>
      <c r="D8" s="2">
        <v>26797</v>
      </c>
      <c r="E8" s="2">
        <v>10479</v>
      </c>
      <c r="F8" s="2">
        <v>7477</v>
      </c>
      <c r="G8" s="2">
        <v>37906</v>
      </c>
      <c r="H8" s="2">
        <v>21412</v>
      </c>
      <c r="I8" s="2">
        <v>22467</v>
      </c>
      <c r="J8" s="2">
        <v>7088</v>
      </c>
      <c r="K8" s="2">
        <v>2836</v>
      </c>
      <c r="L8" s="2">
        <v>25544</v>
      </c>
      <c r="M8" s="2">
        <v>1</v>
      </c>
      <c r="N8" s="2">
        <v>0</v>
      </c>
      <c r="O8" s="2">
        <v>9425936</v>
      </c>
      <c r="P8" s="2">
        <v>3787.7407258278399</v>
      </c>
      <c r="Q8" s="2">
        <v>-0.8</v>
      </c>
      <c r="R8" s="2">
        <f t="shared" si="0"/>
        <v>0.30638140224136334</v>
      </c>
      <c r="S8" s="2">
        <f t="shared" si="1"/>
        <v>0.40122449891627376</v>
      </c>
      <c r="T8" s="2">
        <f t="shared" si="2"/>
        <v>0.35380295057881855</v>
      </c>
    </row>
    <row r="9" spans="1:20" s="2" customFormat="1" x14ac:dyDescent="0.25">
      <c r="A9" s="2" t="s">
        <v>15</v>
      </c>
      <c r="B9" s="2">
        <v>2008</v>
      </c>
      <c r="C9" s="2" t="s">
        <v>56</v>
      </c>
      <c r="D9" s="2" t="s">
        <v>56</v>
      </c>
      <c r="E9" s="2" t="s">
        <v>56</v>
      </c>
      <c r="F9" s="2" t="s">
        <v>56</v>
      </c>
      <c r="G9" s="2" t="s">
        <v>56</v>
      </c>
      <c r="H9" s="2" t="s">
        <v>56</v>
      </c>
      <c r="I9" s="2" t="s">
        <v>56</v>
      </c>
      <c r="J9" s="2" t="s">
        <v>56</v>
      </c>
      <c r="K9" s="2" t="s">
        <v>56</v>
      </c>
      <c r="L9" s="2" t="s">
        <v>56</v>
      </c>
      <c r="M9" s="2">
        <v>1</v>
      </c>
      <c r="N9" s="2">
        <v>0</v>
      </c>
      <c r="O9" s="2">
        <v>9601257</v>
      </c>
      <c r="P9" s="2">
        <v>3950.2808768932405</v>
      </c>
      <c r="Q9" s="2">
        <v>-0.8</v>
      </c>
      <c r="R9" s="2" t="e">
        <f t="shared" si="0"/>
        <v>#VALUE!</v>
      </c>
      <c r="S9" s="2" t="e">
        <f t="shared" si="1"/>
        <v>#VALUE!</v>
      </c>
      <c r="T9" s="2" t="e">
        <f t="shared" si="2"/>
        <v>#VALUE!</v>
      </c>
    </row>
    <row r="10" spans="1:20" s="2" customFormat="1" x14ac:dyDescent="0.25">
      <c r="A10" s="2" t="s">
        <v>15</v>
      </c>
      <c r="B10" s="2">
        <v>2009</v>
      </c>
      <c r="C10" s="2" t="s">
        <v>56</v>
      </c>
      <c r="D10" s="2" t="s">
        <v>56</v>
      </c>
      <c r="E10" s="2" t="s">
        <v>56</v>
      </c>
      <c r="F10" s="2" t="s">
        <v>56</v>
      </c>
      <c r="G10" s="2" t="s">
        <v>56</v>
      </c>
      <c r="H10" s="2" t="s">
        <v>56</v>
      </c>
      <c r="I10" s="2" t="s">
        <v>56</v>
      </c>
      <c r="J10" s="2" t="s">
        <v>56</v>
      </c>
      <c r="K10" s="2" t="s">
        <v>56</v>
      </c>
      <c r="L10" s="2" t="s">
        <v>56</v>
      </c>
      <c r="M10" s="2">
        <v>1</v>
      </c>
      <c r="N10" s="2">
        <v>0</v>
      </c>
      <c r="O10" s="2" t="s">
        <v>56</v>
      </c>
      <c r="P10" s="2">
        <v>4013.0362101026149</v>
      </c>
      <c r="Q10" s="2">
        <v>-0.7</v>
      </c>
      <c r="R10" s="2" t="e">
        <f t="shared" si="0"/>
        <v>#VALUE!</v>
      </c>
      <c r="S10" s="2" t="e">
        <f t="shared" si="1"/>
        <v>#VALUE!</v>
      </c>
      <c r="T10" s="2" t="e">
        <f t="shared" si="2"/>
        <v>#VALUE!</v>
      </c>
    </row>
    <row r="11" spans="1:20" s="2" customFormat="1" x14ac:dyDescent="0.25">
      <c r="A11" s="2" t="s">
        <v>16</v>
      </c>
      <c r="B11" s="2">
        <v>2007</v>
      </c>
      <c r="C11" s="2">
        <v>5579</v>
      </c>
      <c r="D11" s="2">
        <v>8749</v>
      </c>
      <c r="E11" s="2" t="s">
        <v>56</v>
      </c>
      <c r="F11" s="2">
        <v>1298</v>
      </c>
      <c r="G11" s="2">
        <v>9833</v>
      </c>
      <c r="H11" s="2">
        <v>5164</v>
      </c>
      <c r="I11" s="2">
        <v>8034</v>
      </c>
      <c r="J11" s="2" t="s">
        <v>56</v>
      </c>
      <c r="K11" s="2">
        <v>909</v>
      </c>
      <c r="L11" s="2">
        <v>8829</v>
      </c>
      <c r="M11" s="2">
        <v>0</v>
      </c>
      <c r="N11" s="2">
        <v>0</v>
      </c>
      <c r="O11" s="2">
        <v>4552198</v>
      </c>
      <c r="P11" s="2">
        <v>7076.6677103425072</v>
      </c>
      <c r="Q11" s="2">
        <v>-0.8</v>
      </c>
      <c r="R11" s="2" t="e">
        <f t="shared" si="0"/>
        <v>#VALUE!</v>
      </c>
      <c r="S11" s="2" t="e">
        <f t="shared" si="1"/>
        <v>#VALUE!</v>
      </c>
      <c r="T11" s="2" t="e">
        <f t="shared" si="2"/>
        <v>#VALUE!</v>
      </c>
    </row>
    <row r="12" spans="1:20" s="2" customFormat="1" x14ac:dyDescent="0.25">
      <c r="A12" s="2" t="s">
        <v>16</v>
      </c>
      <c r="B12" s="2">
        <v>2008</v>
      </c>
      <c r="C12" s="2">
        <v>5894</v>
      </c>
      <c r="D12" s="2">
        <v>9699</v>
      </c>
      <c r="E12" s="2" t="s">
        <v>56</v>
      </c>
      <c r="F12" s="2">
        <v>1399</v>
      </c>
      <c r="G12" s="2">
        <v>10903</v>
      </c>
      <c r="H12" s="2">
        <v>6068</v>
      </c>
      <c r="I12" s="2">
        <v>9654</v>
      </c>
      <c r="J12" s="2" t="s">
        <v>56</v>
      </c>
      <c r="K12" s="2">
        <v>1141</v>
      </c>
      <c r="L12" s="2">
        <v>10600</v>
      </c>
      <c r="M12" s="2">
        <v>0</v>
      </c>
      <c r="N12" s="2">
        <v>0</v>
      </c>
      <c r="O12" s="2">
        <v>4590310</v>
      </c>
      <c r="P12" s="2">
        <v>7470.7221023002921</v>
      </c>
      <c r="Q12" s="2">
        <v>-0.5</v>
      </c>
      <c r="R12" s="2" t="e">
        <f t="shared" si="0"/>
        <v>#VALUE!</v>
      </c>
      <c r="S12" s="2" t="e">
        <f t="shared" si="1"/>
        <v>#VALUE!</v>
      </c>
      <c r="T12" s="2" t="e">
        <f t="shared" si="2"/>
        <v>#VALUE!</v>
      </c>
    </row>
    <row r="13" spans="1:20" s="2" customFormat="1" x14ac:dyDescent="0.25">
      <c r="A13" s="2" t="s">
        <v>16</v>
      </c>
      <c r="B13" s="2">
        <v>2009</v>
      </c>
      <c r="C13" s="2">
        <v>5509</v>
      </c>
      <c r="D13" s="2">
        <v>9359</v>
      </c>
      <c r="E13" s="2" t="s">
        <v>56</v>
      </c>
      <c r="F13" s="2">
        <v>1193</v>
      </c>
      <c r="G13" s="2">
        <v>10343</v>
      </c>
      <c r="H13" s="2">
        <v>5931</v>
      </c>
      <c r="I13" s="2">
        <v>9876</v>
      </c>
      <c r="J13" s="2" t="s">
        <v>56</v>
      </c>
      <c r="K13" s="2">
        <v>998</v>
      </c>
      <c r="L13" s="2">
        <v>10665</v>
      </c>
      <c r="M13" s="2">
        <v>0</v>
      </c>
      <c r="N13" s="2">
        <v>0</v>
      </c>
      <c r="O13" s="2" t="s">
        <v>56</v>
      </c>
      <c r="P13" s="2">
        <v>7265.881618484942</v>
      </c>
      <c r="Q13" s="2">
        <v>-0.6</v>
      </c>
      <c r="R13" s="2" t="e">
        <f t="shared" si="0"/>
        <v>#VALUE!</v>
      </c>
      <c r="S13" s="2" t="e">
        <f t="shared" si="1"/>
        <v>#VALUE!</v>
      </c>
      <c r="T13" s="2" t="e">
        <f t="shared" si="2"/>
        <v>#VALUE!</v>
      </c>
    </row>
    <row r="14" spans="1:20" s="2" customFormat="1" x14ac:dyDescent="0.25">
      <c r="A14" s="2" t="s">
        <v>17</v>
      </c>
      <c r="B14" s="2">
        <v>2007</v>
      </c>
      <c r="C14" s="2">
        <v>244223</v>
      </c>
      <c r="D14" s="2">
        <v>292472</v>
      </c>
      <c r="E14" s="2">
        <v>320445</v>
      </c>
      <c r="F14" s="2">
        <v>114124</v>
      </c>
      <c r="G14" s="2">
        <v>622028</v>
      </c>
      <c r="H14" s="2">
        <v>228914</v>
      </c>
      <c r="I14" s="2">
        <v>265116</v>
      </c>
      <c r="J14" s="2">
        <v>316320</v>
      </c>
      <c r="K14" s="2">
        <v>107368</v>
      </c>
      <c r="L14" s="2">
        <v>583791</v>
      </c>
      <c r="M14" s="2">
        <v>1</v>
      </c>
      <c r="N14" s="2">
        <v>1</v>
      </c>
      <c r="O14" s="2">
        <v>32935961</v>
      </c>
      <c r="P14" s="2">
        <v>36073.628921548458</v>
      </c>
      <c r="Q14" s="2">
        <v>1.73</v>
      </c>
      <c r="R14" s="2">
        <f t="shared" si="0"/>
        <v>0.615106764769078</v>
      </c>
      <c r="S14" s="2">
        <f t="shared" si="1"/>
        <v>0.59772282443493563</v>
      </c>
      <c r="T14" s="2">
        <f t="shared" si="2"/>
        <v>0.60641479460200687</v>
      </c>
    </row>
    <row r="15" spans="1:20" s="2" customFormat="1" x14ac:dyDescent="0.25">
      <c r="A15" s="2" t="s">
        <v>17</v>
      </c>
      <c r="B15" s="2">
        <v>2008</v>
      </c>
      <c r="C15" s="2">
        <v>240686</v>
      </c>
      <c r="D15" s="2">
        <v>290479</v>
      </c>
      <c r="E15" s="2">
        <v>336637</v>
      </c>
      <c r="F15" s="2">
        <v>120022</v>
      </c>
      <c r="G15" s="2">
        <v>633386</v>
      </c>
      <c r="H15" s="2">
        <v>241599</v>
      </c>
      <c r="I15" s="2">
        <v>279803</v>
      </c>
      <c r="J15" s="2">
        <v>334018</v>
      </c>
      <c r="K15" s="2">
        <v>114180</v>
      </c>
      <c r="L15" s="2">
        <v>614249</v>
      </c>
      <c r="M15" s="2">
        <v>1</v>
      </c>
      <c r="N15" s="2">
        <v>1</v>
      </c>
      <c r="O15" s="2">
        <v>33212696</v>
      </c>
      <c r="P15" s="2">
        <v>35895.469817470228</v>
      </c>
      <c r="Q15" s="2">
        <v>1.75</v>
      </c>
      <c r="R15" s="2">
        <f t="shared" si="0"/>
        <v>0.61565574772562126</v>
      </c>
      <c r="S15" s="2">
        <f t="shared" si="1"/>
        <v>0.61121104802593362</v>
      </c>
      <c r="T15" s="2">
        <f t="shared" si="2"/>
        <v>0.61343339787577744</v>
      </c>
    </row>
    <row r="16" spans="1:20" s="2" customFormat="1" x14ac:dyDescent="0.25">
      <c r="A16" s="2" t="s">
        <v>17</v>
      </c>
      <c r="B16" s="2">
        <v>2009</v>
      </c>
      <c r="C16" s="2">
        <v>214189</v>
      </c>
      <c r="D16" s="2">
        <v>266323</v>
      </c>
      <c r="E16" s="2">
        <v>315268</v>
      </c>
      <c r="F16" s="2">
        <v>123053</v>
      </c>
      <c r="G16" s="2">
        <v>586883</v>
      </c>
      <c r="H16" s="2">
        <v>253476</v>
      </c>
      <c r="I16" s="2">
        <v>293937</v>
      </c>
      <c r="J16" s="2">
        <v>350364</v>
      </c>
      <c r="K16" s="2">
        <v>119550</v>
      </c>
      <c r="L16" s="2">
        <v>646090</v>
      </c>
      <c r="M16" s="2">
        <v>1</v>
      </c>
      <c r="N16" s="2">
        <v>1</v>
      </c>
      <c r="O16" s="2" t="s">
        <v>56</v>
      </c>
      <c r="P16" s="2">
        <v>34567.058025189093</v>
      </c>
      <c r="Q16" s="2">
        <v>1.78</v>
      </c>
      <c r="R16" s="2">
        <f t="shared" si="0"/>
        <v>0.61519065891122748</v>
      </c>
      <c r="S16" s="2">
        <f t="shared" si="1"/>
        <v>0.62204602607841686</v>
      </c>
      <c r="T16" s="2">
        <f t="shared" si="2"/>
        <v>0.61861834249482217</v>
      </c>
    </row>
    <row r="17" spans="1:20" s="2" customFormat="1" x14ac:dyDescent="0.25">
      <c r="A17" s="2" t="s">
        <v>18</v>
      </c>
      <c r="B17" s="2">
        <v>2007</v>
      </c>
      <c r="C17" s="2">
        <v>22784078</v>
      </c>
      <c r="D17" s="2">
        <v>23533724</v>
      </c>
      <c r="E17" s="2" t="s">
        <v>56</v>
      </c>
      <c r="F17" s="2">
        <v>2307940</v>
      </c>
      <c r="G17" s="2">
        <v>20208712</v>
      </c>
      <c r="H17" s="2">
        <v>14175886</v>
      </c>
      <c r="I17" s="2">
        <v>14799342</v>
      </c>
      <c r="J17" s="2" t="s">
        <v>56</v>
      </c>
      <c r="K17" s="2">
        <v>2080530</v>
      </c>
      <c r="L17" s="2">
        <v>16246920</v>
      </c>
      <c r="M17" s="2">
        <v>0</v>
      </c>
      <c r="N17" s="2">
        <v>1</v>
      </c>
      <c r="O17" s="2">
        <v>16303851</v>
      </c>
      <c r="P17" s="2">
        <v>13044.775306437263</v>
      </c>
      <c r="Q17" s="2">
        <v>1.31</v>
      </c>
      <c r="R17" s="2" t="e">
        <f t="shared" si="0"/>
        <v>#VALUE!</v>
      </c>
      <c r="S17" s="2" t="e">
        <f t="shared" si="1"/>
        <v>#VALUE!</v>
      </c>
      <c r="T17" s="2" t="e">
        <f t="shared" si="2"/>
        <v>#VALUE!</v>
      </c>
    </row>
    <row r="18" spans="1:20" s="2" customFormat="1" x14ac:dyDescent="0.25">
      <c r="A18" s="2" t="s">
        <v>18</v>
      </c>
      <c r="B18" s="2">
        <v>2008</v>
      </c>
      <c r="C18" s="2">
        <v>22353090</v>
      </c>
      <c r="D18" s="2">
        <v>22998794</v>
      </c>
      <c r="E18" s="2" t="s">
        <v>56</v>
      </c>
      <c r="F18" s="2">
        <v>1934659</v>
      </c>
      <c r="G18" s="2">
        <v>24312909</v>
      </c>
      <c r="H18" s="2">
        <v>17030642</v>
      </c>
      <c r="I18" s="2">
        <v>17420791</v>
      </c>
      <c r="J18" s="2" t="s">
        <v>56</v>
      </c>
      <c r="K18" s="2">
        <v>1771831</v>
      </c>
      <c r="L18" s="2">
        <v>18572078</v>
      </c>
      <c r="M18" s="2">
        <v>0</v>
      </c>
      <c r="N18" s="2">
        <v>1</v>
      </c>
      <c r="O18" s="2">
        <v>16454143</v>
      </c>
      <c r="P18" s="2">
        <v>13390.460147382184</v>
      </c>
      <c r="Q18" s="2">
        <v>1.26</v>
      </c>
      <c r="R18" s="2" t="e">
        <f t="shared" si="0"/>
        <v>#VALUE!</v>
      </c>
      <c r="S18" s="2" t="e">
        <f t="shared" si="1"/>
        <v>#VALUE!</v>
      </c>
      <c r="T18" s="2" t="e">
        <f t="shared" si="2"/>
        <v>#VALUE!</v>
      </c>
    </row>
    <row r="19" spans="1:20" s="2" customFormat="1" x14ac:dyDescent="0.25">
      <c r="A19" s="2" t="s">
        <v>18</v>
      </c>
      <c r="B19" s="2">
        <v>2009</v>
      </c>
      <c r="C19" s="2">
        <v>17709869</v>
      </c>
      <c r="D19" s="2">
        <v>18379150</v>
      </c>
      <c r="E19" s="2" t="s">
        <v>56</v>
      </c>
      <c r="F19" s="2">
        <v>2441219</v>
      </c>
      <c r="G19" s="2">
        <v>19863618</v>
      </c>
      <c r="H19" s="2">
        <v>20176181</v>
      </c>
      <c r="I19" s="2">
        <v>20701118</v>
      </c>
      <c r="J19" s="2" t="s">
        <v>56</v>
      </c>
      <c r="K19" s="2">
        <v>2312602</v>
      </c>
      <c r="L19" s="2">
        <v>22057019</v>
      </c>
      <c r="M19" s="2">
        <v>0</v>
      </c>
      <c r="N19" s="2">
        <v>1</v>
      </c>
      <c r="O19" s="2" t="s">
        <v>56</v>
      </c>
      <c r="P19" s="2">
        <v>13056.847800020676</v>
      </c>
      <c r="Q19" s="2">
        <v>1.21</v>
      </c>
      <c r="R19" s="2" t="e">
        <f t="shared" si="0"/>
        <v>#VALUE!</v>
      </c>
      <c r="S19" s="2" t="e">
        <f t="shared" si="1"/>
        <v>#VALUE!</v>
      </c>
      <c r="T19" s="2" t="e">
        <f t="shared" si="2"/>
        <v>#VALUE!</v>
      </c>
    </row>
    <row r="20" spans="1:20" s="2" customFormat="1" x14ac:dyDescent="0.25">
      <c r="A20" s="2" t="s">
        <v>19</v>
      </c>
      <c r="B20" s="2">
        <v>2007</v>
      </c>
      <c r="C20" s="2">
        <v>103985795</v>
      </c>
      <c r="D20" s="2">
        <v>113465493</v>
      </c>
      <c r="E20" s="2">
        <v>13736138</v>
      </c>
      <c r="F20" s="2">
        <v>27954997</v>
      </c>
      <c r="G20" s="2">
        <v>138139124</v>
      </c>
      <c r="H20" s="2">
        <v>110013674</v>
      </c>
      <c r="I20" s="2">
        <v>125648490</v>
      </c>
      <c r="J20" s="2">
        <v>16210300</v>
      </c>
      <c r="K20" s="2">
        <v>25731331</v>
      </c>
      <c r="L20" s="2">
        <v>144795759</v>
      </c>
      <c r="M20" s="2">
        <v>1</v>
      </c>
      <c r="N20" s="2">
        <v>0</v>
      </c>
      <c r="O20" s="2">
        <v>42597321</v>
      </c>
      <c r="P20" s="2">
        <v>8084.3022941635081</v>
      </c>
      <c r="Q20" s="2">
        <v>0.03</v>
      </c>
      <c r="R20" s="2">
        <f t="shared" si="0"/>
        <v>0.25026314647747044</v>
      </c>
      <c r="S20" s="2">
        <f t="shared" si="1"/>
        <v>0.26870353872346336</v>
      </c>
      <c r="T20" s="2">
        <f t="shared" si="2"/>
        <v>0.2594833426004669</v>
      </c>
    </row>
    <row r="21" spans="1:20" s="2" customFormat="1" x14ac:dyDescent="0.25">
      <c r="A21" s="2" t="s">
        <v>19</v>
      </c>
      <c r="B21" s="2">
        <v>2008</v>
      </c>
      <c r="C21" s="2">
        <v>73974525</v>
      </c>
      <c r="D21" s="2">
        <v>129078430</v>
      </c>
      <c r="E21" s="2">
        <v>19903848</v>
      </c>
      <c r="F21" s="2">
        <v>31065564</v>
      </c>
      <c r="G21" s="2">
        <v>156091885</v>
      </c>
      <c r="H21" s="2">
        <v>96818761</v>
      </c>
      <c r="I21" s="2">
        <v>129362512</v>
      </c>
      <c r="J21" s="2">
        <v>20074128</v>
      </c>
      <c r="K21" s="2">
        <v>25368923</v>
      </c>
      <c r="L21" s="2">
        <v>149763675</v>
      </c>
      <c r="M21" s="2">
        <v>1</v>
      </c>
      <c r="N21" s="2">
        <v>0</v>
      </c>
      <c r="O21" s="2">
        <v>43141109</v>
      </c>
      <c r="P21" s="2">
        <v>8184.6373985036662</v>
      </c>
      <c r="Q21" s="2">
        <v>0.08</v>
      </c>
      <c r="R21" s="2">
        <f t="shared" si="0"/>
        <v>0.25996341432223186</v>
      </c>
      <c r="S21" s="2">
        <f t="shared" si="1"/>
        <v>0.28308815831294443</v>
      </c>
      <c r="T21" s="2">
        <f t="shared" si="2"/>
        <v>0.27152578631758817</v>
      </c>
    </row>
    <row r="22" spans="1:20" s="2" customFormat="1" x14ac:dyDescent="0.25">
      <c r="A22" s="2" t="s">
        <v>19</v>
      </c>
      <c r="B22" s="2">
        <v>2009</v>
      </c>
      <c r="C22" s="2">
        <v>87369393</v>
      </c>
      <c r="D22" s="2" t="s">
        <v>56</v>
      </c>
      <c r="E22" s="2">
        <v>19081757</v>
      </c>
      <c r="F22" s="2">
        <v>37087784</v>
      </c>
      <c r="G22" s="2" t="s">
        <v>56</v>
      </c>
      <c r="H22" s="2">
        <v>98472920</v>
      </c>
      <c r="I22" s="2" t="s">
        <v>56</v>
      </c>
      <c r="J22" s="2">
        <v>19594450</v>
      </c>
      <c r="K22" s="2">
        <v>29962800</v>
      </c>
      <c r="L22" s="2" t="s">
        <v>56</v>
      </c>
      <c r="M22" s="2">
        <v>1</v>
      </c>
      <c r="N22" s="2">
        <v>0</v>
      </c>
      <c r="O22" s="2" t="s">
        <v>56</v>
      </c>
      <c r="P22" s="2">
        <v>8135.5529604499307</v>
      </c>
      <c r="Q22" s="2">
        <v>0.04</v>
      </c>
      <c r="R22" s="2" t="e">
        <f t="shared" si="0"/>
        <v>#VALUE!</v>
      </c>
      <c r="S22" s="2" t="e">
        <f t="shared" si="1"/>
        <v>#VALUE!</v>
      </c>
      <c r="T22" s="2" t="e">
        <f t="shared" si="2"/>
        <v>#VALUE!</v>
      </c>
    </row>
    <row r="23" spans="1:20" s="2" customFormat="1" x14ac:dyDescent="0.25">
      <c r="A23" s="2" t="s">
        <v>20</v>
      </c>
      <c r="B23" s="2">
        <v>2007</v>
      </c>
      <c r="C23" s="2">
        <v>5859</v>
      </c>
      <c r="D23" s="2">
        <v>7293</v>
      </c>
      <c r="E23" s="2" t="s">
        <v>56</v>
      </c>
      <c r="F23" s="2">
        <v>299</v>
      </c>
      <c r="G23" s="2">
        <v>7231</v>
      </c>
      <c r="H23" s="2">
        <v>5508</v>
      </c>
      <c r="I23" s="2">
        <v>6465</v>
      </c>
      <c r="J23" s="2" t="s">
        <v>56</v>
      </c>
      <c r="K23" s="2">
        <v>234</v>
      </c>
      <c r="L23" s="2">
        <v>6338</v>
      </c>
      <c r="M23" s="2">
        <v>0</v>
      </c>
      <c r="N23" s="2">
        <v>1</v>
      </c>
      <c r="O23" s="2">
        <v>1048906</v>
      </c>
      <c r="P23" s="2">
        <v>25657.307184276196</v>
      </c>
      <c r="Q23" s="2">
        <v>1.34</v>
      </c>
      <c r="R23" s="2" t="e">
        <f t="shared" si="0"/>
        <v>#VALUE!</v>
      </c>
      <c r="S23" s="2" t="e">
        <f t="shared" si="1"/>
        <v>#VALUE!</v>
      </c>
      <c r="T23" s="2" t="e">
        <f t="shared" si="2"/>
        <v>#VALUE!</v>
      </c>
    </row>
    <row r="24" spans="1:20" s="2" customFormat="1" x14ac:dyDescent="0.25">
      <c r="A24" s="2" t="s">
        <v>20</v>
      </c>
      <c r="B24" s="2">
        <v>2008</v>
      </c>
      <c r="C24" s="2">
        <v>5992</v>
      </c>
      <c r="D24" s="2">
        <v>7640</v>
      </c>
      <c r="E24" s="2" t="s">
        <v>56</v>
      </c>
      <c r="F24" s="2">
        <v>317</v>
      </c>
      <c r="G24" s="2">
        <v>7503</v>
      </c>
      <c r="H24" s="2">
        <v>6111</v>
      </c>
      <c r="I24" s="2">
        <v>7146</v>
      </c>
      <c r="J24" s="2" t="s">
        <v>56</v>
      </c>
      <c r="K24" s="2">
        <v>245</v>
      </c>
      <c r="L24" s="2">
        <v>6937</v>
      </c>
      <c r="M24" s="2">
        <v>0</v>
      </c>
      <c r="N24" s="2">
        <v>1</v>
      </c>
      <c r="O24" s="2">
        <v>1066817</v>
      </c>
      <c r="P24" s="2">
        <v>26268.471776782182</v>
      </c>
      <c r="Q24" s="2">
        <v>1.39</v>
      </c>
      <c r="R24" s="2" t="e">
        <f t="shared" si="0"/>
        <v>#VALUE!</v>
      </c>
      <c r="S24" s="2" t="e">
        <f t="shared" si="1"/>
        <v>#VALUE!</v>
      </c>
      <c r="T24" s="2" t="e">
        <f t="shared" si="2"/>
        <v>#VALUE!</v>
      </c>
    </row>
    <row r="25" spans="1:20" s="2" customFormat="1" x14ac:dyDescent="0.25">
      <c r="A25" s="2" t="s">
        <v>20</v>
      </c>
      <c r="B25" s="2">
        <v>2009</v>
      </c>
      <c r="C25" s="2">
        <v>5105</v>
      </c>
      <c r="D25" s="2">
        <v>6722</v>
      </c>
      <c r="E25" s="2" t="s">
        <v>56</v>
      </c>
      <c r="F25" s="2">
        <v>354</v>
      </c>
      <c r="G25" s="2">
        <v>6743</v>
      </c>
      <c r="H25" s="2">
        <v>6076</v>
      </c>
      <c r="I25" s="2">
        <v>7228</v>
      </c>
      <c r="J25" s="2" t="s">
        <v>56</v>
      </c>
      <c r="K25" s="2">
        <v>275</v>
      </c>
      <c r="L25" s="2">
        <v>7171</v>
      </c>
      <c r="M25" s="2">
        <v>0</v>
      </c>
      <c r="N25" s="2">
        <v>1</v>
      </c>
      <c r="O25" s="2" t="s">
        <v>56</v>
      </c>
      <c r="P25" s="2">
        <v>25758.99864311167</v>
      </c>
      <c r="Q25" s="2">
        <v>1.32</v>
      </c>
      <c r="R25" s="2" t="e">
        <f t="shared" si="0"/>
        <v>#VALUE!</v>
      </c>
      <c r="S25" s="2" t="e">
        <f t="shared" si="1"/>
        <v>#VALUE!</v>
      </c>
      <c r="T25" s="2" t="e">
        <f t="shared" si="2"/>
        <v>#VALUE!</v>
      </c>
    </row>
    <row r="26" spans="1:20" s="2" customFormat="1" x14ac:dyDescent="0.25">
      <c r="A26" s="2" t="s">
        <v>21</v>
      </c>
      <c r="B26" s="2">
        <v>2007</v>
      </c>
      <c r="C26" s="2">
        <v>686249</v>
      </c>
      <c r="D26" s="2">
        <v>689974</v>
      </c>
      <c r="E26" s="2" t="s">
        <v>56</v>
      </c>
      <c r="F26" s="2">
        <v>544432</v>
      </c>
      <c r="G26" s="2">
        <v>941946</v>
      </c>
      <c r="H26" s="2">
        <v>603357</v>
      </c>
      <c r="I26" s="2">
        <v>607056</v>
      </c>
      <c r="J26" s="2" t="s">
        <v>56</v>
      </c>
      <c r="K26" s="2">
        <v>545382</v>
      </c>
      <c r="L26" s="2">
        <v>859976</v>
      </c>
      <c r="M26" s="2">
        <v>0</v>
      </c>
      <c r="N26" s="2">
        <v>1</v>
      </c>
      <c r="O26" s="2">
        <v>5468120</v>
      </c>
      <c r="P26" s="2">
        <v>34632.531611371138</v>
      </c>
      <c r="Q26" s="2">
        <v>2.2400000000000002</v>
      </c>
      <c r="R26" s="2" t="e">
        <f t="shared" si="0"/>
        <v>#VALUE!</v>
      </c>
      <c r="S26" s="2" t="e">
        <f t="shared" si="1"/>
        <v>#VALUE!</v>
      </c>
      <c r="T26" s="2" t="e">
        <f t="shared" si="2"/>
        <v>#VALUE!</v>
      </c>
    </row>
    <row r="27" spans="1:20" s="2" customFormat="1" x14ac:dyDescent="0.25">
      <c r="A27" s="2" t="s">
        <v>21</v>
      </c>
      <c r="B27" s="2">
        <v>2008</v>
      </c>
      <c r="C27" s="2">
        <v>695989</v>
      </c>
      <c r="D27" s="2">
        <v>669755</v>
      </c>
      <c r="E27" s="2" t="s">
        <v>56</v>
      </c>
      <c r="F27" s="2">
        <v>576055</v>
      </c>
      <c r="G27" s="2">
        <v>960276</v>
      </c>
      <c r="H27" s="2">
        <v>633102</v>
      </c>
      <c r="I27" s="2">
        <v>637199</v>
      </c>
      <c r="J27" s="2" t="s">
        <v>56</v>
      </c>
      <c r="K27" s="2">
        <v>577546</v>
      </c>
      <c r="L27" s="2">
        <v>899209</v>
      </c>
      <c r="M27" s="2">
        <v>0</v>
      </c>
      <c r="N27" s="2">
        <v>1</v>
      </c>
      <c r="O27" s="2">
        <v>5484723</v>
      </c>
      <c r="P27" s="2">
        <v>34130.211288568906</v>
      </c>
      <c r="Q27" s="2">
        <v>2.08</v>
      </c>
      <c r="R27" s="2" t="e">
        <f t="shared" si="0"/>
        <v>#VALUE!</v>
      </c>
      <c r="S27" s="2" t="e">
        <f t="shared" si="1"/>
        <v>#VALUE!</v>
      </c>
      <c r="T27" s="2" t="e">
        <f t="shared" si="2"/>
        <v>#VALUE!</v>
      </c>
    </row>
    <row r="28" spans="1:20" s="2" customFormat="1" x14ac:dyDescent="0.25">
      <c r="A28" s="2" t="s">
        <v>21</v>
      </c>
      <c r="B28" s="2">
        <v>2009</v>
      </c>
      <c r="C28" s="2">
        <v>661333</v>
      </c>
      <c r="D28" s="2">
        <v>664479</v>
      </c>
      <c r="E28" s="2" t="s">
        <v>56</v>
      </c>
      <c r="F28" s="2">
        <v>609134</v>
      </c>
      <c r="G28" s="2">
        <v>928325</v>
      </c>
      <c r="H28" s="2">
        <v>698467</v>
      </c>
      <c r="I28" s="2">
        <v>703111</v>
      </c>
      <c r="J28" s="2" t="s">
        <v>56</v>
      </c>
      <c r="K28" s="2">
        <v>616547</v>
      </c>
      <c r="L28" s="2">
        <v>972370</v>
      </c>
      <c r="M28" s="2">
        <v>0</v>
      </c>
      <c r="N28" s="2">
        <v>1</v>
      </c>
      <c r="O28" s="2" t="s">
        <v>56</v>
      </c>
      <c r="P28" s="2">
        <v>32251.922881162194</v>
      </c>
      <c r="Q28" s="2">
        <v>2.19</v>
      </c>
      <c r="R28" s="2" t="e">
        <f t="shared" si="0"/>
        <v>#VALUE!</v>
      </c>
      <c r="S28" s="2" t="e">
        <f t="shared" si="1"/>
        <v>#VALUE!</v>
      </c>
      <c r="T28" s="2" t="e">
        <f t="shared" si="2"/>
        <v>#VALUE!</v>
      </c>
    </row>
    <row r="29" spans="1:20" s="2" customFormat="1" x14ac:dyDescent="0.25">
      <c r="A29" s="2" t="s">
        <v>22</v>
      </c>
      <c r="B29" s="2">
        <v>2007</v>
      </c>
      <c r="C29" s="2">
        <v>3078</v>
      </c>
      <c r="D29" s="2">
        <v>3945</v>
      </c>
      <c r="E29" s="2" t="s">
        <v>56</v>
      </c>
      <c r="F29" s="2">
        <v>386</v>
      </c>
      <c r="G29" s="2">
        <v>4120</v>
      </c>
      <c r="H29" s="2">
        <v>2755</v>
      </c>
      <c r="I29" s="2">
        <v>3495</v>
      </c>
      <c r="J29" s="2" t="s">
        <v>56</v>
      </c>
      <c r="K29" s="2">
        <v>249</v>
      </c>
      <c r="L29" s="2">
        <v>3533</v>
      </c>
      <c r="M29" s="2">
        <v>0</v>
      </c>
      <c r="N29" s="2">
        <v>1</v>
      </c>
      <c r="O29" s="2">
        <v>5981752</v>
      </c>
      <c r="P29" s="2">
        <v>6148.7139538463844</v>
      </c>
      <c r="Q29" s="2">
        <v>-0.2</v>
      </c>
      <c r="R29" s="2" t="e">
        <f t="shared" si="0"/>
        <v>#VALUE!</v>
      </c>
      <c r="S29" s="2" t="e">
        <f t="shared" si="1"/>
        <v>#VALUE!</v>
      </c>
      <c r="T29" s="2" t="e">
        <f t="shared" si="2"/>
        <v>#VALUE!</v>
      </c>
    </row>
    <row r="30" spans="1:20" s="2" customFormat="1" x14ac:dyDescent="0.25">
      <c r="A30" s="2" t="s">
        <v>22</v>
      </c>
      <c r="B30" s="2">
        <v>2008</v>
      </c>
      <c r="C30" s="2">
        <v>3427</v>
      </c>
      <c r="D30" s="2">
        <v>4433</v>
      </c>
      <c r="E30" s="2" t="s">
        <v>56</v>
      </c>
      <c r="F30" s="2">
        <v>414</v>
      </c>
      <c r="G30" s="2">
        <v>4619</v>
      </c>
      <c r="H30" s="2">
        <v>3134</v>
      </c>
      <c r="I30" s="2">
        <v>4092</v>
      </c>
      <c r="J30" s="2" t="s">
        <v>56</v>
      </c>
      <c r="K30" s="2">
        <v>277</v>
      </c>
      <c r="L30" s="2">
        <v>4141</v>
      </c>
      <c r="M30" s="2">
        <v>0</v>
      </c>
      <c r="N30" s="2">
        <v>1</v>
      </c>
      <c r="O30" s="2">
        <v>6006449</v>
      </c>
      <c r="P30" s="2">
        <v>6270.4658569271096</v>
      </c>
      <c r="Q30" s="2">
        <v>-0.2</v>
      </c>
      <c r="R30" s="2" t="e">
        <f t="shared" si="0"/>
        <v>#VALUE!</v>
      </c>
      <c r="S30" s="2" t="e">
        <f t="shared" si="1"/>
        <v>#VALUE!</v>
      </c>
      <c r="T30" s="2" t="e">
        <f t="shared" si="2"/>
        <v>#VALUE!</v>
      </c>
    </row>
    <row r="31" spans="1:20" s="2" customFormat="1" x14ac:dyDescent="0.25">
      <c r="A31" s="2" t="s">
        <v>22</v>
      </c>
      <c r="B31" s="2">
        <v>2009</v>
      </c>
      <c r="C31" s="2">
        <v>2802</v>
      </c>
      <c r="D31" s="2">
        <v>3735</v>
      </c>
      <c r="E31" s="2" t="s">
        <v>56</v>
      </c>
      <c r="F31" s="2">
        <v>449</v>
      </c>
      <c r="G31" s="2">
        <v>3943</v>
      </c>
      <c r="H31" s="2">
        <v>3684</v>
      </c>
      <c r="I31" s="2">
        <v>4551</v>
      </c>
      <c r="J31" s="2" t="s">
        <v>56</v>
      </c>
      <c r="K31" s="2">
        <v>291</v>
      </c>
      <c r="L31" s="2">
        <v>4601</v>
      </c>
      <c r="M31" s="2">
        <v>0</v>
      </c>
      <c r="N31" s="2">
        <v>1</v>
      </c>
      <c r="O31" s="2" t="s">
        <v>56</v>
      </c>
      <c r="P31" s="2">
        <v>6019.8523583941433</v>
      </c>
      <c r="Q31" s="2">
        <v>0</v>
      </c>
      <c r="R31" s="2" t="e">
        <f t="shared" si="0"/>
        <v>#VALUE!</v>
      </c>
      <c r="S31" s="2" t="e">
        <f t="shared" si="1"/>
        <v>#VALUE!</v>
      </c>
      <c r="T31" s="2" t="e">
        <f t="shared" si="2"/>
        <v>#VALUE!</v>
      </c>
    </row>
    <row r="32" spans="1:20" s="2" customFormat="1" x14ac:dyDescent="0.25">
      <c r="A32" s="2" t="s">
        <v>23</v>
      </c>
      <c r="B32" s="2">
        <v>2007</v>
      </c>
      <c r="C32" s="2">
        <v>69206</v>
      </c>
      <c r="D32" s="2">
        <v>78362</v>
      </c>
      <c r="E32" s="2" t="s">
        <v>56</v>
      </c>
      <c r="F32" s="2">
        <v>22708</v>
      </c>
      <c r="G32" s="2">
        <v>91471</v>
      </c>
      <c r="H32" s="2">
        <v>58479</v>
      </c>
      <c r="I32" s="2">
        <v>66205</v>
      </c>
      <c r="J32" s="2" t="s">
        <v>56</v>
      </c>
      <c r="K32" s="2">
        <v>20081</v>
      </c>
      <c r="L32" s="2">
        <v>76687</v>
      </c>
      <c r="M32" s="2">
        <v>0</v>
      </c>
      <c r="N32" s="2">
        <v>1</v>
      </c>
      <c r="O32" s="2">
        <v>1315912</v>
      </c>
      <c r="P32" s="2">
        <v>19772.696482422663</v>
      </c>
      <c r="Q32" s="2">
        <v>1.1100000000000001</v>
      </c>
      <c r="R32" s="2" t="e">
        <f t="shared" si="0"/>
        <v>#VALUE!</v>
      </c>
      <c r="S32" s="2" t="e">
        <f t="shared" si="1"/>
        <v>#VALUE!</v>
      </c>
      <c r="T32" s="2" t="e">
        <f t="shared" si="2"/>
        <v>#VALUE!</v>
      </c>
    </row>
    <row r="33" spans="1:20" s="2" customFormat="1" x14ac:dyDescent="0.25">
      <c r="A33" s="2" t="s">
        <v>23</v>
      </c>
      <c r="B33" s="2">
        <v>2008</v>
      </c>
      <c r="C33" s="2">
        <v>67853</v>
      </c>
      <c r="D33" s="2">
        <v>77993</v>
      </c>
      <c r="E33" s="2" t="s">
        <v>56</v>
      </c>
      <c r="F33" s="2">
        <v>26082</v>
      </c>
      <c r="G33" s="2">
        <v>93290</v>
      </c>
      <c r="H33" s="2">
        <v>68793</v>
      </c>
      <c r="I33" s="2">
        <v>78315</v>
      </c>
      <c r="J33" s="2" t="s">
        <v>56</v>
      </c>
      <c r="K33" s="2">
        <v>23792</v>
      </c>
      <c r="L33" s="2">
        <v>91322</v>
      </c>
      <c r="M33" s="2">
        <v>0</v>
      </c>
      <c r="N33" s="2">
        <v>1</v>
      </c>
      <c r="O33" s="2">
        <v>1307605</v>
      </c>
      <c r="P33" s="2">
        <v>18772.520857701147</v>
      </c>
      <c r="Q33" s="2">
        <v>1.25</v>
      </c>
      <c r="R33" s="2" t="e">
        <f t="shared" si="0"/>
        <v>#VALUE!</v>
      </c>
      <c r="S33" s="2" t="e">
        <f t="shared" si="1"/>
        <v>#VALUE!</v>
      </c>
      <c r="T33" s="2" t="e">
        <f t="shared" si="2"/>
        <v>#VALUE!</v>
      </c>
    </row>
    <row r="34" spans="1:20" s="2" customFormat="1" x14ac:dyDescent="0.25">
      <c r="A34" s="2" t="s">
        <v>23</v>
      </c>
      <c r="B34" s="2">
        <v>2009</v>
      </c>
      <c r="C34" s="2">
        <v>69577</v>
      </c>
      <c r="D34" s="2">
        <v>79791</v>
      </c>
      <c r="E34" s="2" t="s">
        <v>56</v>
      </c>
      <c r="F34" s="2">
        <v>23704</v>
      </c>
      <c r="G34" s="2">
        <v>94142</v>
      </c>
      <c r="H34" s="2">
        <v>67481</v>
      </c>
      <c r="I34" s="2">
        <v>79133</v>
      </c>
      <c r="J34" s="2" t="s">
        <v>56</v>
      </c>
      <c r="K34" s="2">
        <v>22231</v>
      </c>
      <c r="L34" s="2">
        <v>92010</v>
      </c>
      <c r="M34" s="2">
        <v>0</v>
      </c>
      <c r="N34" s="2">
        <v>1</v>
      </c>
      <c r="O34" s="2" t="s">
        <v>56</v>
      </c>
      <c r="P34" s="2">
        <v>16132.497437711048</v>
      </c>
      <c r="Q34" s="2">
        <v>1.18</v>
      </c>
      <c r="R34" s="2" t="e">
        <f t="shared" ref="R34:R65" si="3">(J34+K34)/(K34+J34+I34)</f>
        <v>#VALUE!</v>
      </c>
      <c r="S34" s="2" t="e">
        <f t="shared" ref="S34:S65" si="4">(E34+F34)/(D34+E34+F34)</f>
        <v>#VALUE!</v>
      </c>
      <c r="T34" s="2" t="e">
        <f t="shared" si="2"/>
        <v>#VALUE!</v>
      </c>
    </row>
    <row r="35" spans="1:20" s="2" customFormat="1" x14ac:dyDescent="0.25">
      <c r="A35" s="2" t="s">
        <v>24</v>
      </c>
      <c r="B35" s="2">
        <v>2007</v>
      </c>
      <c r="C35" s="2">
        <v>46353</v>
      </c>
      <c r="D35" s="2">
        <v>70680</v>
      </c>
      <c r="E35" s="2" t="s">
        <v>56</v>
      </c>
      <c r="F35" s="2">
        <v>34339</v>
      </c>
      <c r="G35" s="2">
        <v>94553</v>
      </c>
      <c r="H35" s="2">
        <v>42441</v>
      </c>
      <c r="I35" s="2">
        <v>60733</v>
      </c>
      <c r="J35" s="2" t="s">
        <v>56</v>
      </c>
      <c r="K35" s="2">
        <v>34229</v>
      </c>
      <c r="L35" s="2">
        <v>84496</v>
      </c>
      <c r="M35" s="2">
        <v>0</v>
      </c>
      <c r="N35" s="2">
        <v>0</v>
      </c>
      <c r="O35" s="2">
        <v>5238460</v>
      </c>
      <c r="P35" s="2">
        <v>33473.878572055684</v>
      </c>
      <c r="Q35" s="2">
        <v>1.91</v>
      </c>
      <c r="R35" s="2" t="e">
        <f t="shared" si="3"/>
        <v>#VALUE!</v>
      </c>
      <c r="S35" s="2" t="e">
        <f t="shared" si="4"/>
        <v>#VALUE!</v>
      </c>
      <c r="T35" s="2" t="e">
        <f t="shared" si="2"/>
        <v>#VALUE!</v>
      </c>
    </row>
    <row r="36" spans="1:20" s="2" customFormat="1" x14ac:dyDescent="0.25">
      <c r="A36" s="2" t="s">
        <v>24</v>
      </c>
      <c r="B36" s="2">
        <v>2008</v>
      </c>
      <c r="C36" s="2">
        <v>47005</v>
      </c>
      <c r="D36" s="2">
        <v>73074</v>
      </c>
      <c r="E36" s="2" t="s">
        <v>56</v>
      </c>
      <c r="F36" s="2">
        <v>36863</v>
      </c>
      <c r="G36" s="2">
        <v>98573</v>
      </c>
      <c r="H36" s="2">
        <v>45394</v>
      </c>
      <c r="I36" s="2">
        <v>64679</v>
      </c>
      <c r="J36" s="2" t="s">
        <v>56</v>
      </c>
      <c r="K36" s="2">
        <v>36573</v>
      </c>
      <c r="L36" s="2">
        <v>89888</v>
      </c>
      <c r="M36" s="2">
        <v>0</v>
      </c>
      <c r="N36" s="2">
        <v>0</v>
      </c>
      <c r="O36" s="2">
        <v>5244749</v>
      </c>
      <c r="P36" s="2">
        <v>33625.631173543385</v>
      </c>
      <c r="Q36" s="2">
        <v>1.95</v>
      </c>
      <c r="R36" s="2" t="e">
        <f t="shared" si="3"/>
        <v>#VALUE!</v>
      </c>
      <c r="S36" s="2" t="e">
        <f t="shared" si="4"/>
        <v>#VALUE!</v>
      </c>
      <c r="T36" s="2" t="e">
        <f t="shared" si="2"/>
        <v>#VALUE!</v>
      </c>
    </row>
    <row r="37" spans="1:20" s="2" customFormat="1" x14ac:dyDescent="0.25">
      <c r="A37" s="2" t="s">
        <v>24</v>
      </c>
      <c r="B37" s="2">
        <v>2009</v>
      </c>
      <c r="C37" s="2" t="s">
        <v>56</v>
      </c>
      <c r="D37" s="2" t="s">
        <v>56</v>
      </c>
      <c r="E37" s="2" t="s">
        <v>56</v>
      </c>
      <c r="F37" s="2" t="s">
        <v>56</v>
      </c>
      <c r="G37" s="2" t="s">
        <v>56</v>
      </c>
      <c r="H37" s="2" t="s">
        <v>56</v>
      </c>
      <c r="I37" s="2" t="s">
        <v>56</v>
      </c>
      <c r="J37" s="2" t="s">
        <v>56</v>
      </c>
      <c r="K37" s="2" t="s">
        <v>56</v>
      </c>
      <c r="L37" s="2" t="s">
        <v>56</v>
      </c>
      <c r="M37" s="2">
        <v>0</v>
      </c>
      <c r="N37" s="2">
        <v>0</v>
      </c>
      <c r="O37" s="2" t="s">
        <v>56</v>
      </c>
      <c r="P37" s="2">
        <v>30784.458629157198</v>
      </c>
      <c r="Q37" s="2">
        <v>2.13</v>
      </c>
      <c r="R37" s="2" t="e">
        <f t="shared" si="3"/>
        <v>#VALUE!</v>
      </c>
      <c r="S37" s="2" t="e">
        <f t="shared" si="4"/>
        <v>#VALUE!</v>
      </c>
      <c r="T37" s="2" t="e">
        <f t="shared" si="2"/>
        <v>#VALUE!</v>
      </c>
    </row>
    <row r="38" spans="1:20" s="2" customFormat="1" x14ac:dyDescent="0.25">
      <c r="A38" s="2" t="s">
        <v>25</v>
      </c>
      <c r="B38" s="2">
        <v>2007</v>
      </c>
      <c r="C38" s="2">
        <v>368609</v>
      </c>
      <c r="D38" s="2">
        <v>798126</v>
      </c>
      <c r="E38" s="2" t="s">
        <v>56</v>
      </c>
      <c r="F38" s="2">
        <v>205153</v>
      </c>
      <c r="G38" s="2">
        <v>939560</v>
      </c>
      <c r="H38" s="2">
        <v>412757</v>
      </c>
      <c r="I38" s="2">
        <v>841194</v>
      </c>
      <c r="J38" s="2" t="s">
        <v>56</v>
      </c>
      <c r="K38" s="2">
        <v>196457</v>
      </c>
      <c r="L38" s="2">
        <v>973932</v>
      </c>
      <c r="M38" s="2">
        <v>0</v>
      </c>
      <c r="N38" s="2">
        <v>1</v>
      </c>
      <c r="O38" s="2">
        <v>63681742</v>
      </c>
      <c r="P38" s="2">
        <v>30650.665222778622</v>
      </c>
      <c r="Q38" s="2">
        <v>1.43</v>
      </c>
      <c r="R38" s="2" t="e">
        <f t="shared" si="3"/>
        <v>#VALUE!</v>
      </c>
      <c r="S38" s="2" t="e">
        <f t="shared" si="4"/>
        <v>#VALUE!</v>
      </c>
      <c r="T38" s="2" t="e">
        <f t="shared" si="2"/>
        <v>#VALUE!</v>
      </c>
    </row>
    <row r="39" spans="1:20" s="2" customFormat="1" x14ac:dyDescent="0.25">
      <c r="A39" s="2" t="s">
        <v>25</v>
      </c>
      <c r="B39" s="2">
        <v>2008</v>
      </c>
      <c r="C39" s="2">
        <v>364706</v>
      </c>
      <c r="D39" s="2">
        <v>816535</v>
      </c>
      <c r="E39" s="2" t="s">
        <v>56</v>
      </c>
      <c r="F39" s="2">
        <v>213153</v>
      </c>
      <c r="G39" s="2">
        <v>963852</v>
      </c>
      <c r="H39" s="2">
        <v>420215</v>
      </c>
      <c r="I39" s="2">
        <v>871631</v>
      </c>
      <c r="J39" s="2" t="s">
        <v>56</v>
      </c>
      <c r="K39" s="2">
        <v>207865</v>
      </c>
      <c r="L39" s="2">
        <v>1013569</v>
      </c>
      <c r="M39" s="2">
        <v>0</v>
      </c>
      <c r="N39" s="2">
        <v>1</v>
      </c>
      <c r="O39" s="2">
        <v>64057790</v>
      </c>
      <c r="P39" s="2">
        <v>30545.50913176723</v>
      </c>
      <c r="Q39" s="2">
        <v>1.51</v>
      </c>
      <c r="R39" s="2" t="e">
        <f t="shared" si="3"/>
        <v>#VALUE!</v>
      </c>
      <c r="S39" s="2" t="e">
        <f t="shared" si="4"/>
        <v>#VALUE!</v>
      </c>
      <c r="T39" s="2" t="e">
        <f t="shared" si="2"/>
        <v>#VALUE!</v>
      </c>
    </row>
    <row r="40" spans="1:20" s="2" customFormat="1" x14ac:dyDescent="0.25">
      <c r="A40" s="2" t="s">
        <v>25</v>
      </c>
      <c r="B40" s="2">
        <v>2009</v>
      </c>
      <c r="C40" s="2">
        <v>322174</v>
      </c>
      <c r="D40" s="2">
        <v>772353</v>
      </c>
      <c r="E40" s="2" t="s">
        <v>56</v>
      </c>
      <c r="F40" s="2">
        <v>222907</v>
      </c>
      <c r="G40" s="2">
        <v>923364</v>
      </c>
      <c r="H40" s="2">
        <v>435703</v>
      </c>
      <c r="I40" s="2">
        <v>908581</v>
      </c>
      <c r="J40" s="2" t="s">
        <v>56</v>
      </c>
      <c r="K40" s="2">
        <v>215836</v>
      </c>
      <c r="L40" s="2">
        <v>1052521</v>
      </c>
      <c r="M40" s="2">
        <v>0</v>
      </c>
      <c r="N40" s="2">
        <v>1</v>
      </c>
      <c r="O40" s="2" t="s">
        <v>56</v>
      </c>
      <c r="P40" s="2">
        <v>29577.585187454624</v>
      </c>
      <c r="Q40" s="2">
        <v>1.44</v>
      </c>
      <c r="R40" s="2" t="e">
        <f t="shared" si="3"/>
        <v>#VALUE!</v>
      </c>
      <c r="S40" s="2" t="e">
        <f t="shared" si="4"/>
        <v>#VALUE!</v>
      </c>
      <c r="T40" s="2" t="e">
        <f t="shared" si="2"/>
        <v>#VALUE!</v>
      </c>
    </row>
    <row r="41" spans="1:20" s="2" customFormat="1" x14ac:dyDescent="0.25">
      <c r="A41" s="2" t="s">
        <v>26</v>
      </c>
      <c r="B41" s="2">
        <v>2007</v>
      </c>
      <c r="C41" s="2">
        <v>315720</v>
      </c>
      <c r="D41" s="2">
        <v>695700</v>
      </c>
      <c r="E41" s="2">
        <v>299320</v>
      </c>
      <c r="F41" s="2">
        <v>182130</v>
      </c>
      <c r="G41" s="2">
        <v>1065780</v>
      </c>
      <c r="H41" s="2">
        <v>333830</v>
      </c>
      <c r="I41" s="2">
        <v>703310</v>
      </c>
      <c r="J41" s="2">
        <v>296490</v>
      </c>
      <c r="K41" s="2">
        <v>176430</v>
      </c>
      <c r="L41" s="2">
        <v>1064860</v>
      </c>
      <c r="M41" s="2">
        <v>1</v>
      </c>
      <c r="N41" s="2">
        <v>1</v>
      </c>
      <c r="O41" s="2">
        <v>82236860</v>
      </c>
      <c r="P41" s="2">
        <v>33363.824494205568</v>
      </c>
      <c r="Q41" s="2">
        <v>1.61</v>
      </c>
      <c r="R41" s="2">
        <f t="shared" si="3"/>
        <v>0.4020642221334263</v>
      </c>
      <c r="S41" s="2">
        <f t="shared" si="4"/>
        <v>0.40899630463407383</v>
      </c>
      <c r="T41" s="2">
        <f t="shared" si="2"/>
        <v>0.40553026338375009</v>
      </c>
    </row>
    <row r="42" spans="1:20" s="2" customFormat="1" x14ac:dyDescent="0.25">
      <c r="A42" s="2" t="s">
        <v>26</v>
      </c>
      <c r="B42" s="2">
        <v>2008</v>
      </c>
      <c r="C42" s="2">
        <v>326290</v>
      </c>
      <c r="D42" s="2">
        <v>710870</v>
      </c>
      <c r="E42" s="2">
        <v>303230</v>
      </c>
      <c r="F42" s="2">
        <v>186350</v>
      </c>
      <c r="G42" s="2">
        <v>1088460</v>
      </c>
      <c r="H42" s="2">
        <v>341170</v>
      </c>
      <c r="I42" s="2">
        <v>717130</v>
      </c>
      <c r="J42" s="2">
        <v>302090</v>
      </c>
      <c r="K42" s="2">
        <v>182360</v>
      </c>
      <c r="L42" s="2">
        <v>1089590</v>
      </c>
      <c r="M42" s="2">
        <v>1</v>
      </c>
      <c r="N42" s="2">
        <v>1</v>
      </c>
      <c r="O42" s="2">
        <v>82065368</v>
      </c>
      <c r="P42" s="2">
        <v>33757.590988387325</v>
      </c>
      <c r="Q42" s="2">
        <v>1.41</v>
      </c>
      <c r="R42" s="2">
        <f t="shared" si="3"/>
        <v>0.40317748298074202</v>
      </c>
      <c r="S42" s="2">
        <f t="shared" si="4"/>
        <v>0.40783039693448292</v>
      </c>
      <c r="T42" s="2">
        <f t="shared" si="2"/>
        <v>0.40550393995761247</v>
      </c>
    </row>
    <row r="43" spans="1:20" s="2" customFormat="1" x14ac:dyDescent="0.25">
      <c r="A43" s="2" t="s">
        <v>26</v>
      </c>
      <c r="B43" s="2">
        <v>2009</v>
      </c>
      <c r="C43" s="2">
        <v>324040</v>
      </c>
      <c r="D43" s="2">
        <v>709730</v>
      </c>
      <c r="E43" s="2">
        <v>292810</v>
      </c>
      <c r="F43" s="2">
        <v>182420</v>
      </c>
      <c r="G43" s="2">
        <v>1066040</v>
      </c>
      <c r="H43" s="2">
        <v>361330</v>
      </c>
      <c r="I43" s="2">
        <v>760520</v>
      </c>
      <c r="J43" s="2">
        <v>309180</v>
      </c>
      <c r="K43" s="2">
        <v>189770</v>
      </c>
      <c r="L43" s="2">
        <v>1140550</v>
      </c>
      <c r="M43" s="2">
        <v>1</v>
      </c>
      <c r="N43" s="2">
        <v>1</v>
      </c>
      <c r="O43" s="2" t="s">
        <v>56</v>
      </c>
      <c r="P43" s="2">
        <v>32254.754338157534</v>
      </c>
      <c r="Q43" s="2">
        <v>1.48</v>
      </c>
      <c r="R43" s="2">
        <f t="shared" si="3"/>
        <v>0.39615870167610184</v>
      </c>
      <c r="S43" s="2">
        <f t="shared" si="4"/>
        <v>0.4010515122873346</v>
      </c>
      <c r="T43" s="2">
        <f t="shared" si="2"/>
        <v>0.39860510698171825</v>
      </c>
    </row>
    <row r="44" spans="1:20" s="2" customFormat="1" x14ac:dyDescent="0.25">
      <c r="A44" s="2" t="s">
        <v>27</v>
      </c>
      <c r="B44" s="2">
        <v>2007</v>
      </c>
      <c r="C44" s="2">
        <v>61580</v>
      </c>
      <c r="D44" s="2">
        <v>88226</v>
      </c>
      <c r="E44" s="2" t="s">
        <v>56</v>
      </c>
      <c r="F44" s="2">
        <v>5881</v>
      </c>
      <c r="G44" s="2">
        <v>90427</v>
      </c>
      <c r="H44" s="2">
        <v>74104</v>
      </c>
      <c r="I44" s="2">
        <v>100473</v>
      </c>
      <c r="J44" s="2" t="s">
        <v>56</v>
      </c>
      <c r="K44" s="2">
        <v>5433</v>
      </c>
      <c r="L44" s="2">
        <v>102225</v>
      </c>
      <c r="M44" s="2">
        <v>0</v>
      </c>
      <c r="N44" s="2">
        <v>1</v>
      </c>
      <c r="O44" s="2">
        <v>10706290</v>
      </c>
      <c r="P44" s="2">
        <v>26693.045305539286</v>
      </c>
      <c r="Q44" s="2">
        <v>0.66</v>
      </c>
      <c r="R44" s="2" t="e">
        <f t="shared" si="3"/>
        <v>#VALUE!</v>
      </c>
      <c r="S44" s="2" t="e">
        <f t="shared" si="4"/>
        <v>#VALUE!</v>
      </c>
      <c r="T44" s="2" t="e">
        <f t="shared" si="2"/>
        <v>#VALUE!</v>
      </c>
    </row>
    <row r="45" spans="1:20" s="2" customFormat="1" x14ac:dyDescent="0.25">
      <c r="A45" s="2" t="s">
        <v>27</v>
      </c>
      <c r="B45" s="2">
        <v>2008</v>
      </c>
      <c r="C45" s="2">
        <v>63128</v>
      </c>
      <c r="D45" s="2">
        <v>91587</v>
      </c>
      <c r="E45" s="2" t="s">
        <v>56</v>
      </c>
      <c r="F45" s="2">
        <v>6565</v>
      </c>
      <c r="G45" s="2">
        <v>94002</v>
      </c>
      <c r="H45" s="2">
        <v>84095</v>
      </c>
      <c r="I45" s="2">
        <v>111627</v>
      </c>
      <c r="J45" s="2" t="s">
        <v>56</v>
      </c>
      <c r="K45" s="2">
        <v>6021</v>
      </c>
      <c r="L45" s="2">
        <v>113498</v>
      </c>
      <c r="M45" s="2">
        <v>0</v>
      </c>
      <c r="N45" s="2">
        <v>1</v>
      </c>
      <c r="O45" s="2">
        <v>10722816</v>
      </c>
      <c r="P45" s="2">
        <v>27123.47773389587</v>
      </c>
      <c r="Q45" s="2">
        <v>0.67</v>
      </c>
      <c r="R45" s="2" t="e">
        <f t="shared" si="3"/>
        <v>#VALUE!</v>
      </c>
      <c r="S45" s="2" t="e">
        <f t="shared" si="4"/>
        <v>#VALUE!</v>
      </c>
      <c r="T45" s="2" t="e">
        <f t="shared" si="2"/>
        <v>#VALUE!</v>
      </c>
    </row>
    <row r="46" spans="1:20" s="2" customFormat="1" x14ac:dyDescent="0.25">
      <c r="A46" s="2" t="s">
        <v>27</v>
      </c>
      <c r="B46" s="2">
        <v>2009</v>
      </c>
      <c r="C46" s="2">
        <v>60711</v>
      </c>
      <c r="D46" s="2">
        <v>86663</v>
      </c>
      <c r="E46" s="2" t="s">
        <v>56</v>
      </c>
      <c r="F46" s="2">
        <v>7187</v>
      </c>
      <c r="G46" s="2">
        <v>88890</v>
      </c>
      <c r="H46" s="2">
        <v>93745</v>
      </c>
      <c r="I46" s="2">
        <v>120414</v>
      </c>
      <c r="J46" s="2" t="s">
        <v>56</v>
      </c>
      <c r="K46" s="2">
        <v>6512</v>
      </c>
      <c r="L46" s="2">
        <v>121966</v>
      </c>
      <c r="M46" s="2">
        <v>0</v>
      </c>
      <c r="N46" s="2">
        <v>1</v>
      </c>
      <c r="O46" s="2" t="s">
        <v>56</v>
      </c>
      <c r="P46" s="2">
        <v>26482.282108740412</v>
      </c>
      <c r="Q46" s="2">
        <v>0.61</v>
      </c>
      <c r="R46" s="2" t="e">
        <f t="shared" si="3"/>
        <v>#VALUE!</v>
      </c>
      <c r="S46" s="2" t="e">
        <f t="shared" si="4"/>
        <v>#VALUE!</v>
      </c>
      <c r="T46" s="2" t="e">
        <f t="shared" si="2"/>
        <v>#VALUE!</v>
      </c>
    </row>
    <row r="47" spans="1:20" s="2" customFormat="1" x14ac:dyDescent="0.25">
      <c r="A47" s="2" t="s">
        <v>28</v>
      </c>
      <c r="B47" s="2">
        <v>2007</v>
      </c>
      <c r="C47" s="2">
        <v>44695</v>
      </c>
      <c r="D47" s="2">
        <v>55238</v>
      </c>
      <c r="E47" s="2" t="s">
        <v>56</v>
      </c>
      <c r="F47" s="2">
        <v>5398</v>
      </c>
      <c r="G47" s="2">
        <v>56049</v>
      </c>
      <c r="H47" s="2">
        <v>46912</v>
      </c>
      <c r="I47" s="2">
        <v>52375</v>
      </c>
      <c r="J47" s="2" t="s">
        <v>56</v>
      </c>
      <c r="K47" s="2">
        <v>2493</v>
      </c>
      <c r="L47" s="2">
        <v>50280</v>
      </c>
      <c r="M47" s="2">
        <v>0</v>
      </c>
      <c r="N47" s="2">
        <v>1</v>
      </c>
      <c r="O47" s="2">
        <v>7516214</v>
      </c>
      <c r="P47" s="2">
        <v>3559.7123301867459</v>
      </c>
      <c r="Q47" s="2">
        <v>-0.6</v>
      </c>
      <c r="R47" s="2" t="e">
        <f t="shared" si="3"/>
        <v>#VALUE!</v>
      </c>
      <c r="S47" s="2" t="e">
        <f t="shared" si="4"/>
        <v>#VALUE!</v>
      </c>
      <c r="T47" s="2" t="e">
        <f t="shared" si="2"/>
        <v>#VALUE!</v>
      </c>
    </row>
    <row r="48" spans="1:20" s="2" customFormat="1" x14ac:dyDescent="0.25">
      <c r="A48" s="2" t="s">
        <v>28</v>
      </c>
      <c r="B48" s="2">
        <v>2008</v>
      </c>
      <c r="C48" s="2">
        <v>52297</v>
      </c>
      <c r="D48" s="2">
        <v>65135</v>
      </c>
      <c r="E48" s="2" t="s">
        <v>56</v>
      </c>
      <c r="F48" s="2">
        <v>8984</v>
      </c>
      <c r="G48" s="2">
        <v>68092</v>
      </c>
      <c r="H48" s="2">
        <v>51882</v>
      </c>
      <c r="I48" s="2">
        <v>57855</v>
      </c>
      <c r="J48" s="2" t="s">
        <v>56</v>
      </c>
      <c r="K48" s="2">
        <v>5648</v>
      </c>
      <c r="L48" s="2">
        <v>57477</v>
      </c>
      <c r="M48" s="2">
        <v>0</v>
      </c>
      <c r="N48" s="2">
        <v>1</v>
      </c>
      <c r="O48" s="2">
        <v>7675849</v>
      </c>
      <c r="P48" s="2">
        <v>3627.9116767828914</v>
      </c>
      <c r="Q48" s="2">
        <v>-0.6</v>
      </c>
      <c r="R48" s="2" t="e">
        <f t="shared" si="3"/>
        <v>#VALUE!</v>
      </c>
      <c r="S48" s="2" t="e">
        <f t="shared" si="4"/>
        <v>#VALUE!</v>
      </c>
      <c r="T48" s="2" t="e">
        <f t="shared" si="2"/>
        <v>#VALUE!</v>
      </c>
    </row>
    <row r="49" spans="1:20" s="2" customFormat="1" x14ac:dyDescent="0.25">
      <c r="A49" s="2" t="s">
        <v>28</v>
      </c>
      <c r="B49" s="2">
        <v>2009</v>
      </c>
      <c r="C49" s="2">
        <v>47007</v>
      </c>
      <c r="D49" s="2">
        <v>61305</v>
      </c>
      <c r="E49" s="2" t="s">
        <v>56</v>
      </c>
      <c r="F49" s="2">
        <v>7112</v>
      </c>
      <c r="G49" s="2">
        <v>64622</v>
      </c>
      <c r="H49" s="2">
        <v>57866</v>
      </c>
      <c r="I49" s="2">
        <v>65070</v>
      </c>
      <c r="J49" s="2" t="s">
        <v>56</v>
      </c>
      <c r="K49" s="2">
        <v>4581</v>
      </c>
      <c r="L49" s="2">
        <v>65856</v>
      </c>
      <c r="M49" s="2">
        <v>0</v>
      </c>
      <c r="N49" s="2">
        <v>1</v>
      </c>
      <c r="O49" s="2" t="s">
        <v>56</v>
      </c>
      <c r="P49" s="2">
        <v>3488.4066060598043</v>
      </c>
      <c r="Q49" s="2">
        <v>-0.7</v>
      </c>
      <c r="R49" s="2" t="e">
        <f t="shared" si="3"/>
        <v>#VALUE!</v>
      </c>
      <c r="S49" s="2" t="e">
        <f t="shared" si="4"/>
        <v>#VALUE!</v>
      </c>
      <c r="T49" s="2" t="e">
        <f t="shared" si="2"/>
        <v>#VALUE!</v>
      </c>
    </row>
    <row r="50" spans="1:20" s="2" customFormat="1" x14ac:dyDescent="0.25">
      <c r="A50" s="2" t="s">
        <v>29</v>
      </c>
      <c r="B50" s="2">
        <v>2007</v>
      </c>
      <c r="C50" s="2">
        <v>6847179</v>
      </c>
      <c r="D50" s="2">
        <v>9831498</v>
      </c>
      <c r="E50" s="2" t="s">
        <v>56</v>
      </c>
      <c r="F50" s="2">
        <v>2942806</v>
      </c>
      <c r="G50" s="2">
        <v>11386909</v>
      </c>
      <c r="H50" s="2">
        <v>8111773</v>
      </c>
      <c r="I50" s="2">
        <v>10921790</v>
      </c>
      <c r="J50" s="2" t="s">
        <v>56</v>
      </c>
      <c r="K50" s="2">
        <v>2999783</v>
      </c>
      <c r="L50" s="2">
        <v>12534178</v>
      </c>
      <c r="M50" s="2">
        <v>0</v>
      </c>
      <c r="N50" s="2">
        <v>1</v>
      </c>
      <c r="O50" s="2">
        <v>10034228</v>
      </c>
      <c r="P50" s="2">
        <v>17865.078717137407</v>
      </c>
      <c r="Q50" s="2">
        <v>0.8</v>
      </c>
      <c r="R50" s="2" t="e">
        <f t="shared" si="3"/>
        <v>#VALUE!</v>
      </c>
      <c r="S50" s="2" t="e">
        <f t="shared" si="4"/>
        <v>#VALUE!</v>
      </c>
      <c r="T50" s="2" t="e">
        <f t="shared" si="2"/>
        <v>#VALUE!</v>
      </c>
    </row>
    <row r="51" spans="1:20" s="2" customFormat="1" x14ac:dyDescent="0.25">
      <c r="A51" s="2" t="s">
        <v>29</v>
      </c>
      <c r="B51" s="2">
        <v>2008</v>
      </c>
      <c r="C51" s="2">
        <v>7754727</v>
      </c>
      <c r="D51" s="2">
        <v>10945072</v>
      </c>
      <c r="E51" s="2" t="s">
        <v>56</v>
      </c>
      <c r="F51" s="2">
        <v>3086229</v>
      </c>
      <c r="G51" s="2">
        <v>12070876</v>
      </c>
      <c r="H51" s="2">
        <v>8700007</v>
      </c>
      <c r="I51" s="2">
        <v>11972996</v>
      </c>
      <c r="J51" s="2" t="s">
        <v>56</v>
      </c>
      <c r="K51" s="2">
        <v>3170211</v>
      </c>
      <c r="L51" s="2">
        <v>13182782</v>
      </c>
      <c r="M51" s="2">
        <v>0</v>
      </c>
      <c r="N51" s="2">
        <v>1</v>
      </c>
      <c r="O51" s="2">
        <v>10020481</v>
      </c>
      <c r="P51" s="2">
        <v>18003.765726422866</v>
      </c>
      <c r="Q51" s="2">
        <v>0.71</v>
      </c>
      <c r="R51" s="2" t="e">
        <f t="shared" si="3"/>
        <v>#VALUE!</v>
      </c>
      <c r="S51" s="2" t="e">
        <f t="shared" si="4"/>
        <v>#VALUE!</v>
      </c>
      <c r="T51" s="2" t="e">
        <f t="shared" si="2"/>
        <v>#VALUE!</v>
      </c>
    </row>
    <row r="52" spans="1:20" s="2" customFormat="1" x14ac:dyDescent="0.25">
      <c r="A52" s="2" t="s">
        <v>29</v>
      </c>
      <c r="B52" s="2">
        <v>2009</v>
      </c>
      <c r="C52" s="2">
        <v>7771887</v>
      </c>
      <c r="D52" s="2">
        <v>10790586</v>
      </c>
      <c r="E52" s="2" t="s">
        <v>56</v>
      </c>
      <c r="F52" s="2">
        <v>3022518</v>
      </c>
      <c r="G52" s="2">
        <v>12012432</v>
      </c>
      <c r="H52" s="2">
        <v>8705965</v>
      </c>
      <c r="I52" s="2">
        <v>11830380</v>
      </c>
      <c r="J52" s="2" t="s">
        <v>56</v>
      </c>
      <c r="K52" s="2">
        <v>3197465</v>
      </c>
      <c r="L52" s="2">
        <v>13227173</v>
      </c>
      <c r="M52" s="2">
        <v>0</v>
      </c>
      <c r="N52" s="2">
        <v>1</v>
      </c>
      <c r="O52" s="2" t="s">
        <v>56</v>
      </c>
      <c r="P52" s="2">
        <v>16896.267784625983</v>
      </c>
      <c r="Q52" s="2">
        <v>0.73</v>
      </c>
      <c r="R52" s="2" t="e">
        <f t="shared" si="3"/>
        <v>#VALUE!</v>
      </c>
      <c r="S52" s="2" t="e">
        <f t="shared" si="4"/>
        <v>#VALUE!</v>
      </c>
      <c r="T52" s="2" t="e">
        <f t="shared" si="2"/>
        <v>#VALUE!</v>
      </c>
    </row>
    <row r="53" spans="1:20" s="2" customFormat="1" x14ac:dyDescent="0.25">
      <c r="A53" s="2" t="s">
        <v>30</v>
      </c>
      <c r="B53" s="2">
        <v>2007</v>
      </c>
      <c r="C53" s="2">
        <v>454588</v>
      </c>
      <c r="D53" s="2">
        <v>456647</v>
      </c>
      <c r="E53" s="2" t="s">
        <v>56</v>
      </c>
      <c r="F53" s="2">
        <v>185263</v>
      </c>
      <c r="G53" s="2">
        <v>623785</v>
      </c>
      <c r="H53" s="2">
        <v>397453</v>
      </c>
      <c r="I53" s="2">
        <v>388118</v>
      </c>
      <c r="J53" s="2" t="s">
        <v>56</v>
      </c>
      <c r="K53" s="2">
        <v>151184</v>
      </c>
      <c r="L53" s="2">
        <v>521178</v>
      </c>
      <c r="M53" s="2">
        <v>0</v>
      </c>
      <c r="N53" s="2">
        <v>1</v>
      </c>
      <c r="O53" s="2">
        <v>301931</v>
      </c>
      <c r="P53" s="2">
        <v>36860.055622754662</v>
      </c>
      <c r="Q53" s="2">
        <v>1.75</v>
      </c>
      <c r="R53" s="2" t="e">
        <f t="shared" si="3"/>
        <v>#VALUE!</v>
      </c>
      <c r="S53" s="2" t="e">
        <f t="shared" si="4"/>
        <v>#VALUE!</v>
      </c>
      <c r="T53" s="2" t="e">
        <f t="shared" si="2"/>
        <v>#VALUE!</v>
      </c>
    </row>
    <row r="54" spans="1:20" s="2" customFormat="1" x14ac:dyDescent="0.25">
      <c r="A54" s="2" t="s">
        <v>30</v>
      </c>
      <c r="B54" s="2">
        <v>2008</v>
      </c>
      <c r="C54" s="2">
        <v>476903</v>
      </c>
      <c r="D54" s="2">
        <v>479829</v>
      </c>
      <c r="E54" s="2" t="s">
        <v>56</v>
      </c>
      <c r="F54" s="2">
        <v>193381</v>
      </c>
      <c r="G54" s="2">
        <v>653559</v>
      </c>
      <c r="H54" s="2">
        <v>657611</v>
      </c>
      <c r="I54" s="2">
        <v>656115</v>
      </c>
      <c r="J54" s="2" t="s">
        <v>56</v>
      </c>
      <c r="K54" s="2">
        <v>178472</v>
      </c>
      <c r="L54" s="2">
        <v>814936</v>
      </c>
      <c r="M54" s="2">
        <v>0</v>
      </c>
      <c r="N54" s="2">
        <v>1</v>
      </c>
      <c r="O54" s="2">
        <v>304367</v>
      </c>
      <c r="P54" s="2">
        <v>36526.522370866449</v>
      </c>
      <c r="Q54" s="2">
        <v>1.56</v>
      </c>
      <c r="R54" s="2" t="e">
        <f t="shared" si="3"/>
        <v>#VALUE!</v>
      </c>
      <c r="S54" s="2" t="e">
        <f t="shared" si="4"/>
        <v>#VALUE!</v>
      </c>
      <c r="T54" s="2" t="e">
        <f t="shared" si="2"/>
        <v>#VALUE!</v>
      </c>
    </row>
    <row r="55" spans="1:20" s="2" customFormat="1" x14ac:dyDescent="0.25">
      <c r="A55" s="2" t="s">
        <v>30</v>
      </c>
      <c r="B55" s="2">
        <v>2009</v>
      </c>
      <c r="C55" s="2">
        <v>447448</v>
      </c>
      <c r="D55" s="2">
        <v>444707</v>
      </c>
      <c r="E55" s="2" t="s">
        <v>56</v>
      </c>
      <c r="F55" s="2">
        <v>189279</v>
      </c>
      <c r="G55" s="2">
        <v>614290</v>
      </c>
      <c r="H55" s="2">
        <v>563050</v>
      </c>
      <c r="I55" s="2">
        <v>570680</v>
      </c>
      <c r="J55" s="2" t="s">
        <v>56</v>
      </c>
      <c r="K55" s="2">
        <v>191694</v>
      </c>
      <c r="L55" s="2">
        <v>742678</v>
      </c>
      <c r="M55" s="2">
        <v>0</v>
      </c>
      <c r="N55" s="2">
        <v>1</v>
      </c>
      <c r="O55" s="2" t="s">
        <v>56</v>
      </c>
      <c r="P55" s="2">
        <v>33980.220935119753</v>
      </c>
      <c r="Q55" s="2">
        <v>1.61</v>
      </c>
      <c r="R55" s="2" t="e">
        <f t="shared" si="3"/>
        <v>#VALUE!</v>
      </c>
      <c r="S55" s="2" t="e">
        <f t="shared" si="4"/>
        <v>#VALUE!</v>
      </c>
      <c r="T55" s="2" t="e">
        <f t="shared" si="2"/>
        <v>#VALUE!</v>
      </c>
    </row>
    <row r="56" spans="1:20" s="2" customFormat="1" x14ac:dyDescent="0.25">
      <c r="A56" s="2" t="s">
        <v>31</v>
      </c>
      <c r="B56" s="2">
        <v>2007</v>
      </c>
      <c r="C56" s="2">
        <v>56022</v>
      </c>
      <c r="D56" s="2">
        <v>63889</v>
      </c>
      <c r="E56" s="2" t="s">
        <v>56</v>
      </c>
      <c r="F56" s="2">
        <v>13143</v>
      </c>
      <c r="G56" s="2">
        <v>69709</v>
      </c>
      <c r="H56" s="2">
        <v>54269</v>
      </c>
      <c r="I56" s="2">
        <v>61520</v>
      </c>
      <c r="J56" s="2" t="s">
        <v>56</v>
      </c>
      <c r="K56" s="2">
        <v>8700</v>
      </c>
      <c r="L56" s="2">
        <v>62897</v>
      </c>
      <c r="M56" s="2">
        <v>0</v>
      </c>
      <c r="N56" s="2">
        <v>1</v>
      </c>
      <c r="O56" s="2">
        <v>4419984</v>
      </c>
      <c r="P56" s="2">
        <v>41135.860902460336</v>
      </c>
      <c r="Q56" s="2">
        <v>1.61</v>
      </c>
      <c r="R56" s="2" t="e">
        <f t="shared" si="3"/>
        <v>#VALUE!</v>
      </c>
      <c r="S56" s="2" t="e">
        <f t="shared" si="4"/>
        <v>#VALUE!</v>
      </c>
      <c r="T56" s="2" t="e">
        <f t="shared" si="2"/>
        <v>#VALUE!</v>
      </c>
    </row>
    <row r="57" spans="1:20" s="2" customFormat="1" x14ac:dyDescent="0.25">
      <c r="A57" s="2" t="s">
        <v>31</v>
      </c>
      <c r="B57" s="2">
        <v>2008</v>
      </c>
      <c r="C57" s="2">
        <v>50236</v>
      </c>
      <c r="D57" s="2">
        <v>58357</v>
      </c>
      <c r="E57" s="2" t="s">
        <v>56</v>
      </c>
      <c r="F57" s="2">
        <v>13026</v>
      </c>
      <c r="G57" s="2">
        <v>63747</v>
      </c>
      <c r="H57" s="2">
        <v>59538</v>
      </c>
      <c r="I57" s="2">
        <v>67938</v>
      </c>
      <c r="J57" s="2" t="s">
        <v>56</v>
      </c>
      <c r="K57" s="2">
        <v>9485</v>
      </c>
      <c r="L57" s="2">
        <v>69788</v>
      </c>
      <c r="M57" s="2">
        <v>0</v>
      </c>
      <c r="N57" s="2">
        <v>1</v>
      </c>
      <c r="O57" s="2">
        <v>4517706</v>
      </c>
      <c r="P57" s="2">
        <v>39267.511376922543</v>
      </c>
      <c r="Q57" s="2">
        <v>1.5</v>
      </c>
      <c r="R57" s="2" t="e">
        <f t="shared" si="3"/>
        <v>#VALUE!</v>
      </c>
      <c r="S57" s="2" t="e">
        <f t="shared" si="4"/>
        <v>#VALUE!</v>
      </c>
      <c r="T57" s="2" t="e">
        <f t="shared" si="2"/>
        <v>#VALUE!</v>
      </c>
    </row>
    <row r="58" spans="1:20" s="2" customFormat="1" x14ac:dyDescent="0.25">
      <c r="A58" s="2" t="s">
        <v>31</v>
      </c>
      <c r="B58" s="2">
        <v>2009</v>
      </c>
      <c r="C58" s="2">
        <v>42433</v>
      </c>
      <c r="D58" s="2">
        <v>49718</v>
      </c>
      <c r="E58" s="2" t="s">
        <v>56</v>
      </c>
      <c r="F58" s="2">
        <v>12235</v>
      </c>
      <c r="G58" s="2">
        <v>55111</v>
      </c>
      <c r="H58" s="2">
        <v>61195</v>
      </c>
      <c r="I58" s="2">
        <v>70978</v>
      </c>
      <c r="J58" s="2" t="s">
        <v>56</v>
      </c>
      <c r="K58" s="2">
        <v>8910</v>
      </c>
      <c r="L58" s="2">
        <v>73045</v>
      </c>
      <c r="M58" s="2">
        <v>0</v>
      </c>
      <c r="N58" s="2">
        <v>1</v>
      </c>
      <c r="O58" s="2" t="s">
        <v>56</v>
      </c>
      <c r="P58" s="2">
        <v>36277.859034625399</v>
      </c>
      <c r="Q58" s="2">
        <v>1.3</v>
      </c>
      <c r="R58" s="2" t="e">
        <f t="shared" si="3"/>
        <v>#VALUE!</v>
      </c>
      <c r="S58" s="2" t="e">
        <f t="shared" si="4"/>
        <v>#VALUE!</v>
      </c>
      <c r="T58" s="2" t="e">
        <f t="shared" si="2"/>
        <v>#VALUE!</v>
      </c>
    </row>
    <row r="59" spans="1:20" s="2" customFormat="1" x14ac:dyDescent="0.25">
      <c r="A59" s="2" t="s">
        <v>32</v>
      </c>
      <c r="B59" s="2">
        <v>2007</v>
      </c>
      <c r="C59" s="2">
        <v>227267</v>
      </c>
      <c r="D59" s="2">
        <v>285630</v>
      </c>
      <c r="E59" s="2" t="s">
        <v>56</v>
      </c>
      <c r="F59" s="2">
        <v>40739</v>
      </c>
      <c r="G59" s="2">
        <v>307108</v>
      </c>
      <c r="H59" s="2">
        <v>235818</v>
      </c>
      <c r="I59" s="2">
        <v>285669</v>
      </c>
      <c r="J59" s="2" t="s">
        <v>56</v>
      </c>
      <c r="K59" s="2">
        <v>39820</v>
      </c>
      <c r="L59" s="2">
        <v>306227</v>
      </c>
      <c r="M59" s="2">
        <v>0</v>
      </c>
      <c r="N59" s="2">
        <v>1</v>
      </c>
      <c r="O59" s="2">
        <v>6990062</v>
      </c>
      <c r="P59" s="2">
        <v>25130.412102587365</v>
      </c>
      <c r="Q59" s="2">
        <v>1.21</v>
      </c>
      <c r="R59" s="2" t="e">
        <f t="shared" si="3"/>
        <v>#VALUE!</v>
      </c>
      <c r="S59" s="2" t="e">
        <f t="shared" si="4"/>
        <v>#VALUE!</v>
      </c>
      <c r="T59" s="2" t="e">
        <f t="shared" si="2"/>
        <v>#VALUE!</v>
      </c>
    </row>
    <row r="60" spans="1:20" s="2" customFormat="1" x14ac:dyDescent="0.25">
      <c r="A60" s="2" t="s">
        <v>32</v>
      </c>
      <c r="B60" s="2">
        <v>2008</v>
      </c>
      <c r="C60" s="2">
        <v>220361</v>
      </c>
      <c r="D60" s="2">
        <v>282159</v>
      </c>
      <c r="E60" s="2" t="s">
        <v>56</v>
      </c>
      <c r="F60" s="2">
        <v>43253</v>
      </c>
      <c r="G60" s="2">
        <v>305012</v>
      </c>
      <c r="H60" s="2">
        <v>242316</v>
      </c>
      <c r="I60" s="2">
        <v>294942</v>
      </c>
      <c r="J60" s="2" t="s">
        <v>56</v>
      </c>
      <c r="K60" s="2">
        <v>42569</v>
      </c>
      <c r="L60" s="2">
        <v>317110</v>
      </c>
      <c r="M60" s="2">
        <v>0</v>
      </c>
      <c r="N60" s="2">
        <v>1</v>
      </c>
      <c r="O60" s="2">
        <v>7112359</v>
      </c>
      <c r="P60" s="2">
        <v>25740.00327238673</v>
      </c>
      <c r="Q60" s="2">
        <v>1.27</v>
      </c>
      <c r="R60" s="2" t="e">
        <f t="shared" si="3"/>
        <v>#VALUE!</v>
      </c>
      <c r="S60" s="2" t="e">
        <f t="shared" si="4"/>
        <v>#VALUE!</v>
      </c>
      <c r="T60" s="2" t="e">
        <f t="shared" si="2"/>
        <v>#VALUE!</v>
      </c>
    </row>
    <row r="61" spans="1:20" s="2" customFormat="1" x14ac:dyDescent="0.25">
      <c r="A61" s="2" t="s">
        <v>32</v>
      </c>
      <c r="B61" s="2">
        <v>2009</v>
      </c>
      <c r="C61" s="2">
        <v>215790</v>
      </c>
      <c r="D61" s="2">
        <v>279303</v>
      </c>
      <c r="E61" s="2" t="s">
        <v>56</v>
      </c>
      <c r="F61" s="2">
        <v>44792</v>
      </c>
      <c r="G61" s="2">
        <v>303506</v>
      </c>
      <c r="H61" s="2">
        <v>253048</v>
      </c>
      <c r="I61" s="2">
        <v>311696</v>
      </c>
      <c r="J61" s="2" t="s">
        <v>56</v>
      </c>
      <c r="K61" s="2">
        <v>44023</v>
      </c>
      <c r="L61" s="2">
        <v>335130</v>
      </c>
      <c r="M61" s="2">
        <v>0</v>
      </c>
      <c r="N61" s="2">
        <v>1</v>
      </c>
      <c r="O61" s="2" t="s">
        <v>56</v>
      </c>
      <c r="P61" s="2">
        <v>25473.95180771087</v>
      </c>
      <c r="Q61" s="2">
        <v>1.0900000000000001</v>
      </c>
      <c r="R61" s="2" t="e">
        <f t="shared" si="3"/>
        <v>#VALUE!</v>
      </c>
      <c r="S61" s="2" t="e">
        <f t="shared" si="4"/>
        <v>#VALUE!</v>
      </c>
      <c r="T61" s="2" t="e">
        <f t="shared" si="2"/>
        <v>#VALUE!</v>
      </c>
    </row>
    <row r="62" spans="1:20" s="2" customFormat="1" x14ac:dyDescent="0.25">
      <c r="A62" s="2" t="s">
        <v>33</v>
      </c>
      <c r="B62" s="2">
        <v>2007</v>
      </c>
      <c r="C62" s="2">
        <v>383780</v>
      </c>
      <c r="D62" s="2">
        <v>582675</v>
      </c>
      <c r="E62" s="2" t="s">
        <v>56</v>
      </c>
      <c r="F62" s="2">
        <v>229667</v>
      </c>
      <c r="G62" s="2">
        <v>717023</v>
      </c>
      <c r="H62" s="2">
        <v>416108</v>
      </c>
      <c r="I62" s="2">
        <v>604950</v>
      </c>
      <c r="J62" s="2" t="s">
        <v>56</v>
      </c>
      <c r="K62" s="2">
        <v>222243</v>
      </c>
      <c r="L62" s="2">
        <v>731874</v>
      </c>
      <c r="M62" s="2">
        <v>0</v>
      </c>
      <c r="N62" s="2">
        <v>1</v>
      </c>
      <c r="O62" s="2">
        <v>59626720</v>
      </c>
      <c r="P62" s="2">
        <v>28765.618896307049</v>
      </c>
      <c r="Q62" s="2">
        <v>0.33</v>
      </c>
      <c r="R62" s="2" t="e">
        <f t="shared" si="3"/>
        <v>#VALUE!</v>
      </c>
      <c r="S62" s="2" t="e">
        <f t="shared" si="4"/>
        <v>#VALUE!</v>
      </c>
      <c r="T62" s="2" t="e">
        <f t="shared" si="2"/>
        <v>#VALUE!</v>
      </c>
    </row>
    <row r="63" spans="1:20" s="2" customFormat="1" x14ac:dyDescent="0.25">
      <c r="A63" s="2" t="s">
        <v>33</v>
      </c>
      <c r="B63" s="2">
        <v>2008</v>
      </c>
      <c r="C63" s="2">
        <v>381988</v>
      </c>
      <c r="D63" s="2">
        <v>591096</v>
      </c>
      <c r="E63" s="2" t="s">
        <v>56</v>
      </c>
      <c r="F63" s="2">
        <v>237733</v>
      </c>
      <c r="G63" s="2">
        <v>723789</v>
      </c>
      <c r="H63" s="2">
        <v>425421</v>
      </c>
      <c r="I63" s="2">
        <v>630363</v>
      </c>
      <c r="J63" s="2" t="s">
        <v>56</v>
      </c>
      <c r="K63" s="2">
        <v>234976</v>
      </c>
      <c r="L63" s="2">
        <v>760299</v>
      </c>
      <c r="M63" s="2">
        <v>0</v>
      </c>
      <c r="N63" s="2">
        <v>1</v>
      </c>
      <c r="O63" s="2">
        <v>60091306</v>
      </c>
      <c r="P63" s="2">
        <v>28169.595378974485</v>
      </c>
      <c r="Q63" s="2">
        <v>0.43</v>
      </c>
      <c r="R63" s="2" t="e">
        <f t="shared" si="3"/>
        <v>#VALUE!</v>
      </c>
      <c r="S63" s="2" t="e">
        <f t="shared" si="4"/>
        <v>#VALUE!</v>
      </c>
      <c r="T63" s="2" t="e">
        <f t="shared" si="2"/>
        <v>#VALUE!</v>
      </c>
    </row>
    <row r="64" spans="1:20" s="2" customFormat="1" x14ac:dyDescent="0.25">
      <c r="A64" s="2" t="s">
        <v>33</v>
      </c>
      <c r="B64" s="2">
        <v>2009</v>
      </c>
      <c r="C64" s="2">
        <v>386797</v>
      </c>
      <c r="D64" s="2">
        <v>594007</v>
      </c>
      <c r="E64" s="2" t="s">
        <v>56</v>
      </c>
      <c r="F64" s="2">
        <v>247498</v>
      </c>
      <c r="G64" s="2">
        <v>709135</v>
      </c>
      <c r="H64" s="2">
        <v>460210</v>
      </c>
      <c r="I64" s="2">
        <v>668643</v>
      </c>
      <c r="J64" s="2" t="s">
        <v>56</v>
      </c>
      <c r="K64" s="2">
        <v>245191</v>
      </c>
      <c r="L64" s="2">
        <v>781464</v>
      </c>
      <c r="M64" s="2">
        <v>0</v>
      </c>
      <c r="N64" s="2">
        <v>1</v>
      </c>
      <c r="O64" s="2" t="s">
        <v>56</v>
      </c>
      <c r="P64" s="2">
        <v>26577.567806654097</v>
      </c>
      <c r="Q64" s="2">
        <v>0.52</v>
      </c>
      <c r="R64" s="2" t="e">
        <f t="shared" si="3"/>
        <v>#VALUE!</v>
      </c>
      <c r="S64" s="2" t="e">
        <f t="shared" si="4"/>
        <v>#VALUE!</v>
      </c>
      <c r="T64" s="2" t="e">
        <f t="shared" si="2"/>
        <v>#VALUE!</v>
      </c>
    </row>
    <row r="65" spans="1:20" s="2" customFormat="1" x14ac:dyDescent="0.25">
      <c r="A65" s="2" t="s">
        <v>34</v>
      </c>
      <c r="B65" s="2">
        <v>2007</v>
      </c>
      <c r="C65" s="2" t="s">
        <v>56</v>
      </c>
      <c r="D65" s="2" t="s">
        <v>56</v>
      </c>
      <c r="E65" s="2" t="s">
        <v>56</v>
      </c>
      <c r="F65" s="2" t="s">
        <v>56</v>
      </c>
      <c r="G65" s="2">
        <v>171356500</v>
      </c>
      <c r="H65" s="2" t="s">
        <v>56</v>
      </c>
      <c r="I65" s="2" t="s">
        <v>56</v>
      </c>
      <c r="J65" s="2" t="s">
        <v>56</v>
      </c>
      <c r="K65" s="2" t="s">
        <v>56</v>
      </c>
      <c r="L65" s="2">
        <v>185406800</v>
      </c>
      <c r="M65" s="2">
        <v>0</v>
      </c>
      <c r="N65" s="2">
        <v>0</v>
      </c>
      <c r="O65" s="2">
        <v>127433494</v>
      </c>
      <c r="P65" s="2">
        <v>31659.859679014367</v>
      </c>
      <c r="Q65" s="2">
        <v>1.4</v>
      </c>
      <c r="R65" s="2" t="e">
        <f t="shared" si="3"/>
        <v>#VALUE!</v>
      </c>
      <c r="S65" s="2" t="e">
        <f t="shared" si="4"/>
        <v>#VALUE!</v>
      </c>
      <c r="T65" s="2" t="e">
        <f t="shared" si="2"/>
        <v>#VALUE!</v>
      </c>
    </row>
    <row r="66" spans="1:20" s="2" customFormat="1" x14ac:dyDescent="0.25">
      <c r="A66" s="2" t="s">
        <v>34</v>
      </c>
      <c r="B66" s="2">
        <v>2008</v>
      </c>
      <c r="C66" s="2" t="s">
        <v>56</v>
      </c>
      <c r="D66" s="2" t="s">
        <v>56</v>
      </c>
      <c r="E66" s="2" t="s">
        <v>56</v>
      </c>
      <c r="F66" s="2" t="s">
        <v>56</v>
      </c>
      <c r="G66" s="2">
        <v>172921700</v>
      </c>
      <c r="H66" s="2" t="s">
        <v>56</v>
      </c>
      <c r="I66" s="2" t="s">
        <v>56</v>
      </c>
      <c r="J66" s="2" t="s">
        <v>56</v>
      </c>
      <c r="K66" s="2" t="s">
        <v>56</v>
      </c>
      <c r="L66" s="2">
        <v>188359300</v>
      </c>
      <c r="M66" s="2">
        <v>0</v>
      </c>
      <c r="N66" s="2">
        <v>0</v>
      </c>
      <c r="O66" s="2">
        <v>127288419</v>
      </c>
      <c r="P66" s="2">
        <v>31295.201948301608</v>
      </c>
      <c r="Q66" s="2">
        <v>1.36</v>
      </c>
      <c r="R66" s="2" t="e">
        <f t="shared" ref="R66:R97" si="5">(J66+K66)/(K66+J66+I66)</f>
        <v>#VALUE!</v>
      </c>
      <c r="S66" s="2" t="e">
        <f t="shared" ref="S66:S97" si="6">(E66+F66)/(D66+E66+F66)</f>
        <v>#VALUE!</v>
      </c>
      <c r="T66" s="2" t="e">
        <f t="shared" si="2"/>
        <v>#VALUE!</v>
      </c>
    </row>
    <row r="67" spans="1:20" s="2" customFormat="1" x14ac:dyDescent="0.25">
      <c r="A67" s="2" t="s">
        <v>34</v>
      </c>
      <c r="B67" s="2">
        <v>2009</v>
      </c>
      <c r="C67" s="2" t="s">
        <v>56</v>
      </c>
      <c r="D67" s="2" t="s">
        <v>56</v>
      </c>
      <c r="E67" s="2" t="s">
        <v>56</v>
      </c>
      <c r="F67" s="2" t="s">
        <v>56</v>
      </c>
      <c r="G67" s="2">
        <v>155594300</v>
      </c>
      <c r="H67" s="2" t="s">
        <v>56</v>
      </c>
      <c r="I67" s="2" t="s">
        <v>56</v>
      </c>
      <c r="J67" s="2" t="s">
        <v>56</v>
      </c>
      <c r="K67" s="2" t="s">
        <v>56</v>
      </c>
      <c r="L67" s="2">
        <v>198391700</v>
      </c>
      <c r="M67" s="2">
        <v>0</v>
      </c>
      <c r="N67" s="2">
        <v>0</v>
      </c>
      <c r="O67" s="2" t="s">
        <v>56</v>
      </c>
      <c r="P67" s="2">
        <v>29692.406814373055</v>
      </c>
      <c r="Q67" s="2">
        <v>1.26</v>
      </c>
      <c r="R67" s="2" t="e">
        <f t="shared" si="5"/>
        <v>#VALUE!</v>
      </c>
      <c r="S67" s="2" t="e">
        <f t="shared" si="6"/>
        <v>#VALUE!</v>
      </c>
      <c r="T67" s="2" t="e">
        <f t="shared" ref="T67:T130" si="7">(R67+S67)/2</f>
        <v>#VALUE!</v>
      </c>
    </row>
    <row r="68" spans="1:20" s="2" customFormat="1" x14ac:dyDescent="0.25">
      <c r="A68" s="2" t="s">
        <v>35</v>
      </c>
      <c r="B68" s="2">
        <v>2007</v>
      </c>
      <c r="C68" s="2">
        <v>19543</v>
      </c>
      <c r="D68" s="2">
        <v>30067</v>
      </c>
      <c r="E68" s="2" t="s">
        <v>56</v>
      </c>
      <c r="F68" s="2">
        <v>7835</v>
      </c>
      <c r="G68" s="2">
        <v>33540</v>
      </c>
      <c r="H68" s="2">
        <v>17825</v>
      </c>
      <c r="I68" s="2">
        <v>28561</v>
      </c>
      <c r="J68" s="2" t="s">
        <v>56</v>
      </c>
      <c r="K68" s="2">
        <v>7571</v>
      </c>
      <c r="L68" s="2">
        <v>31771</v>
      </c>
      <c r="M68" s="2">
        <v>0</v>
      </c>
      <c r="N68" s="2">
        <v>1</v>
      </c>
      <c r="O68" s="2">
        <v>3575439</v>
      </c>
      <c r="P68" s="2">
        <v>17006.863605223763</v>
      </c>
      <c r="Q68" s="2">
        <v>0.75</v>
      </c>
      <c r="R68" s="2" t="e">
        <f t="shared" si="5"/>
        <v>#VALUE!</v>
      </c>
      <c r="S68" s="2" t="e">
        <f t="shared" si="6"/>
        <v>#VALUE!</v>
      </c>
      <c r="T68" s="2" t="e">
        <f t="shared" si="7"/>
        <v>#VALUE!</v>
      </c>
    </row>
    <row r="69" spans="1:20" s="2" customFormat="1" x14ac:dyDescent="0.25">
      <c r="A69" s="2" t="s">
        <v>35</v>
      </c>
      <c r="B69" s="2">
        <v>2008</v>
      </c>
      <c r="C69" s="2">
        <v>21497</v>
      </c>
      <c r="D69" s="2">
        <v>33671</v>
      </c>
      <c r="E69" s="2" t="s">
        <v>56</v>
      </c>
      <c r="F69" s="2">
        <v>10076</v>
      </c>
      <c r="G69" s="2">
        <v>38123</v>
      </c>
      <c r="H69" s="2">
        <v>21808</v>
      </c>
      <c r="I69" s="2">
        <v>35273</v>
      </c>
      <c r="J69" s="2" t="s">
        <v>56</v>
      </c>
      <c r="K69" s="2">
        <v>9277</v>
      </c>
      <c r="L69" s="2">
        <v>38926</v>
      </c>
      <c r="M69" s="2">
        <v>0</v>
      </c>
      <c r="N69" s="2">
        <v>1</v>
      </c>
      <c r="O69" s="2">
        <v>3565205</v>
      </c>
      <c r="P69" s="2">
        <v>17567.588207917997</v>
      </c>
      <c r="Q69" s="2">
        <v>0.69</v>
      </c>
      <c r="R69" s="2" t="e">
        <f t="shared" si="5"/>
        <v>#VALUE!</v>
      </c>
      <c r="S69" s="2" t="e">
        <f t="shared" si="6"/>
        <v>#VALUE!</v>
      </c>
      <c r="T69" s="2" t="e">
        <f t="shared" si="7"/>
        <v>#VALUE!</v>
      </c>
    </row>
    <row r="70" spans="1:20" s="2" customFormat="1" x14ac:dyDescent="0.25">
      <c r="A70" s="2" t="s">
        <v>35</v>
      </c>
      <c r="B70" s="2">
        <v>2009</v>
      </c>
      <c r="C70" s="2">
        <v>17485</v>
      </c>
      <c r="D70" s="2">
        <v>28161</v>
      </c>
      <c r="E70" s="2" t="s">
        <v>56</v>
      </c>
      <c r="F70" s="2">
        <v>9480</v>
      </c>
      <c r="G70" s="2">
        <v>31917</v>
      </c>
      <c r="H70" s="2">
        <v>21698</v>
      </c>
      <c r="I70" s="2">
        <v>35873</v>
      </c>
      <c r="J70" s="2" t="s">
        <v>56</v>
      </c>
      <c r="K70" s="2">
        <v>9364</v>
      </c>
      <c r="L70" s="2">
        <v>39514</v>
      </c>
      <c r="M70" s="2">
        <v>0</v>
      </c>
      <c r="N70" s="2">
        <v>1</v>
      </c>
      <c r="O70" s="2" t="s">
        <v>56</v>
      </c>
      <c r="P70" s="2">
        <v>15010.689736079574</v>
      </c>
      <c r="Q70" s="2">
        <v>0.72</v>
      </c>
      <c r="R70" s="2" t="e">
        <f t="shared" si="5"/>
        <v>#VALUE!</v>
      </c>
      <c r="S70" s="2" t="e">
        <f t="shared" si="6"/>
        <v>#VALUE!</v>
      </c>
      <c r="T70" s="2" t="e">
        <f t="shared" si="7"/>
        <v>#VALUE!</v>
      </c>
    </row>
    <row r="71" spans="1:20" s="2" customFormat="1" x14ac:dyDescent="0.25">
      <c r="A71" s="2" t="s">
        <v>36</v>
      </c>
      <c r="B71" s="2">
        <v>2007</v>
      </c>
      <c r="C71" s="2">
        <v>10068</v>
      </c>
      <c r="D71" s="2">
        <v>14036</v>
      </c>
      <c r="E71" s="2" t="s">
        <v>56</v>
      </c>
      <c r="F71" s="2">
        <v>1848</v>
      </c>
      <c r="G71" s="2">
        <v>14948</v>
      </c>
      <c r="H71" s="2">
        <v>9316</v>
      </c>
      <c r="I71" s="2">
        <v>12403</v>
      </c>
      <c r="J71" s="2" t="s">
        <v>56</v>
      </c>
      <c r="K71" s="2">
        <v>1490</v>
      </c>
      <c r="L71" s="2">
        <v>12956</v>
      </c>
      <c r="M71" s="2">
        <v>0</v>
      </c>
      <c r="N71" s="2">
        <v>1</v>
      </c>
      <c r="O71" s="2">
        <v>480222</v>
      </c>
      <c r="P71" s="2">
        <v>74421.627792637417</v>
      </c>
      <c r="Q71" s="2">
        <v>1.58</v>
      </c>
      <c r="R71" s="2" t="e">
        <f t="shared" si="5"/>
        <v>#VALUE!</v>
      </c>
      <c r="S71" s="2" t="e">
        <f t="shared" si="6"/>
        <v>#VALUE!</v>
      </c>
      <c r="T71" s="2" t="e">
        <f t="shared" si="7"/>
        <v>#VALUE!</v>
      </c>
    </row>
    <row r="72" spans="1:20" s="2" customFormat="1" x14ac:dyDescent="0.25">
      <c r="A72" s="2" t="s">
        <v>36</v>
      </c>
      <c r="B72" s="2">
        <v>2008</v>
      </c>
      <c r="C72" s="2">
        <v>10530</v>
      </c>
      <c r="D72" s="2">
        <v>14845</v>
      </c>
      <c r="E72" s="2" t="s">
        <v>56</v>
      </c>
      <c r="F72" s="2">
        <v>2027</v>
      </c>
      <c r="G72" s="2">
        <v>15801</v>
      </c>
      <c r="H72" s="2">
        <v>10202</v>
      </c>
      <c r="I72" s="2">
        <v>13445</v>
      </c>
      <c r="J72" s="2" t="s">
        <v>56</v>
      </c>
      <c r="K72" s="2">
        <v>1597</v>
      </c>
      <c r="L72" s="2">
        <v>13970</v>
      </c>
      <c r="M72" s="2">
        <v>0</v>
      </c>
      <c r="N72" s="2">
        <v>1</v>
      </c>
      <c r="O72" s="2">
        <v>486006</v>
      </c>
      <c r="P72" s="2">
        <v>73126.703786062499</v>
      </c>
      <c r="Q72" s="2">
        <v>1.62</v>
      </c>
      <c r="R72" s="2" t="e">
        <f t="shared" si="5"/>
        <v>#VALUE!</v>
      </c>
      <c r="S72" s="2" t="e">
        <f t="shared" si="6"/>
        <v>#VALUE!</v>
      </c>
      <c r="T72" s="2" t="e">
        <f t="shared" si="7"/>
        <v>#VALUE!</v>
      </c>
    </row>
    <row r="73" spans="1:20" s="2" customFormat="1" x14ac:dyDescent="0.25">
      <c r="A73" s="2" t="s">
        <v>36</v>
      </c>
      <c r="B73" s="2">
        <v>2009</v>
      </c>
      <c r="C73" s="2">
        <v>10476</v>
      </c>
      <c r="D73" s="2">
        <v>14852</v>
      </c>
      <c r="E73" s="2" t="s">
        <v>56</v>
      </c>
      <c r="F73" s="2">
        <v>2002</v>
      </c>
      <c r="G73" s="2">
        <v>15770</v>
      </c>
      <c r="H73" s="2">
        <v>11070</v>
      </c>
      <c r="I73" s="2">
        <v>14715</v>
      </c>
      <c r="J73" s="2" t="s">
        <v>56</v>
      </c>
      <c r="K73" s="2">
        <v>1690</v>
      </c>
      <c r="L73" s="2">
        <v>15321</v>
      </c>
      <c r="M73" s="2">
        <v>0</v>
      </c>
      <c r="N73" s="2">
        <v>1</v>
      </c>
      <c r="O73" s="2" t="s">
        <v>56</v>
      </c>
      <c r="P73" s="2">
        <v>68853.456552333984</v>
      </c>
      <c r="Q73" s="2">
        <v>1.76</v>
      </c>
      <c r="R73" s="2" t="e">
        <f t="shared" si="5"/>
        <v>#VALUE!</v>
      </c>
      <c r="S73" s="2" t="e">
        <f t="shared" si="6"/>
        <v>#VALUE!</v>
      </c>
      <c r="T73" s="2" t="e">
        <f t="shared" si="7"/>
        <v>#VALUE!</v>
      </c>
    </row>
    <row r="74" spans="1:20" s="2" customFormat="1" x14ac:dyDescent="0.25">
      <c r="A74" s="2" t="s">
        <v>37</v>
      </c>
      <c r="B74" s="2">
        <v>2007</v>
      </c>
      <c r="C74" s="2">
        <v>903</v>
      </c>
      <c r="D74" s="2">
        <v>938</v>
      </c>
      <c r="E74" s="2" t="s">
        <v>56</v>
      </c>
      <c r="F74" s="2">
        <v>14</v>
      </c>
      <c r="G74" s="2">
        <v>941</v>
      </c>
      <c r="H74" s="2">
        <v>935</v>
      </c>
      <c r="I74" s="2">
        <v>967</v>
      </c>
      <c r="J74" s="2" t="s">
        <v>56</v>
      </c>
      <c r="K74" s="2">
        <v>12</v>
      </c>
      <c r="L74" s="2">
        <v>969</v>
      </c>
      <c r="M74" s="2">
        <v>0</v>
      </c>
      <c r="N74" s="2">
        <v>1</v>
      </c>
      <c r="O74" s="2">
        <v>401880</v>
      </c>
      <c r="P74" s="2">
        <v>22217.332511664132</v>
      </c>
      <c r="Q74" s="2">
        <v>1.21</v>
      </c>
      <c r="R74" s="2" t="e">
        <f t="shared" si="5"/>
        <v>#VALUE!</v>
      </c>
      <c r="S74" s="2" t="e">
        <f t="shared" si="6"/>
        <v>#VALUE!</v>
      </c>
      <c r="T74" s="2" t="e">
        <f t="shared" si="7"/>
        <v>#VALUE!</v>
      </c>
    </row>
    <row r="75" spans="1:20" s="2" customFormat="1" x14ac:dyDescent="0.25">
      <c r="A75" s="2" t="s">
        <v>37</v>
      </c>
      <c r="B75" s="2">
        <v>2008</v>
      </c>
      <c r="C75" s="2">
        <v>2162</v>
      </c>
      <c r="D75" s="2">
        <v>2285</v>
      </c>
      <c r="E75" s="2" t="s">
        <v>56</v>
      </c>
      <c r="F75" s="2">
        <v>32</v>
      </c>
      <c r="G75" s="2">
        <v>2292</v>
      </c>
      <c r="H75" s="2">
        <v>2412</v>
      </c>
      <c r="I75" s="2">
        <v>2542</v>
      </c>
      <c r="J75" s="2" t="s">
        <v>56</v>
      </c>
      <c r="K75" s="2">
        <v>29</v>
      </c>
      <c r="L75" s="2">
        <v>2547</v>
      </c>
      <c r="M75" s="2">
        <v>0</v>
      </c>
      <c r="N75" s="2">
        <v>1</v>
      </c>
      <c r="O75" s="2">
        <v>403532</v>
      </c>
      <c r="P75" s="2">
        <v>22628.751218344172</v>
      </c>
      <c r="Q75" s="2">
        <v>1.24</v>
      </c>
      <c r="R75" s="2" t="e">
        <f t="shared" si="5"/>
        <v>#VALUE!</v>
      </c>
      <c r="S75" s="2" t="e">
        <f t="shared" si="6"/>
        <v>#VALUE!</v>
      </c>
      <c r="T75" s="2" t="e">
        <f t="shared" si="7"/>
        <v>#VALUE!</v>
      </c>
    </row>
    <row r="76" spans="1:20" s="2" customFormat="1" x14ac:dyDescent="0.25">
      <c r="A76" s="2" t="s">
        <v>37</v>
      </c>
      <c r="B76" s="2">
        <v>2009</v>
      </c>
      <c r="C76" s="2">
        <v>2222</v>
      </c>
      <c r="D76" s="2">
        <v>2293</v>
      </c>
      <c r="E76" s="2" t="s">
        <v>56</v>
      </c>
      <c r="F76" s="2">
        <v>38</v>
      </c>
      <c r="G76" s="2">
        <v>2302</v>
      </c>
      <c r="H76" s="2">
        <v>2533</v>
      </c>
      <c r="I76" s="2">
        <v>2526</v>
      </c>
      <c r="J76" s="2" t="s">
        <v>56</v>
      </c>
      <c r="K76" s="2">
        <v>32</v>
      </c>
      <c r="L76" s="2">
        <v>2529</v>
      </c>
      <c r="M76" s="2">
        <v>0</v>
      </c>
      <c r="N76" s="2">
        <v>1</v>
      </c>
      <c r="O76" s="2" t="s">
        <v>56</v>
      </c>
      <c r="P76" s="2">
        <v>21987.233216127126</v>
      </c>
      <c r="Q76" s="2">
        <v>1.1100000000000001</v>
      </c>
      <c r="R76" s="2" t="e">
        <f t="shared" si="5"/>
        <v>#VALUE!</v>
      </c>
      <c r="S76" s="2" t="e">
        <f t="shared" si="6"/>
        <v>#VALUE!</v>
      </c>
      <c r="T76" s="2" t="e">
        <f t="shared" si="7"/>
        <v>#VALUE!</v>
      </c>
    </row>
    <row r="77" spans="1:20" s="2" customFormat="1" x14ac:dyDescent="0.25">
      <c r="A77" s="2" t="s">
        <v>38</v>
      </c>
      <c r="B77" s="2">
        <v>2007</v>
      </c>
      <c r="C77" s="2">
        <v>62216</v>
      </c>
      <c r="D77" s="2">
        <v>67195</v>
      </c>
      <c r="E77" s="2">
        <v>1461</v>
      </c>
      <c r="F77" s="2">
        <v>2733</v>
      </c>
      <c r="G77" s="2">
        <v>68118</v>
      </c>
      <c r="H77" s="2">
        <v>65102</v>
      </c>
      <c r="I77" s="2">
        <v>59304</v>
      </c>
      <c r="J77" s="2">
        <v>1135</v>
      </c>
      <c r="K77" s="2">
        <v>2434</v>
      </c>
      <c r="L77" s="2">
        <v>59602</v>
      </c>
      <c r="M77" s="2">
        <v>1</v>
      </c>
      <c r="N77" s="2">
        <v>0</v>
      </c>
      <c r="O77" s="2">
        <v>1263899</v>
      </c>
      <c r="P77" s="2">
        <v>10987.177620663248</v>
      </c>
      <c r="Q77" s="2">
        <v>0.76</v>
      </c>
      <c r="R77" s="2">
        <f t="shared" si="5"/>
        <v>5.6765225136386051E-2</v>
      </c>
      <c r="S77" s="2">
        <f t="shared" si="6"/>
        <v>5.874854669486896E-2</v>
      </c>
      <c r="T77" s="2">
        <f t="shared" si="7"/>
        <v>5.7756885915627505E-2</v>
      </c>
    </row>
    <row r="78" spans="1:20" s="2" customFormat="1" x14ac:dyDescent="0.25">
      <c r="A78" s="2" t="s">
        <v>38</v>
      </c>
      <c r="B78" s="2">
        <v>2008</v>
      </c>
      <c r="C78" s="2" t="s">
        <v>56</v>
      </c>
      <c r="D78" s="2" t="s">
        <v>56</v>
      </c>
      <c r="E78" s="2" t="s">
        <v>56</v>
      </c>
      <c r="F78" s="2" t="s">
        <v>56</v>
      </c>
      <c r="G78" s="2" t="s">
        <v>56</v>
      </c>
      <c r="H78" s="2" t="s">
        <v>56</v>
      </c>
      <c r="I78" s="2" t="s">
        <v>56</v>
      </c>
      <c r="J78" s="2" t="s">
        <v>56</v>
      </c>
      <c r="K78" s="2" t="s">
        <v>56</v>
      </c>
      <c r="L78" s="2" t="s">
        <v>56</v>
      </c>
      <c r="M78" s="2">
        <v>1</v>
      </c>
      <c r="N78" s="2">
        <v>0</v>
      </c>
      <c r="O78" s="2">
        <v>1274189</v>
      </c>
      <c r="P78" s="2">
        <v>11472.079578030412</v>
      </c>
      <c r="Q78" s="2">
        <v>0.8</v>
      </c>
      <c r="R78" s="2" t="e">
        <f t="shared" si="5"/>
        <v>#VALUE!</v>
      </c>
      <c r="S78" s="2" t="e">
        <f t="shared" si="6"/>
        <v>#VALUE!</v>
      </c>
      <c r="T78" s="2" t="e">
        <f t="shared" si="7"/>
        <v>#VALUE!</v>
      </c>
    </row>
    <row r="79" spans="1:20" s="2" customFormat="1" x14ac:dyDescent="0.25">
      <c r="A79" s="2" t="s">
        <v>38</v>
      </c>
      <c r="B79" s="2">
        <v>2009</v>
      </c>
      <c r="C79" s="2" t="s">
        <v>56</v>
      </c>
      <c r="D79" s="2" t="s">
        <v>56</v>
      </c>
      <c r="E79" s="2" t="s">
        <v>56</v>
      </c>
      <c r="F79" s="2" t="s">
        <v>56</v>
      </c>
      <c r="G79" s="2" t="s">
        <v>56</v>
      </c>
      <c r="H79" s="2" t="s">
        <v>56</v>
      </c>
      <c r="I79" s="2" t="s">
        <v>56</v>
      </c>
      <c r="J79" s="2" t="s">
        <v>56</v>
      </c>
      <c r="K79" s="2" t="s">
        <v>56</v>
      </c>
      <c r="L79" s="2" t="s">
        <v>56</v>
      </c>
      <c r="M79" s="2">
        <v>1</v>
      </c>
      <c r="N79" s="2">
        <v>0</v>
      </c>
      <c r="O79" s="2" t="s">
        <v>56</v>
      </c>
      <c r="P79" s="2">
        <v>11658.058380547132</v>
      </c>
      <c r="Q79" s="2">
        <v>0.72</v>
      </c>
      <c r="R79" s="2" t="e">
        <f t="shared" si="5"/>
        <v>#VALUE!</v>
      </c>
      <c r="S79" s="2" t="e">
        <f t="shared" si="6"/>
        <v>#VALUE!</v>
      </c>
      <c r="T79" s="2" t="e">
        <f t="shared" si="7"/>
        <v>#VALUE!</v>
      </c>
    </row>
    <row r="80" spans="1:20" s="2" customFormat="1" x14ac:dyDescent="0.25">
      <c r="A80" s="2" t="s">
        <v>39</v>
      </c>
      <c r="B80" s="2">
        <v>2007</v>
      </c>
      <c r="C80" s="2">
        <v>184400</v>
      </c>
      <c r="D80" s="2">
        <v>216576</v>
      </c>
      <c r="E80" s="2" t="s">
        <v>56</v>
      </c>
      <c r="F80" s="2">
        <v>23859</v>
      </c>
      <c r="G80" s="2">
        <v>226849</v>
      </c>
      <c r="H80" s="2">
        <v>166188</v>
      </c>
      <c r="I80" s="2">
        <v>179462</v>
      </c>
      <c r="J80" s="2" t="s">
        <v>56</v>
      </c>
      <c r="K80" s="2">
        <v>13770</v>
      </c>
      <c r="L80" s="2">
        <v>179647</v>
      </c>
      <c r="M80" s="2">
        <v>0</v>
      </c>
      <c r="N80" s="2">
        <v>1</v>
      </c>
      <c r="O80" s="2">
        <v>30594445</v>
      </c>
      <c r="P80" s="2">
        <v>3776.1356877248127</v>
      </c>
      <c r="Q80" s="2">
        <v>-0.1</v>
      </c>
      <c r="R80" s="2" t="e">
        <f t="shared" si="5"/>
        <v>#VALUE!</v>
      </c>
      <c r="S80" s="2" t="e">
        <f t="shared" si="6"/>
        <v>#VALUE!</v>
      </c>
      <c r="T80" s="2" t="e">
        <f t="shared" si="7"/>
        <v>#VALUE!</v>
      </c>
    </row>
    <row r="81" spans="1:20" s="2" customFormat="1" x14ac:dyDescent="0.25">
      <c r="A81" s="2" t="s">
        <v>39</v>
      </c>
      <c r="B81" s="2">
        <v>2008</v>
      </c>
      <c r="C81" s="2">
        <v>224087</v>
      </c>
      <c r="D81" s="2">
        <v>252924</v>
      </c>
      <c r="E81" s="2" t="s">
        <v>56</v>
      </c>
      <c r="F81" s="2">
        <v>26919</v>
      </c>
      <c r="G81" s="2">
        <v>264273</v>
      </c>
      <c r="H81" s="2">
        <v>192659</v>
      </c>
      <c r="I81" s="2">
        <v>209478</v>
      </c>
      <c r="J81" s="2" t="s">
        <v>56</v>
      </c>
      <c r="K81" s="2">
        <v>10371</v>
      </c>
      <c r="L81" s="2">
        <v>204279</v>
      </c>
      <c r="M81" s="2">
        <v>0</v>
      </c>
      <c r="N81" s="2">
        <v>1</v>
      </c>
      <c r="O81" s="2">
        <v>30940455</v>
      </c>
      <c r="P81" s="2">
        <v>3937.6507498669494</v>
      </c>
      <c r="Q81" s="2">
        <v>0</v>
      </c>
      <c r="R81" s="2" t="e">
        <f t="shared" si="5"/>
        <v>#VALUE!</v>
      </c>
      <c r="S81" s="2" t="e">
        <f t="shared" si="6"/>
        <v>#VALUE!</v>
      </c>
      <c r="T81" s="2" t="e">
        <f t="shared" si="7"/>
        <v>#VALUE!</v>
      </c>
    </row>
    <row r="82" spans="1:20" s="2" customFormat="1" x14ac:dyDescent="0.25">
      <c r="A82" s="2" t="s">
        <v>39</v>
      </c>
      <c r="B82" s="2">
        <v>2009</v>
      </c>
      <c r="C82" s="2">
        <v>214466</v>
      </c>
      <c r="D82" s="2">
        <v>246648</v>
      </c>
      <c r="E82" s="2" t="s">
        <v>56</v>
      </c>
      <c r="F82" s="2">
        <v>27833</v>
      </c>
      <c r="G82" s="2">
        <v>257952</v>
      </c>
      <c r="H82" s="2">
        <v>195493</v>
      </c>
      <c r="I82" s="2">
        <v>205207</v>
      </c>
      <c r="J82" s="2" t="s">
        <v>56</v>
      </c>
      <c r="K82" s="2">
        <v>14345</v>
      </c>
      <c r="L82" s="2">
        <v>203023</v>
      </c>
      <c r="M82" s="2">
        <v>0</v>
      </c>
      <c r="N82" s="2">
        <v>1</v>
      </c>
      <c r="O82" s="2" t="s">
        <v>56</v>
      </c>
      <c r="P82" s="2">
        <v>4081.2213417486937</v>
      </c>
      <c r="Q82" s="2">
        <v>-0.1</v>
      </c>
      <c r="R82" s="2" t="e">
        <f t="shared" si="5"/>
        <v>#VALUE!</v>
      </c>
      <c r="S82" s="2" t="e">
        <f t="shared" si="6"/>
        <v>#VALUE!</v>
      </c>
      <c r="T82" s="2" t="e">
        <f t="shared" si="7"/>
        <v>#VALUE!</v>
      </c>
    </row>
    <row r="83" spans="1:20" s="2" customFormat="1" x14ac:dyDescent="0.25">
      <c r="A83" s="2" t="s">
        <v>40</v>
      </c>
      <c r="B83" s="2">
        <v>2007</v>
      </c>
      <c r="C83" s="2">
        <v>155497</v>
      </c>
      <c r="D83" s="2">
        <v>232191</v>
      </c>
      <c r="E83" s="2" t="s">
        <v>56</v>
      </c>
      <c r="F83" s="2">
        <v>87110</v>
      </c>
      <c r="G83" s="2">
        <v>259772</v>
      </c>
      <c r="H83" s="2">
        <v>151480</v>
      </c>
      <c r="I83" s="2">
        <v>228849</v>
      </c>
      <c r="J83" s="2" t="s">
        <v>56</v>
      </c>
      <c r="K83" s="2">
        <v>86641</v>
      </c>
      <c r="L83" s="2">
        <v>255961</v>
      </c>
      <c r="M83" s="2">
        <v>0</v>
      </c>
      <c r="N83" s="2">
        <v>1</v>
      </c>
      <c r="O83" s="2">
        <v>16570613</v>
      </c>
      <c r="P83" s="2">
        <v>37465.506353817706</v>
      </c>
      <c r="Q83" s="2">
        <v>1.71</v>
      </c>
      <c r="R83" s="2" t="e">
        <f t="shared" si="5"/>
        <v>#VALUE!</v>
      </c>
      <c r="S83" s="2" t="e">
        <f t="shared" si="6"/>
        <v>#VALUE!</v>
      </c>
      <c r="T83" s="2" t="e">
        <f t="shared" si="7"/>
        <v>#VALUE!</v>
      </c>
    </row>
    <row r="84" spans="1:20" s="2" customFormat="1" x14ac:dyDescent="0.25">
      <c r="A84" s="2" t="s">
        <v>40</v>
      </c>
      <c r="B84" s="2">
        <v>2008</v>
      </c>
      <c r="C84" s="2">
        <v>163973</v>
      </c>
      <c r="D84" s="2">
        <v>249637</v>
      </c>
      <c r="E84" s="2" t="s">
        <v>56</v>
      </c>
      <c r="F84" s="2">
        <v>91191</v>
      </c>
      <c r="G84" s="2">
        <v>277729</v>
      </c>
      <c r="H84" s="2">
        <v>159567</v>
      </c>
      <c r="I84" s="2">
        <v>241951</v>
      </c>
      <c r="J84" s="2" t="s">
        <v>56</v>
      </c>
      <c r="K84" s="2">
        <v>91155</v>
      </c>
      <c r="L84" s="2">
        <v>270007</v>
      </c>
      <c r="M84" s="2">
        <v>0</v>
      </c>
      <c r="N84" s="2">
        <v>1</v>
      </c>
      <c r="O84" s="2">
        <v>16645313</v>
      </c>
      <c r="P84" s="2">
        <v>38064.773982952822</v>
      </c>
      <c r="Q84" s="2">
        <v>1.66</v>
      </c>
      <c r="R84" s="2" t="e">
        <f t="shared" si="5"/>
        <v>#VALUE!</v>
      </c>
      <c r="S84" s="2" t="e">
        <f t="shared" si="6"/>
        <v>#VALUE!</v>
      </c>
      <c r="T84" s="2" t="e">
        <f t="shared" si="7"/>
        <v>#VALUE!</v>
      </c>
    </row>
    <row r="85" spans="1:20" s="2" customFormat="1" x14ac:dyDescent="0.25">
      <c r="A85" s="2" t="s">
        <v>40</v>
      </c>
      <c r="B85" s="2">
        <v>2009</v>
      </c>
      <c r="C85" s="2">
        <v>155915</v>
      </c>
      <c r="D85" s="2">
        <v>234498</v>
      </c>
      <c r="E85" s="2" t="s">
        <v>56</v>
      </c>
      <c r="F85" s="2">
        <v>97020</v>
      </c>
      <c r="G85" s="2">
        <v>262871</v>
      </c>
      <c r="H85" s="2">
        <v>173317</v>
      </c>
      <c r="I85" s="2">
        <v>260136</v>
      </c>
      <c r="J85" s="2" t="s">
        <v>56</v>
      </c>
      <c r="K85" s="2">
        <v>95467</v>
      </c>
      <c r="L85" s="2">
        <v>286956</v>
      </c>
      <c r="M85" s="2">
        <v>0</v>
      </c>
      <c r="N85" s="2">
        <v>1</v>
      </c>
      <c r="O85" s="2" t="s">
        <v>56</v>
      </c>
      <c r="P85" s="2">
        <v>36358.004045266563</v>
      </c>
      <c r="Q85" s="2">
        <v>1.69</v>
      </c>
      <c r="R85" s="2" t="e">
        <f t="shared" si="5"/>
        <v>#VALUE!</v>
      </c>
      <c r="S85" s="2" t="e">
        <f t="shared" si="6"/>
        <v>#VALUE!</v>
      </c>
      <c r="T85" s="2" t="e">
        <f t="shared" si="7"/>
        <v>#VALUE!</v>
      </c>
    </row>
    <row r="86" spans="1:20" s="2" customFormat="1" x14ac:dyDescent="0.25">
      <c r="A86" s="2" t="s">
        <v>41</v>
      </c>
      <c r="B86" s="2">
        <v>2007</v>
      </c>
      <c r="C86" s="2" t="s">
        <v>56</v>
      </c>
      <c r="D86" s="2">
        <v>65859</v>
      </c>
      <c r="E86" s="2" t="s">
        <v>56</v>
      </c>
      <c r="F86" s="2">
        <v>6232</v>
      </c>
      <c r="G86" s="2">
        <v>71089</v>
      </c>
      <c r="H86" s="2" t="s">
        <v>56</v>
      </c>
      <c r="I86" s="2">
        <v>58448</v>
      </c>
      <c r="J86" s="2" t="s">
        <v>56</v>
      </c>
      <c r="K86" s="2">
        <v>5642</v>
      </c>
      <c r="L86" s="2">
        <v>63088</v>
      </c>
      <c r="M86" s="2">
        <v>0</v>
      </c>
      <c r="N86" s="2">
        <v>0</v>
      </c>
      <c r="O86" s="2">
        <v>4132341</v>
      </c>
      <c r="P86" s="2">
        <v>25685.551139046751</v>
      </c>
      <c r="Q86" s="2">
        <v>1.69</v>
      </c>
      <c r="R86" s="2" t="e">
        <f t="shared" si="5"/>
        <v>#VALUE!</v>
      </c>
      <c r="S86" s="2" t="e">
        <f t="shared" si="6"/>
        <v>#VALUE!</v>
      </c>
      <c r="T86" s="2" t="e">
        <f t="shared" si="7"/>
        <v>#VALUE!</v>
      </c>
    </row>
    <row r="87" spans="1:20" s="2" customFormat="1" x14ac:dyDescent="0.25">
      <c r="A87" s="2" t="s">
        <v>41</v>
      </c>
      <c r="B87" s="2">
        <v>2008</v>
      </c>
      <c r="C87" s="2" t="s">
        <v>56</v>
      </c>
      <c r="D87" s="2" t="s">
        <v>56</v>
      </c>
      <c r="E87" s="2" t="s">
        <v>56</v>
      </c>
      <c r="F87" s="2" t="s">
        <v>56</v>
      </c>
      <c r="G87" s="2" t="s">
        <v>56</v>
      </c>
      <c r="H87" s="2" t="s">
        <v>56</v>
      </c>
      <c r="I87" s="2" t="s">
        <v>56</v>
      </c>
      <c r="J87" s="2" t="s">
        <v>56</v>
      </c>
      <c r="K87" s="2" t="s">
        <v>56</v>
      </c>
      <c r="L87" s="2" t="s">
        <v>56</v>
      </c>
      <c r="M87" s="2">
        <v>0</v>
      </c>
      <c r="N87" s="2">
        <v>0</v>
      </c>
      <c r="O87" s="2">
        <v>4173460</v>
      </c>
      <c r="P87" s="2">
        <v>25087.644625621433</v>
      </c>
      <c r="Q87" s="2">
        <v>1.68</v>
      </c>
      <c r="R87" s="2" t="e">
        <f t="shared" si="5"/>
        <v>#VALUE!</v>
      </c>
      <c r="S87" s="2" t="e">
        <f t="shared" si="6"/>
        <v>#VALUE!</v>
      </c>
      <c r="T87" s="2" t="e">
        <f t="shared" si="7"/>
        <v>#VALUE!</v>
      </c>
    </row>
    <row r="88" spans="1:20" s="2" customFormat="1" x14ac:dyDescent="0.25">
      <c r="A88" s="2" t="s">
        <v>41</v>
      </c>
      <c r="B88" s="2">
        <v>2009</v>
      </c>
      <c r="C88" s="2" t="s">
        <v>56</v>
      </c>
      <c r="D88" s="2" t="s">
        <v>56</v>
      </c>
      <c r="E88" s="2" t="s">
        <v>56</v>
      </c>
      <c r="F88" s="2" t="s">
        <v>56</v>
      </c>
      <c r="G88" s="2" t="s">
        <v>56</v>
      </c>
      <c r="H88" s="2" t="s">
        <v>56</v>
      </c>
      <c r="I88" s="2" t="s">
        <v>56</v>
      </c>
      <c r="J88" s="2" t="s">
        <v>56</v>
      </c>
      <c r="K88" s="2" t="s">
        <v>56</v>
      </c>
      <c r="L88" s="2" t="s">
        <v>56</v>
      </c>
      <c r="M88" s="2">
        <v>0</v>
      </c>
      <c r="N88" s="2">
        <v>0</v>
      </c>
      <c r="O88" s="2" t="s">
        <v>56</v>
      </c>
      <c r="P88" s="2">
        <v>24706.221662423515</v>
      </c>
      <c r="Q88" s="2">
        <v>1.88</v>
      </c>
      <c r="R88" s="2" t="e">
        <f t="shared" si="5"/>
        <v>#VALUE!</v>
      </c>
      <c r="S88" s="2" t="e">
        <f t="shared" si="6"/>
        <v>#VALUE!</v>
      </c>
      <c r="T88" s="2" t="e">
        <f t="shared" si="7"/>
        <v>#VALUE!</v>
      </c>
    </row>
    <row r="89" spans="1:20" s="2" customFormat="1" x14ac:dyDescent="0.25">
      <c r="A89" s="2" t="s">
        <v>42</v>
      </c>
      <c r="B89" s="2">
        <v>2007</v>
      </c>
      <c r="C89" s="2">
        <v>1036185</v>
      </c>
      <c r="D89" s="2">
        <v>1153536</v>
      </c>
      <c r="E89" s="2" t="s">
        <v>56</v>
      </c>
      <c r="F89" s="2">
        <v>287366</v>
      </c>
      <c r="G89" s="2">
        <v>1333618</v>
      </c>
      <c r="H89" s="2">
        <v>1000793</v>
      </c>
      <c r="I89" s="2">
        <v>723468</v>
      </c>
      <c r="J89" s="2" t="s">
        <v>56</v>
      </c>
      <c r="K89" s="2">
        <v>286856</v>
      </c>
      <c r="L89" s="2">
        <v>903041</v>
      </c>
      <c r="M89" s="2">
        <v>0</v>
      </c>
      <c r="N89" s="2">
        <v>1</v>
      </c>
      <c r="O89" s="2">
        <v>4627926</v>
      </c>
      <c r="P89" s="2">
        <v>48799.668936076494</v>
      </c>
      <c r="Q89" s="2">
        <v>1.98</v>
      </c>
      <c r="R89" s="2" t="e">
        <f t="shared" si="5"/>
        <v>#VALUE!</v>
      </c>
      <c r="S89" s="2" t="e">
        <f t="shared" si="6"/>
        <v>#VALUE!</v>
      </c>
      <c r="T89" s="2" t="e">
        <f t="shared" si="7"/>
        <v>#VALUE!</v>
      </c>
    </row>
    <row r="90" spans="1:20" s="2" customFormat="1" x14ac:dyDescent="0.25">
      <c r="A90" s="2" t="s">
        <v>42</v>
      </c>
      <c r="B90" s="2">
        <v>2008</v>
      </c>
      <c r="C90" s="2">
        <v>1170217</v>
      </c>
      <c r="D90" s="2">
        <v>1318179</v>
      </c>
      <c r="E90" s="2" t="s">
        <v>56</v>
      </c>
      <c r="F90" s="2">
        <v>304029</v>
      </c>
      <c r="G90" s="2">
        <v>1503270</v>
      </c>
      <c r="H90" s="2">
        <v>1157051</v>
      </c>
      <c r="I90" s="2">
        <v>784228</v>
      </c>
      <c r="J90" s="2" t="s">
        <v>56</v>
      </c>
      <c r="K90" s="2">
        <v>321599</v>
      </c>
      <c r="L90" s="2">
        <v>986889</v>
      </c>
      <c r="M90" s="2">
        <v>0</v>
      </c>
      <c r="N90" s="2">
        <v>1</v>
      </c>
      <c r="O90" s="2">
        <v>4644457</v>
      </c>
      <c r="P90" s="2">
        <v>49070.014562532975</v>
      </c>
      <c r="Q90" s="2">
        <v>1.79</v>
      </c>
      <c r="R90" s="2" t="e">
        <f t="shared" si="5"/>
        <v>#VALUE!</v>
      </c>
      <c r="S90" s="2" t="e">
        <f t="shared" si="6"/>
        <v>#VALUE!</v>
      </c>
      <c r="T90" s="2" t="e">
        <f t="shared" si="7"/>
        <v>#VALUE!</v>
      </c>
    </row>
    <row r="91" spans="1:20" s="2" customFormat="1" x14ac:dyDescent="0.25">
      <c r="A91" s="2" t="s">
        <v>42</v>
      </c>
      <c r="B91" s="2">
        <v>2009</v>
      </c>
      <c r="C91" s="2">
        <v>995303</v>
      </c>
      <c r="D91" s="2">
        <v>1135179</v>
      </c>
      <c r="E91" s="2" t="s">
        <v>56</v>
      </c>
      <c r="F91" s="2">
        <v>335973</v>
      </c>
      <c r="G91" s="2">
        <v>1333163</v>
      </c>
      <c r="H91" s="2">
        <v>998779</v>
      </c>
      <c r="I91" s="2">
        <v>862007</v>
      </c>
      <c r="J91" s="2" t="s">
        <v>56</v>
      </c>
      <c r="K91" s="2">
        <v>340288</v>
      </c>
      <c r="L91" s="2">
        <v>1063766</v>
      </c>
      <c r="M91" s="2">
        <v>0</v>
      </c>
      <c r="N91" s="2">
        <v>1</v>
      </c>
      <c r="O91" s="2" t="s">
        <v>56</v>
      </c>
      <c r="P91" s="2">
        <v>47675.960295459576</v>
      </c>
      <c r="Q91" s="2">
        <v>1.73</v>
      </c>
      <c r="R91" s="2" t="e">
        <f t="shared" si="5"/>
        <v>#VALUE!</v>
      </c>
      <c r="S91" s="2" t="e">
        <f t="shared" si="6"/>
        <v>#VALUE!</v>
      </c>
      <c r="T91" s="2" t="e">
        <f t="shared" si="7"/>
        <v>#VALUE!</v>
      </c>
    </row>
    <row r="92" spans="1:20" s="2" customFormat="1" x14ac:dyDescent="0.25">
      <c r="A92" s="2" t="s">
        <v>43</v>
      </c>
      <c r="B92" s="2">
        <v>2007</v>
      </c>
      <c r="C92" s="2">
        <v>228841</v>
      </c>
      <c r="D92" s="2">
        <v>389386</v>
      </c>
      <c r="E92" s="2" t="s">
        <v>56</v>
      </c>
      <c r="F92" s="2">
        <v>153173</v>
      </c>
      <c r="G92" s="2">
        <v>463651</v>
      </c>
      <c r="H92" s="2">
        <v>254390</v>
      </c>
      <c r="I92" s="2">
        <v>402784</v>
      </c>
      <c r="J92" s="2" t="s">
        <v>56</v>
      </c>
      <c r="K92" s="2">
        <v>137408</v>
      </c>
      <c r="L92" s="2">
        <v>461284</v>
      </c>
      <c r="M92" s="2">
        <v>0</v>
      </c>
      <c r="N92" s="2">
        <v>1</v>
      </c>
      <c r="O92" s="2">
        <v>38518241</v>
      </c>
      <c r="P92" s="2">
        <v>15654.514363505621</v>
      </c>
      <c r="Q92" s="2">
        <v>0.42</v>
      </c>
      <c r="R92" s="2" t="e">
        <f t="shared" si="5"/>
        <v>#VALUE!</v>
      </c>
      <c r="S92" s="2" t="e">
        <f t="shared" si="6"/>
        <v>#VALUE!</v>
      </c>
      <c r="T92" s="2" t="e">
        <f t="shared" si="7"/>
        <v>#VALUE!</v>
      </c>
    </row>
    <row r="93" spans="1:20" s="2" customFormat="1" x14ac:dyDescent="0.25">
      <c r="A93" s="2" t="s">
        <v>43</v>
      </c>
      <c r="B93" s="2">
        <v>2008</v>
      </c>
      <c r="C93" s="2">
        <v>247791</v>
      </c>
      <c r="D93" s="2">
        <v>414632</v>
      </c>
      <c r="E93" s="2" t="s">
        <v>56</v>
      </c>
      <c r="F93" s="2">
        <v>172191</v>
      </c>
      <c r="G93" s="2">
        <v>496968</v>
      </c>
      <c r="H93" s="2">
        <v>286294</v>
      </c>
      <c r="I93" s="2">
        <v>449259</v>
      </c>
      <c r="J93" s="2" t="s">
        <v>56</v>
      </c>
      <c r="K93" s="2">
        <v>152619</v>
      </c>
      <c r="L93" s="2">
        <v>512023</v>
      </c>
      <c r="M93" s="2">
        <v>0</v>
      </c>
      <c r="N93" s="2">
        <v>1</v>
      </c>
      <c r="O93" s="2">
        <v>38500696</v>
      </c>
      <c r="P93" s="2">
        <v>16435.637962951576</v>
      </c>
      <c r="Q93" s="2">
        <v>0.52</v>
      </c>
      <c r="R93" s="2" t="e">
        <f t="shared" si="5"/>
        <v>#VALUE!</v>
      </c>
      <c r="S93" s="2" t="e">
        <f t="shared" si="6"/>
        <v>#VALUE!</v>
      </c>
      <c r="T93" s="2" t="e">
        <f t="shared" si="7"/>
        <v>#VALUE!</v>
      </c>
    </row>
    <row r="94" spans="1:20" s="2" customFormat="1" x14ac:dyDescent="0.25">
      <c r="A94" s="2" t="s">
        <v>43</v>
      </c>
      <c r="B94" s="2">
        <v>2009</v>
      </c>
      <c r="C94" s="2">
        <v>233778</v>
      </c>
      <c r="D94" s="2">
        <v>412753</v>
      </c>
      <c r="E94" s="2" t="s">
        <v>56</v>
      </c>
      <c r="F94" s="2">
        <v>181789</v>
      </c>
      <c r="G94" s="2">
        <v>497099</v>
      </c>
      <c r="H94" s="2">
        <v>288497</v>
      </c>
      <c r="I94" s="2">
        <v>480259</v>
      </c>
      <c r="J94" s="2" t="s">
        <v>56</v>
      </c>
      <c r="K94" s="2">
        <v>167845</v>
      </c>
      <c r="L94" s="2">
        <v>550623</v>
      </c>
      <c r="M94" s="2">
        <v>0</v>
      </c>
      <c r="N94" s="2">
        <v>1</v>
      </c>
      <c r="O94" s="2" t="s">
        <v>56</v>
      </c>
      <c r="P94" s="2">
        <v>16705.033564062618</v>
      </c>
      <c r="Q94" s="2">
        <v>0.64</v>
      </c>
      <c r="R94" s="2" t="e">
        <f t="shared" si="5"/>
        <v>#VALUE!</v>
      </c>
      <c r="S94" s="2" t="e">
        <f t="shared" si="6"/>
        <v>#VALUE!</v>
      </c>
      <c r="T94" s="2" t="e">
        <f t="shared" si="7"/>
        <v>#VALUE!</v>
      </c>
    </row>
    <row r="95" spans="1:20" s="2" customFormat="1" x14ac:dyDescent="0.25">
      <c r="A95" s="2" t="s">
        <v>44</v>
      </c>
      <c r="B95" s="2">
        <v>2007</v>
      </c>
      <c r="C95" s="2">
        <v>48618</v>
      </c>
      <c r="D95" s="2">
        <v>61741</v>
      </c>
      <c r="E95" s="2" t="s">
        <v>56</v>
      </c>
      <c r="F95" s="2">
        <v>10830</v>
      </c>
      <c r="G95" s="2">
        <v>69092</v>
      </c>
      <c r="H95" s="2">
        <v>54119</v>
      </c>
      <c r="I95" s="2">
        <v>65888</v>
      </c>
      <c r="J95" s="2" t="s">
        <v>56</v>
      </c>
      <c r="K95" s="2">
        <v>10683</v>
      </c>
      <c r="L95" s="2">
        <v>73093</v>
      </c>
      <c r="M95" s="2">
        <v>0</v>
      </c>
      <c r="N95" s="2">
        <v>1</v>
      </c>
      <c r="O95" s="2">
        <v>10642836</v>
      </c>
      <c r="P95" s="2">
        <v>21993.261069191783</v>
      </c>
      <c r="Q95" s="2">
        <v>0.9</v>
      </c>
      <c r="R95" s="2" t="e">
        <f t="shared" si="5"/>
        <v>#VALUE!</v>
      </c>
      <c r="S95" s="2" t="e">
        <f t="shared" si="6"/>
        <v>#VALUE!</v>
      </c>
      <c r="T95" s="2" t="e">
        <f t="shared" si="7"/>
        <v>#VALUE!</v>
      </c>
    </row>
    <row r="96" spans="1:20" s="2" customFormat="1" x14ac:dyDescent="0.25">
      <c r="A96" s="2" t="s">
        <v>44</v>
      </c>
      <c r="B96" s="2">
        <v>2008</v>
      </c>
      <c r="C96" s="2">
        <v>48514</v>
      </c>
      <c r="D96" s="2">
        <v>62321</v>
      </c>
      <c r="E96" s="2" t="s">
        <v>56</v>
      </c>
      <c r="F96" s="2">
        <v>11112</v>
      </c>
      <c r="G96" s="2">
        <v>69888</v>
      </c>
      <c r="H96" s="2">
        <v>56234</v>
      </c>
      <c r="I96" s="2">
        <v>68413</v>
      </c>
      <c r="J96" s="2" t="s">
        <v>56</v>
      </c>
      <c r="K96" s="2">
        <v>11312</v>
      </c>
      <c r="L96" s="2">
        <v>76181</v>
      </c>
      <c r="M96" s="2">
        <v>0</v>
      </c>
      <c r="N96" s="2">
        <v>1</v>
      </c>
      <c r="O96" s="2">
        <v>10676910</v>
      </c>
      <c r="P96" s="2">
        <v>21956.497201287802</v>
      </c>
      <c r="Q96" s="2">
        <v>1.1000000000000001</v>
      </c>
      <c r="R96" s="2" t="e">
        <f t="shared" si="5"/>
        <v>#VALUE!</v>
      </c>
      <c r="S96" s="2" t="e">
        <f t="shared" si="6"/>
        <v>#VALUE!</v>
      </c>
      <c r="T96" s="2" t="e">
        <f t="shared" si="7"/>
        <v>#VALUE!</v>
      </c>
    </row>
    <row r="97" spans="1:20" s="2" customFormat="1" x14ac:dyDescent="0.25">
      <c r="A97" s="2" t="s">
        <v>44</v>
      </c>
      <c r="B97" s="2">
        <v>2009</v>
      </c>
      <c r="C97" s="2">
        <v>44475</v>
      </c>
      <c r="D97" s="2">
        <v>58197</v>
      </c>
      <c r="E97" s="2" t="s">
        <v>56</v>
      </c>
      <c r="F97" s="2">
        <v>10804</v>
      </c>
      <c r="G97" s="2">
        <v>65222</v>
      </c>
      <c r="H97" s="2">
        <v>59068</v>
      </c>
      <c r="I97" s="2">
        <v>72389</v>
      </c>
      <c r="J97" s="2" t="s">
        <v>56</v>
      </c>
      <c r="K97" s="2">
        <v>11539</v>
      </c>
      <c r="L97" s="2">
        <v>80149</v>
      </c>
      <c r="M97" s="2">
        <v>0</v>
      </c>
      <c r="N97" s="2">
        <v>1</v>
      </c>
      <c r="O97" s="2" t="s">
        <v>56</v>
      </c>
      <c r="P97" s="2">
        <v>21369.823995559695</v>
      </c>
      <c r="Q97" s="2">
        <v>1.21</v>
      </c>
      <c r="R97" s="2" t="e">
        <f t="shared" si="5"/>
        <v>#VALUE!</v>
      </c>
      <c r="S97" s="2" t="e">
        <f t="shared" si="6"/>
        <v>#VALUE!</v>
      </c>
      <c r="T97" s="2" t="e">
        <f t="shared" si="7"/>
        <v>#VALUE!</v>
      </c>
    </row>
    <row r="98" spans="1:20" s="2" customFormat="1" x14ac:dyDescent="0.25">
      <c r="A98" s="2" t="s">
        <v>45</v>
      </c>
      <c r="B98" s="2">
        <v>2007</v>
      </c>
      <c r="C98" s="2">
        <v>56597</v>
      </c>
      <c r="D98" s="2">
        <v>106905</v>
      </c>
      <c r="E98" s="2" t="s">
        <v>56</v>
      </c>
      <c r="F98" s="2">
        <v>38828</v>
      </c>
      <c r="G98" s="2">
        <v>140499</v>
      </c>
      <c r="H98" s="2">
        <v>64620</v>
      </c>
      <c r="I98" s="2">
        <v>108621</v>
      </c>
      <c r="J98" s="2" t="s">
        <v>56</v>
      </c>
      <c r="K98" s="2">
        <v>32640</v>
      </c>
      <c r="L98" s="2">
        <v>136027</v>
      </c>
      <c r="M98" s="2">
        <v>0</v>
      </c>
      <c r="N98" s="2">
        <v>0</v>
      </c>
      <c r="O98" s="2">
        <v>22106151</v>
      </c>
      <c r="P98" s="2">
        <v>10748.260283761891</v>
      </c>
      <c r="Q98" s="2">
        <v>-0.2</v>
      </c>
      <c r="R98" s="2" t="e">
        <f t="shared" ref="R98:R130" si="8">(J98+K98)/(K98+J98+I98)</f>
        <v>#VALUE!</v>
      </c>
      <c r="S98" s="2" t="e">
        <f t="shared" ref="S98:S130" si="9">(E98+F98)/(D98+E98+F98)</f>
        <v>#VALUE!</v>
      </c>
      <c r="T98" s="2" t="e">
        <f t="shared" si="7"/>
        <v>#VALUE!</v>
      </c>
    </row>
    <row r="99" spans="1:20" s="2" customFormat="1" x14ac:dyDescent="0.25">
      <c r="A99" s="2" t="s">
        <v>45</v>
      </c>
      <c r="B99" s="2">
        <v>2008</v>
      </c>
      <c r="C99" s="2">
        <v>98185</v>
      </c>
      <c r="D99" s="2">
        <v>158032</v>
      </c>
      <c r="E99" s="2" t="s">
        <v>56</v>
      </c>
      <c r="F99" s="2">
        <v>44841</v>
      </c>
      <c r="G99" s="2">
        <v>165422</v>
      </c>
      <c r="H99" s="2">
        <v>111226</v>
      </c>
      <c r="I99" s="2">
        <v>170195</v>
      </c>
      <c r="J99" s="2" t="s">
        <v>56</v>
      </c>
      <c r="K99" s="2">
        <v>70739</v>
      </c>
      <c r="L99" s="2">
        <v>173483</v>
      </c>
      <c r="M99" s="2">
        <v>0</v>
      </c>
      <c r="N99" s="2">
        <v>0</v>
      </c>
      <c r="O99" s="2">
        <v>22060808</v>
      </c>
      <c r="P99" s="2">
        <v>11779.54816163642</v>
      </c>
      <c r="Q99" s="2">
        <v>-0.1</v>
      </c>
      <c r="R99" s="2" t="e">
        <f t="shared" si="8"/>
        <v>#VALUE!</v>
      </c>
      <c r="S99" s="2" t="e">
        <f t="shared" si="9"/>
        <v>#VALUE!</v>
      </c>
      <c r="T99" s="2" t="e">
        <f t="shared" si="7"/>
        <v>#VALUE!</v>
      </c>
    </row>
    <row r="100" spans="1:20" s="2" customFormat="1" x14ac:dyDescent="0.25">
      <c r="A100" s="2" t="s">
        <v>45</v>
      </c>
      <c r="B100" s="2">
        <v>2009</v>
      </c>
      <c r="C100" s="2" t="s">
        <v>56</v>
      </c>
      <c r="D100" s="2" t="s">
        <v>56</v>
      </c>
      <c r="E100" s="2" t="s">
        <v>56</v>
      </c>
      <c r="F100" s="2" t="s">
        <v>56</v>
      </c>
      <c r="G100" s="2" t="s">
        <v>56</v>
      </c>
      <c r="H100" s="2" t="s">
        <v>56</v>
      </c>
      <c r="I100" s="2" t="s">
        <v>56</v>
      </c>
      <c r="J100" s="2" t="s">
        <v>56</v>
      </c>
      <c r="K100" s="2" t="s">
        <v>56</v>
      </c>
      <c r="L100" s="2" t="s">
        <v>56</v>
      </c>
      <c r="M100" s="2">
        <v>0</v>
      </c>
      <c r="N100" s="2">
        <v>0</v>
      </c>
      <c r="O100" s="2" t="s">
        <v>56</v>
      </c>
      <c r="P100" s="2">
        <v>10793.953980895538</v>
      </c>
      <c r="Q100" s="2">
        <v>-0.1</v>
      </c>
      <c r="R100" s="2" t="e">
        <f t="shared" si="8"/>
        <v>#VALUE!</v>
      </c>
      <c r="S100" s="2" t="e">
        <f t="shared" si="9"/>
        <v>#VALUE!</v>
      </c>
      <c r="T100" s="2" t="e">
        <f t="shared" si="7"/>
        <v>#VALUE!</v>
      </c>
    </row>
    <row r="101" spans="1:20" s="2" customFormat="1" x14ac:dyDescent="0.25">
      <c r="A101" s="2" t="s">
        <v>46</v>
      </c>
      <c r="B101" s="2">
        <v>2007</v>
      </c>
      <c r="C101" s="2">
        <v>8614200</v>
      </c>
      <c r="D101" s="2">
        <v>10415900</v>
      </c>
      <c r="E101" s="2">
        <v>4597600</v>
      </c>
      <c r="F101" s="2">
        <v>2669400</v>
      </c>
      <c r="G101" s="2">
        <v>15798300</v>
      </c>
      <c r="H101" s="2">
        <v>6109300</v>
      </c>
      <c r="I101" s="2">
        <v>7649100</v>
      </c>
      <c r="J101" s="2">
        <v>3645200</v>
      </c>
      <c r="K101" s="2">
        <v>2310400</v>
      </c>
      <c r="L101" s="2">
        <v>11720100</v>
      </c>
      <c r="M101" s="2">
        <v>1</v>
      </c>
      <c r="N101" s="2">
        <v>1</v>
      </c>
      <c r="O101" s="2">
        <v>141377752</v>
      </c>
      <c r="P101" s="2">
        <v>14016.154790483215</v>
      </c>
      <c r="Q101" s="2">
        <v>-0.3</v>
      </c>
      <c r="R101" s="2">
        <f t="shared" si="8"/>
        <v>0.43776047983417493</v>
      </c>
      <c r="S101" s="2">
        <f t="shared" si="9"/>
        <v>0.41096200283890089</v>
      </c>
      <c r="T101" s="2">
        <f t="shared" si="7"/>
        <v>0.42436124133653791</v>
      </c>
    </row>
    <row r="102" spans="1:20" s="2" customFormat="1" x14ac:dyDescent="0.25">
      <c r="A102" s="2" t="s">
        <v>46</v>
      </c>
      <c r="B102" s="2">
        <v>2008</v>
      </c>
      <c r="C102" s="2">
        <v>11682600</v>
      </c>
      <c r="D102" s="2">
        <v>14127300</v>
      </c>
      <c r="E102" s="2">
        <v>5589200</v>
      </c>
      <c r="F102" s="2">
        <v>3222400</v>
      </c>
      <c r="G102" s="2">
        <v>20097400</v>
      </c>
      <c r="H102" s="2">
        <v>6732900</v>
      </c>
      <c r="I102" s="2">
        <v>8887800</v>
      </c>
      <c r="J102" s="2">
        <v>4764800</v>
      </c>
      <c r="K102" s="2">
        <v>2897100</v>
      </c>
      <c r="L102" s="2">
        <v>13708200</v>
      </c>
      <c r="M102" s="2">
        <v>1</v>
      </c>
      <c r="N102" s="2">
        <v>1</v>
      </c>
      <c r="O102" s="2">
        <v>140702094</v>
      </c>
      <c r="P102" s="2">
        <v>14766.460560058184</v>
      </c>
      <c r="Q102" s="2">
        <v>-0.3</v>
      </c>
      <c r="R102" s="2">
        <f t="shared" si="8"/>
        <v>0.462963074859363</v>
      </c>
      <c r="S102" s="2">
        <f t="shared" si="9"/>
        <v>0.38413350247832284</v>
      </c>
      <c r="T102" s="2">
        <f t="shared" si="7"/>
        <v>0.42354828866884292</v>
      </c>
    </row>
    <row r="103" spans="1:20" s="2" customFormat="1" x14ac:dyDescent="0.25">
      <c r="A103" s="2" t="s">
        <v>46</v>
      </c>
      <c r="B103" s="2">
        <v>2009</v>
      </c>
      <c r="C103" s="2">
        <v>11563100</v>
      </c>
      <c r="D103" s="2">
        <v>14151800</v>
      </c>
      <c r="E103" s="2">
        <v>5770800</v>
      </c>
      <c r="F103" s="2">
        <v>3914200</v>
      </c>
      <c r="G103" s="2">
        <v>20311300</v>
      </c>
      <c r="H103" s="2">
        <v>9609900</v>
      </c>
      <c r="I103" s="2">
        <v>12063300</v>
      </c>
      <c r="J103" s="2">
        <v>5133500</v>
      </c>
      <c r="K103" s="2">
        <v>3131200</v>
      </c>
      <c r="L103" s="2">
        <v>16802500</v>
      </c>
      <c r="M103" s="2">
        <v>1</v>
      </c>
      <c r="N103" s="2">
        <v>1</v>
      </c>
      <c r="O103" s="2" t="s">
        <v>56</v>
      </c>
      <c r="P103" s="2">
        <v>13611.381188504707</v>
      </c>
      <c r="Q103" s="2">
        <v>-0.3</v>
      </c>
      <c r="R103" s="2">
        <f t="shared" si="8"/>
        <v>0.40656729634002359</v>
      </c>
      <c r="S103" s="2">
        <f t="shared" si="9"/>
        <v>0.406304537521815</v>
      </c>
      <c r="T103" s="2">
        <f t="shared" si="7"/>
        <v>0.40643591693091929</v>
      </c>
    </row>
    <row r="104" spans="1:20" s="2" customFormat="1" x14ac:dyDescent="0.25">
      <c r="A104" s="2" t="s">
        <v>47</v>
      </c>
      <c r="B104" s="2">
        <v>2007</v>
      </c>
      <c r="C104" s="2">
        <v>341229</v>
      </c>
      <c r="D104" s="2">
        <v>543460</v>
      </c>
      <c r="E104" s="2" t="s">
        <v>56</v>
      </c>
      <c r="F104" s="2">
        <v>111951</v>
      </c>
      <c r="G104" s="2">
        <v>614003</v>
      </c>
      <c r="H104" s="2">
        <v>357979</v>
      </c>
      <c r="I104" s="2">
        <v>591515</v>
      </c>
      <c r="J104" s="2" t="s">
        <v>56</v>
      </c>
      <c r="K104" s="2">
        <v>111076</v>
      </c>
      <c r="L104" s="2">
        <v>661183</v>
      </c>
      <c r="M104" s="2">
        <v>0</v>
      </c>
      <c r="N104" s="2">
        <v>1</v>
      </c>
      <c r="O104" s="2">
        <v>5447502</v>
      </c>
      <c r="P104" s="2">
        <v>19356.388414844161</v>
      </c>
      <c r="Q104" s="2">
        <v>0.78</v>
      </c>
      <c r="R104" s="2" t="e">
        <f t="shared" si="8"/>
        <v>#VALUE!</v>
      </c>
      <c r="S104" s="2" t="e">
        <f t="shared" si="9"/>
        <v>#VALUE!</v>
      </c>
      <c r="T104" s="2" t="e">
        <f t="shared" si="7"/>
        <v>#VALUE!</v>
      </c>
    </row>
    <row r="105" spans="1:20" s="2" customFormat="1" x14ac:dyDescent="0.25">
      <c r="A105" s="2" t="s">
        <v>47</v>
      </c>
      <c r="B105" s="2">
        <v>2008</v>
      </c>
      <c r="C105" s="2">
        <v>344241</v>
      </c>
      <c r="D105" s="2">
        <v>596062</v>
      </c>
      <c r="E105" s="2" t="s">
        <v>56</v>
      </c>
      <c r="F105" s="2">
        <v>121903</v>
      </c>
      <c r="G105" s="2">
        <v>677716</v>
      </c>
      <c r="H105" s="2">
        <v>401937</v>
      </c>
      <c r="I105" s="2">
        <v>652024</v>
      </c>
      <c r="J105" s="2" t="s">
        <v>56</v>
      </c>
      <c r="K105" s="2">
        <v>121959</v>
      </c>
      <c r="L105" s="2">
        <v>733734</v>
      </c>
      <c r="M105" s="2">
        <v>0</v>
      </c>
      <c r="N105" s="2">
        <v>1</v>
      </c>
      <c r="O105" s="2">
        <v>5455407</v>
      </c>
      <c r="P105" s="2">
        <v>20515.38819226488</v>
      </c>
      <c r="Q105" s="2">
        <v>0.89</v>
      </c>
      <c r="R105" s="2" t="e">
        <f t="shared" si="8"/>
        <v>#VALUE!</v>
      </c>
      <c r="S105" s="2" t="e">
        <f t="shared" si="9"/>
        <v>#VALUE!</v>
      </c>
      <c r="T105" s="2" t="e">
        <f t="shared" si="7"/>
        <v>#VALUE!</v>
      </c>
    </row>
    <row r="106" spans="1:20" s="2" customFormat="1" x14ac:dyDescent="0.25">
      <c r="A106" s="2" t="s">
        <v>47</v>
      </c>
      <c r="B106" s="2">
        <v>2009</v>
      </c>
      <c r="C106" s="2">
        <v>10231</v>
      </c>
      <c r="D106" s="2">
        <v>18583</v>
      </c>
      <c r="E106" s="2" t="s">
        <v>56</v>
      </c>
      <c r="F106" s="2">
        <v>4142</v>
      </c>
      <c r="G106" s="2">
        <v>21203</v>
      </c>
      <c r="H106" s="2">
        <v>14883</v>
      </c>
      <c r="I106" s="2">
        <v>23727</v>
      </c>
      <c r="J106" s="2" t="s">
        <v>56</v>
      </c>
      <c r="K106" s="2">
        <v>4292</v>
      </c>
      <c r="L106" s="2">
        <v>26496</v>
      </c>
      <c r="M106" s="2">
        <v>0</v>
      </c>
      <c r="N106" s="2">
        <v>1</v>
      </c>
      <c r="O106" s="2" t="s">
        <v>56</v>
      </c>
      <c r="P106" s="2">
        <v>19202.483513942378</v>
      </c>
      <c r="Q106" s="2">
        <v>0.92</v>
      </c>
      <c r="R106" s="2" t="e">
        <f t="shared" si="8"/>
        <v>#VALUE!</v>
      </c>
      <c r="S106" s="2" t="e">
        <f t="shared" si="9"/>
        <v>#VALUE!</v>
      </c>
      <c r="T106" s="2" t="e">
        <f t="shared" si="7"/>
        <v>#VALUE!</v>
      </c>
    </row>
    <row r="107" spans="1:20" s="2" customFormat="1" x14ac:dyDescent="0.25">
      <c r="A107" s="2" t="s">
        <v>48</v>
      </c>
      <c r="B107" s="2">
        <v>2007</v>
      </c>
      <c r="C107" s="2">
        <v>584823</v>
      </c>
      <c r="D107" s="2">
        <v>640869</v>
      </c>
      <c r="E107" s="2">
        <v>214569</v>
      </c>
      <c r="F107" s="2">
        <v>155027</v>
      </c>
      <c r="G107" s="2">
        <v>764590</v>
      </c>
      <c r="H107" s="2">
        <v>563867</v>
      </c>
      <c r="I107" s="2">
        <v>612019</v>
      </c>
      <c r="J107" s="2">
        <v>195280</v>
      </c>
      <c r="K107" s="2">
        <v>148217</v>
      </c>
      <c r="L107" s="2">
        <v>709641</v>
      </c>
      <c r="M107" s="2">
        <v>1</v>
      </c>
      <c r="N107" s="2">
        <v>1</v>
      </c>
      <c r="O107" s="2">
        <v>48367131</v>
      </c>
      <c r="P107" s="2">
        <v>9366.4954519738949</v>
      </c>
      <c r="Q107" s="2">
        <v>0.69</v>
      </c>
      <c r="R107" s="2">
        <f t="shared" si="8"/>
        <v>0.35948848580243553</v>
      </c>
      <c r="S107" s="2">
        <f t="shared" si="9"/>
        <v>0.36576823541636772</v>
      </c>
      <c r="T107" s="2">
        <f t="shared" si="7"/>
        <v>0.36262836060940162</v>
      </c>
    </row>
    <row r="108" spans="1:20" s="2" customFormat="1" x14ac:dyDescent="0.25">
      <c r="A108" s="2" t="s">
        <v>48</v>
      </c>
      <c r="B108" s="2">
        <v>2008</v>
      </c>
      <c r="C108" s="2">
        <v>639313</v>
      </c>
      <c r="D108" s="2">
        <v>701284</v>
      </c>
      <c r="E108" s="2">
        <v>254180</v>
      </c>
      <c r="F108" s="2">
        <v>191479</v>
      </c>
      <c r="G108" s="2">
        <v>853376</v>
      </c>
      <c r="H108" s="2">
        <v>647804</v>
      </c>
      <c r="I108" s="2">
        <v>703065</v>
      </c>
      <c r="J108" s="2">
        <v>238495</v>
      </c>
      <c r="K108" s="2">
        <v>187257</v>
      </c>
      <c r="L108" s="2">
        <v>835250</v>
      </c>
      <c r="M108" s="2">
        <v>1</v>
      </c>
      <c r="N108" s="2">
        <v>1</v>
      </c>
      <c r="O108" s="2">
        <v>48782755</v>
      </c>
      <c r="P108" s="2">
        <v>9604.432819103853</v>
      </c>
      <c r="Q108" s="2">
        <v>0.65</v>
      </c>
      <c r="R108" s="2">
        <f t="shared" si="8"/>
        <v>0.37716653806595757</v>
      </c>
      <c r="S108" s="2">
        <f t="shared" si="9"/>
        <v>0.38856246561511776</v>
      </c>
      <c r="T108" s="2">
        <f t="shared" si="7"/>
        <v>0.38286450184053766</v>
      </c>
    </row>
    <row r="109" spans="1:20" s="2" customFormat="1" x14ac:dyDescent="0.25">
      <c r="A109" s="2" t="s">
        <v>48</v>
      </c>
      <c r="B109" s="2">
        <v>2009</v>
      </c>
      <c r="C109" s="2">
        <v>609576</v>
      </c>
      <c r="D109" s="2">
        <v>682814</v>
      </c>
      <c r="E109" s="2">
        <v>295753</v>
      </c>
      <c r="F109" s="2">
        <v>204819</v>
      </c>
      <c r="G109" s="2">
        <v>840446</v>
      </c>
      <c r="H109" s="2">
        <v>738442</v>
      </c>
      <c r="I109" s="2">
        <v>794858</v>
      </c>
      <c r="J109" s="2">
        <v>281255</v>
      </c>
      <c r="K109" s="2">
        <v>204626</v>
      </c>
      <c r="L109" s="2">
        <v>937799</v>
      </c>
      <c r="M109" s="2">
        <v>1</v>
      </c>
      <c r="N109" s="2">
        <v>1</v>
      </c>
      <c r="O109" s="2" t="s">
        <v>56</v>
      </c>
      <c r="P109" s="2">
        <v>9332.8567535286784</v>
      </c>
      <c r="Q109" s="2">
        <v>0.51</v>
      </c>
      <c r="R109" s="2">
        <f t="shared" si="8"/>
        <v>0.37937550117549323</v>
      </c>
      <c r="S109" s="2">
        <f t="shared" si="9"/>
        <v>0.42299976508087811</v>
      </c>
      <c r="T109" s="2">
        <f t="shared" si="7"/>
        <v>0.40118763312818567</v>
      </c>
    </row>
    <row r="110" spans="1:20" s="2" customFormat="1" x14ac:dyDescent="0.25">
      <c r="A110" s="2" t="s">
        <v>49</v>
      </c>
      <c r="B110" s="2">
        <v>2007</v>
      </c>
      <c r="C110" s="2">
        <v>170517</v>
      </c>
      <c r="D110" s="2">
        <v>297280</v>
      </c>
      <c r="E110" s="2">
        <v>154322</v>
      </c>
      <c r="F110" s="2">
        <v>66336</v>
      </c>
      <c r="G110" s="2">
        <v>432808</v>
      </c>
      <c r="H110" s="2">
        <v>151811</v>
      </c>
      <c r="I110" s="2">
        <v>264681</v>
      </c>
      <c r="J110" s="2">
        <v>146569</v>
      </c>
      <c r="K110" s="2">
        <v>61150</v>
      </c>
      <c r="L110" s="2">
        <v>387270</v>
      </c>
      <c r="M110" s="2">
        <v>1</v>
      </c>
      <c r="N110" s="2">
        <v>1</v>
      </c>
      <c r="O110" s="2">
        <v>45211636</v>
      </c>
      <c r="P110" s="2">
        <v>28518.628975556363</v>
      </c>
      <c r="Q110" s="2">
        <v>0.96</v>
      </c>
      <c r="R110" s="2">
        <f t="shared" si="8"/>
        <v>0.43970999153259949</v>
      </c>
      <c r="S110" s="2">
        <f t="shared" si="9"/>
        <v>0.42603168719035867</v>
      </c>
      <c r="T110" s="2">
        <f t="shared" si="7"/>
        <v>0.43287083936147908</v>
      </c>
    </row>
    <row r="111" spans="1:20" s="2" customFormat="1" x14ac:dyDescent="0.25">
      <c r="A111" s="2" t="s">
        <v>49</v>
      </c>
      <c r="B111" s="2">
        <v>2008</v>
      </c>
      <c r="C111" s="2">
        <v>140937</v>
      </c>
      <c r="D111" s="2">
        <v>272978</v>
      </c>
      <c r="E111" s="2">
        <v>156047</v>
      </c>
      <c r="F111" s="2">
        <v>66835</v>
      </c>
      <c r="G111" s="2">
        <v>404076</v>
      </c>
      <c r="H111" s="2">
        <v>164215</v>
      </c>
      <c r="I111" s="2">
        <v>287783</v>
      </c>
      <c r="J111" s="2">
        <v>162546</v>
      </c>
      <c r="K111" s="2">
        <v>65277</v>
      </c>
      <c r="L111" s="2">
        <v>423822</v>
      </c>
      <c r="M111" s="2">
        <v>1</v>
      </c>
      <c r="N111" s="2">
        <v>1</v>
      </c>
      <c r="O111" s="2">
        <v>45910365</v>
      </c>
      <c r="P111" s="2">
        <v>28335.949248629047</v>
      </c>
      <c r="Q111" s="2">
        <v>0.94</v>
      </c>
      <c r="R111" s="2">
        <f t="shared" si="8"/>
        <v>0.44185482713544838</v>
      </c>
      <c r="S111" s="2">
        <f t="shared" si="9"/>
        <v>0.44948574194329044</v>
      </c>
      <c r="T111" s="2">
        <f t="shared" si="7"/>
        <v>0.44567028453936941</v>
      </c>
    </row>
    <row r="112" spans="1:20" s="2" customFormat="1" x14ac:dyDescent="0.25">
      <c r="A112" s="2" t="s">
        <v>49</v>
      </c>
      <c r="B112" s="2">
        <v>2009</v>
      </c>
      <c r="C112" s="2">
        <v>111558</v>
      </c>
      <c r="D112" s="2">
        <v>239697</v>
      </c>
      <c r="E112" s="2">
        <v>161539</v>
      </c>
      <c r="F112" s="2">
        <v>69302</v>
      </c>
      <c r="G112" s="2">
        <v>365382</v>
      </c>
      <c r="H112" s="2">
        <v>202895</v>
      </c>
      <c r="I112" s="2">
        <v>322606</v>
      </c>
      <c r="J112" s="2">
        <v>172774</v>
      </c>
      <c r="K112" s="2">
        <v>63471</v>
      </c>
      <c r="L112" s="2">
        <v>453695</v>
      </c>
      <c r="M112" s="2">
        <v>1</v>
      </c>
      <c r="N112" s="2">
        <v>1</v>
      </c>
      <c r="O112" s="2" t="s">
        <v>56</v>
      </c>
      <c r="P112" s="2">
        <v>27066.05754661329</v>
      </c>
      <c r="Q112" s="2">
        <v>0.94</v>
      </c>
      <c r="R112" s="2">
        <f t="shared" si="8"/>
        <v>0.42273342984086992</v>
      </c>
      <c r="S112" s="2">
        <f t="shared" si="9"/>
        <v>0.490589495428637</v>
      </c>
      <c r="T112" s="2">
        <f t="shared" si="7"/>
        <v>0.45666146263475349</v>
      </c>
    </row>
    <row r="113" spans="1:20" s="2" customFormat="1" x14ac:dyDescent="0.25">
      <c r="A113" s="2" t="s">
        <v>50</v>
      </c>
      <c r="B113" s="2">
        <v>2007</v>
      </c>
      <c r="C113" s="2">
        <v>999178</v>
      </c>
      <c r="D113" s="2">
        <v>1131780</v>
      </c>
      <c r="E113" s="2" t="s">
        <v>56</v>
      </c>
      <c r="F113" s="2">
        <v>754765</v>
      </c>
      <c r="G113" s="2">
        <v>1703777</v>
      </c>
      <c r="H113" s="2">
        <v>909891</v>
      </c>
      <c r="I113" s="2" t="s">
        <v>56</v>
      </c>
      <c r="J113" s="2" t="s">
        <v>56</v>
      </c>
      <c r="K113" s="2">
        <v>743190</v>
      </c>
      <c r="L113" s="2">
        <v>1569444</v>
      </c>
      <c r="M113" s="2">
        <v>0</v>
      </c>
      <c r="N113" s="2">
        <v>0</v>
      </c>
      <c r="O113" s="2">
        <v>9031088</v>
      </c>
      <c r="P113" s="2">
        <v>34782.178295359779</v>
      </c>
      <c r="Q113" s="2">
        <v>1.94</v>
      </c>
      <c r="R113" s="2" t="e">
        <f t="shared" si="8"/>
        <v>#VALUE!</v>
      </c>
      <c r="S113" s="2" t="e">
        <f t="shared" si="9"/>
        <v>#VALUE!</v>
      </c>
      <c r="T113" s="2" t="e">
        <f t="shared" si="7"/>
        <v>#VALUE!</v>
      </c>
    </row>
    <row r="114" spans="1:20" s="2" customFormat="1" x14ac:dyDescent="0.25">
      <c r="A114" s="2" t="s">
        <v>50</v>
      </c>
      <c r="B114" s="2">
        <v>2008</v>
      </c>
      <c r="C114" s="2">
        <v>971786</v>
      </c>
      <c r="D114" s="2">
        <v>1113859</v>
      </c>
      <c r="E114" s="2" t="s">
        <v>56</v>
      </c>
      <c r="F114" s="2">
        <v>791564</v>
      </c>
      <c r="G114" s="2">
        <v>1725957</v>
      </c>
      <c r="H114" s="2">
        <v>913555</v>
      </c>
      <c r="I114" s="2" t="s">
        <v>56</v>
      </c>
      <c r="J114" s="2" t="s">
        <v>56</v>
      </c>
      <c r="K114" s="2">
        <v>786441</v>
      </c>
      <c r="L114" s="2">
        <v>1631177</v>
      </c>
      <c r="M114" s="2">
        <v>0</v>
      </c>
      <c r="N114" s="2">
        <v>0</v>
      </c>
      <c r="O114" s="2">
        <v>9045389</v>
      </c>
      <c r="P114" s="2">
        <v>34371.180511399136</v>
      </c>
      <c r="Q114" s="2">
        <v>1.87</v>
      </c>
      <c r="R114" s="2" t="e">
        <f t="shared" si="8"/>
        <v>#VALUE!</v>
      </c>
      <c r="S114" s="2" t="e">
        <f t="shared" si="9"/>
        <v>#VALUE!</v>
      </c>
      <c r="T114" s="2" t="e">
        <f t="shared" si="7"/>
        <v>#VALUE!</v>
      </c>
    </row>
    <row r="115" spans="1:20" s="2" customFormat="1" x14ac:dyDescent="0.25">
      <c r="A115" s="2" t="s">
        <v>50</v>
      </c>
      <c r="B115" s="2">
        <v>2009</v>
      </c>
      <c r="C115" s="2">
        <v>925810</v>
      </c>
      <c r="D115" s="2" t="s">
        <v>56</v>
      </c>
      <c r="E115" s="2" t="s">
        <v>56</v>
      </c>
      <c r="F115" s="2">
        <v>806793</v>
      </c>
      <c r="G115" s="2">
        <v>1669470</v>
      </c>
      <c r="H115" s="2">
        <v>937467</v>
      </c>
      <c r="I115" s="2" t="s">
        <v>56</v>
      </c>
      <c r="J115" s="2" t="s">
        <v>56</v>
      </c>
      <c r="K115" s="2">
        <v>801947</v>
      </c>
      <c r="L115" s="2">
        <v>1671629</v>
      </c>
      <c r="M115" s="2">
        <v>0</v>
      </c>
      <c r="N115" s="2">
        <v>0</v>
      </c>
      <c r="O115" s="2" t="s">
        <v>56</v>
      </c>
      <c r="P115" s="2">
        <v>32314.135392335571</v>
      </c>
      <c r="Q115" s="2">
        <v>1.99</v>
      </c>
      <c r="R115" s="2" t="e">
        <f t="shared" si="8"/>
        <v>#VALUE!</v>
      </c>
      <c r="S115" s="2" t="e">
        <f t="shared" si="9"/>
        <v>#VALUE!</v>
      </c>
      <c r="T115" s="2" t="e">
        <f t="shared" si="7"/>
        <v>#VALUE!</v>
      </c>
    </row>
    <row r="116" spans="1:20" s="2" customFormat="1" x14ac:dyDescent="0.25">
      <c r="A116" s="2" t="s">
        <v>51</v>
      </c>
      <c r="B116" s="2">
        <v>2007</v>
      </c>
      <c r="C116" s="2">
        <v>62273</v>
      </c>
      <c r="D116" s="2">
        <v>100207</v>
      </c>
      <c r="E116" s="2">
        <v>74521</v>
      </c>
      <c r="F116" s="2">
        <v>40828</v>
      </c>
      <c r="G116" s="2">
        <v>186795</v>
      </c>
      <c r="H116" s="2">
        <v>59212</v>
      </c>
      <c r="I116" s="2">
        <v>92619</v>
      </c>
      <c r="J116" s="2">
        <v>71278</v>
      </c>
      <c r="K116" s="2">
        <v>40028</v>
      </c>
      <c r="L116" s="2">
        <v>175165</v>
      </c>
      <c r="M116" s="2">
        <v>1</v>
      </c>
      <c r="N116" s="2">
        <v>0</v>
      </c>
      <c r="O116" s="2">
        <v>7554661</v>
      </c>
      <c r="P116" s="2">
        <v>37854.35480446674</v>
      </c>
      <c r="Q116" s="2">
        <v>1.97</v>
      </c>
      <c r="R116" s="2">
        <f t="shared" si="8"/>
        <v>0.54581831555719018</v>
      </c>
      <c r="S116" s="2">
        <f t="shared" si="9"/>
        <v>0.53512312345747737</v>
      </c>
      <c r="T116" s="2">
        <f t="shared" si="7"/>
        <v>0.54047071950733372</v>
      </c>
    </row>
    <row r="117" spans="1:20" s="2" customFormat="1" x14ac:dyDescent="0.25">
      <c r="A117" s="2" t="s">
        <v>51</v>
      </c>
      <c r="B117" s="2">
        <v>2008</v>
      </c>
      <c r="C117" s="2" t="s">
        <v>56</v>
      </c>
      <c r="D117" s="2" t="s">
        <v>56</v>
      </c>
      <c r="E117" s="2" t="s">
        <v>56</v>
      </c>
      <c r="F117" s="2" t="s">
        <v>56</v>
      </c>
      <c r="G117" s="2" t="s">
        <v>56</v>
      </c>
      <c r="H117" s="2" t="s">
        <v>56</v>
      </c>
      <c r="I117" s="2" t="s">
        <v>56</v>
      </c>
      <c r="J117" s="2" t="s">
        <v>56</v>
      </c>
      <c r="K117" s="2" t="s">
        <v>56</v>
      </c>
      <c r="L117" s="2" t="s">
        <v>56</v>
      </c>
      <c r="M117" s="2">
        <v>1</v>
      </c>
      <c r="N117" s="2">
        <v>0</v>
      </c>
      <c r="O117" s="2">
        <v>7581520</v>
      </c>
      <c r="P117" s="2">
        <v>38085.501483835418</v>
      </c>
      <c r="Q117" s="2">
        <v>1.92</v>
      </c>
      <c r="R117" s="2" t="e">
        <f t="shared" si="8"/>
        <v>#VALUE!</v>
      </c>
      <c r="S117" s="2" t="e">
        <f t="shared" si="9"/>
        <v>#VALUE!</v>
      </c>
      <c r="T117" s="2" t="e">
        <f t="shared" si="7"/>
        <v>#VALUE!</v>
      </c>
    </row>
    <row r="118" spans="1:20" s="2" customFormat="1" x14ac:dyDescent="0.25">
      <c r="A118" s="2" t="s">
        <v>51</v>
      </c>
      <c r="B118" s="2">
        <v>2009</v>
      </c>
      <c r="C118" s="2" t="s">
        <v>56</v>
      </c>
      <c r="D118" s="2" t="s">
        <v>56</v>
      </c>
      <c r="E118" s="2" t="s">
        <v>56</v>
      </c>
      <c r="F118" s="2" t="s">
        <v>56</v>
      </c>
      <c r="G118" s="2" t="s">
        <v>56</v>
      </c>
      <c r="H118" s="2" t="s">
        <v>56</v>
      </c>
      <c r="I118" s="2" t="s">
        <v>56</v>
      </c>
      <c r="J118" s="2" t="s">
        <v>56</v>
      </c>
      <c r="K118" s="2" t="s">
        <v>56</v>
      </c>
      <c r="L118" s="2" t="s">
        <v>56</v>
      </c>
      <c r="M118" s="2">
        <v>1</v>
      </c>
      <c r="N118" s="2">
        <v>0</v>
      </c>
      <c r="O118" s="2" t="s">
        <v>56</v>
      </c>
      <c r="P118" s="2">
        <v>36953.739798825838</v>
      </c>
      <c r="Q118" s="2">
        <v>1.92</v>
      </c>
      <c r="R118" s="2" t="e">
        <f t="shared" si="8"/>
        <v>#VALUE!</v>
      </c>
      <c r="S118" s="2" t="e">
        <f t="shared" si="9"/>
        <v>#VALUE!</v>
      </c>
      <c r="T118" s="2" t="e">
        <f t="shared" si="7"/>
        <v>#VALUE!</v>
      </c>
    </row>
    <row r="119" spans="1:20" s="2" customFormat="1" x14ac:dyDescent="0.25">
      <c r="A119" s="2" t="s">
        <v>52</v>
      </c>
      <c r="B119" s="2">
        <v>2007</v>
      </c>
      <c r="C119" s="2">
        <v>1488576</v>
      </c>
      <c r="D119" s="2">
        <v>1659393</v>
      </c>
      <c r="E119" s="2" t="s">
        <v>56</v>
      </c>
      <c r="F119" s="2" t="s">
        <v>56</v>
      </c>
      <c r="G119" s="2">
        <v>1788667</v>
      </c>
      <c r="H119" s="2">
        <v>1462185</v>
      </c>
      <c r="I119" s="2">
        <v>1502231</v>
      </c>
      <c r="J119" s="2" t="s">
        <v>56</v>
      </c>
      <c r="K119" s="2" t="s">
        <v>56</v>
      </c>
      <c r="L119" s="2">
        <v>1493179</v>
      </c>
      <c r="M119" s="2">
        <v>0</v>
      </c>
      <c r="N119" s="2">
        <v>1</v>
      </c>
      <c r="O119" s="2">
        <v>65109894</v>
      </c>
      <c r="P119" s="2">
        <v>7333.379202356552</v>
      </c>
      <c r="Q119" s="2">
        <v>0.35</v>
      </c>
      <c r="R119" s="2" t="e">
        <f t="shared" si="8"/>
        <v>#VALUE!</v>
      </c>
      <c r="S119" s="2" t="e">
        <f t="shared" si="9"/>
        <v>#VALUE!</v>
      </c>
      <c r="T119" s="2" t="e">
        <f t="shared" si="7"/>
        <v>#VALUE!</v>
      </c>
    </row>
    <row r="120" spans="1:20" s="2" customFormat="1" x14ac:dyDescent="0.25">
      <c r="A120" s="2" t="s">
        <v>52</v>
      </c>
      <c r="B120" s="2">
        <v>2008</v>
      </c>
      <c r="C120" s="2">
        <v>1653400</v>
      </c>
      <c r="D120" s="2">
        <v>1828800</v>
      </c>
      <c r="E120" s="2" t="s">
        <v>56</v>
      </c>
      <c r="F120" s="2" t="s">
        <v>56</v>
      </c>
      <c r="G120" s="2">
        <v>1953200</v>
      </c>
      <c r="H120" s="2">
        <v>1565600</v>
      </c>
      <c r="I120" s="2">
        <v>1655900</v>
      </c>
      <c r="J120" s="2" t="s">
        <v>56</v>
      </c>
      <c r="K120" s="2" t="s">
        <v>56</v>
      </c>
      <c r="L120" s="2">
        <v>1689800</v>
      </c>
      <c r="M120" s="2">
        <v>0</v>
      </c>
      <c r="N120" s="2">
        <v>1</v>
      </c>
      <c r="O120" s="2">
        <v>65531043</v>
      </c>
      <c r="P120" s="2">
        <v>7468.6023471247163</v>
      </c>
      <c r="Q120" s="2">
        <v>0.19</v>
      </c>
      <c r="R120" s="2" t="e">
        <f t="shared" si="8"/>
        <v>#VALUE!</v>
      </c>
      <c r="S120" s="2" t="e">
        <f t="shared" si="9"/>
        <v>#VALUE!</v>
      </c>
      <c r="T120" s="2" t="e">
        <f t="shared" si="7"/>
        <v>#VALUE!</v>
      </c>
    </row>
    <row r="121" spans="1:20" s="2" customFormat="1" x14ac:dyDescent="0.25">
      <c r="A121" s="2" t="s">
        <v>52</v>
      </c>
      <c r="B121" s="2">
        <v>2009</v>
      </c>
      <c r="C121" s="2">
        <v>1502027</v>
      </c>
      <c r="D121" s="2">
        <v>1686659</v>
      </c>
      <c r="E121" s="2" t="s">
        <v>56</v>
      </c>
      <c r="F121" s="2" t="s">
        <v>56</v>
      </c>
      <c r="G121" s="2">
        <v>1841684</v>
      </c>
      <c r="H121" s="2">
        <v>1698492</v>
      </c>
      <c r="I121" s="2">
        <v>1778335</v>
      </c>
      <c r="J121" s="2" t="s">
        <v>56</v>
      </c>
      <c r="K121" s="2" t="s">
        <v>56</v>
      </c>
      <c r="L121" s="2">
        <v>1838853</v>
      </c>
      <c r="M121" s="2">
        <v>0</v>
      </c>
      <c r="N121" s="2">
        <v>1</v>
      </c>
      <c r="O121" s="2" t="s">
        <v>56</v>
      </c>
      <c r="P121" s="2">
        <v>7260.0402491203013</v>
      </c>
      <c r="Q121" s="2">
        <v>0.15</v>
      </c>
      <c r="R121" s="2" t="e">
        <f t="shared" si="8"/>
        <v>#VALUE!</v>
      </c>
      <c r="S121" s="2" t="e">
        <f t="shared" si="9"/>
        <v>#VALUE!</v>
      </c>
      <c r="T121" s="2" t="e">
        <f t="shared" si="7"/>
        <v>#VALUE!</v>
      </c>
    </row>
    <row r="122" spans="1:20" s="2" customFormat="1" x14ac:dyDescent="0.25">
      <c r="A122" s="2" t="s">
        <v>53</v>
      </c>
      <c r="B122" s="2">
        <v>2007</v>
      </c>
      <c r="C122" s="2">
        <v>218858</v>
      </c>
      <c r="D122" s="2">
        <v>303610</v>
      </c>
      <c r="E122" s="2" t="s">
        <v>56</v>
      </c>
      <c r="F122" s="2">
        <v>38534</v>
      </c>
      <c r="G122" s="2">
        <v>322684</v>
      </c>
      <c r="H122" s="2">
        <v>206965</v>
      </c>
      <c r="I122" s="2">
        <v>351655</v>
      </c>
      <c r="J122" s="2" t="s">
        <v>56</v>
      </c>
      <c r="K122" s="2">
        <v>33127</v>
      </c>
      <c r="L122" s="2">
        <v>365180</v>
      </c>
      <c r="M122" s="2">
        <v>0</v>
      </c>
      <c r="N122" s="2">
        <v>0</v>
      </c>
      <c r="O122" s="2">
        <v>74767836</v>
      </c>
      <c r="P122" s="2">
        <v>11973.162014118832</v>
      </c>
      <c r="Q122" s="2">
        <v>0.31</v>
      </c>
      <c r="R122" s="2" t="e">
        <f t="shared" si="8"/>
        <v>#VALUE!</v>
      </c>
      <c r="S122" s="2" t="e">
        <f t="shared" si="9"/>
        <v>#VALUE!</v>
      </c>
      <c r="T122" s="2" t="e">
        <f t="shared" si="7"/>
        <v>#VALUE!</v>
      </c>
    </row>
    <row r="123" spans="1:20" s="2" customFormat="1" x14ac:dyDescent="0.25">
      <c r="A123" s="2" t="s">
        <v>53</v>
      </c>
      <c r="B123" s="2">
        <v>2008</v>
      </c>
      <c r="C123" s="2">
        <v>215566</v>
      </c>
      <c r="D123" s="2" t="s">
        <v>56</v>
      </c>
      <c r="E123" s="2" t="s">
        <v>56</v>
      </c>
      <c r="F123" s="2">
        <v>40225</v>
      </c>
      <c r="G123" s="2" t="s">
        <v>56</v>
      </c>
      <c r="H123" s="2">
        <v>216875</v>
      </c>
      <c r="I123" s="2" t="s">
        <v>56</v>
      </c>
      <c r="J123" s="2" t="s">
        <v>56</v>
      </c>
      <c r="K123" s="2">
        <v>34676</v>
      </c>
      <c r="L123" s="2" t="s">
        <v>56</v>
      </c>
      <c r="M123" s="2">
        <v>0</v>
      </c>
      <c r="N123" s="2">
        <v>0</v>
      </c>
      <c r="O123" s="2">
        <v>75793836</v>
      </c>
      <c r="P123" s="2">
        <v>11903.580928417505</v>
      </c>
      <c r="Q123" s="2">
        <v>0.28999999999999998</v>
      </c>
      <c r="R123" s="2" t="e">
        <f t="shared" si="8"/>
        <v>#VALUE!</v>
      </c>
      <c r="S123" s="2" t="e">
        <f t="shared" si="9"/>
        <v>#VALUE!</v>
      </c>
      <c r="T123" s="2" t="e">
        <f t="shared" si="7"/>
        <v>#VALUE!</v>
      </c>
    </row>
    <row r="124" spans="1:20" s="2" customFormat="1" x14ac:dyDescent="0.25">
      <c r="A124" s="2" t="s">
        <v>53</v>
      </c>
      <c r="B124" s="2">
        <v>2009</v>
      </c>
      <c r="C124" s="2">
        <v>215106</v>
      </c>
      <c r="D124" s="2" t="s">
        <v>56</v>
      </c>
      <c r="E124" s="2" t="s">
        <v>56</v>
      </c>
      <c r="F124" s="2" t="s">
        <v>56</v>
      </c>
      <c r="G124" s="2" t="s">
        <v>56</v>
      </c>
      <c r="H124" s="2">
        <v>259787</v>
      </c>
      <c r="I124" s="2" t="s">
        <v>56</v>
      </c>
      <c r="J124" s="2" t="s">
        <v>56</v>
      </c>
      <c r="K124" s="2" t="s">
        <v>56</v>
      </c>
      <c r="L124" s="2" t="s">
        <v>56</v>
      </c>
      <c r="M124" s="2">
        <v>0</v>
      </c>
      <c r="N124" s="2">
        <v>0</v>
      </c>
      <c r="O124" s="2" t="s">
        <v>56</v>
      </c>
      <c r="P124" s="2">
        <v>11208.836979444144</v>
      </c>
      <c r="Q124" s="2">
        <v>0.35</v>
      </c>
      <c r="R124" s="2" t="e">
        <f t="shared" si="8"/>
        <v>#VALUE!</v>
      </c>
      <c r="S124" s="2" t="e">
        <f t="shared" si="9"/>
        <v>#VALUE!</v>
      </c>
      <c r="T124" s="2" t="e">
        <f t="shared" si="7"/>
        <v>#VALUE!</v>
      </c>
    </row>
    <row r="125" spans="1:20" s="2" customFormat="1" x14ac:dyDescent="0.25">
      <c r="A125" s="2" t="s">
        <v>54</v>
      </c>
      <c r="B125" s="2">
        <v>2007</v>
      </c>
      <c r="C125" s="2">
        <v>528268</v>
      </c>
      <c r="D125" s="2">
        <v>528268</v>
      </c>
      <c r="E125" s="2" t="s">
        <v>56</v>
      </c>
      <c r="F125" s="2">
        <v>179684</v>
      </c>
      <c r="G125" s="2">
        <v>580124</v>
      </c>
      <c r="H125" s="2">
        <v>560299</v>
      </c>
      <c r="I125" s="2">
        <v>560299</v>
      </c>
      <c r="J125" s="2" t="s">
        <v>56</v>
      </c>
      <c r="K125" s="2">
        <v>173873</v>
      </c>
      <c r="L125" s="2">
        <v>616344</v>
      </c>
      <c r="M125" s="2">
        <v>0</v>
      </c>
      <c r="N125" s="2">
        <v>1</v>
      </c>
      <c r="O125" s="2">
        <v>61249260</v>
      </c>
      <c r="P125" s="2">
        <v>34099.112878222411</v>
      </c>
      <c r="Q125" s="2">
        <v>1.62</v>
      </c>
      <c r="R125" s="2" t="e">
        <f t="shared" si="8"/>
        <v>#VALUE!</v>
      </c>
      <c r="S125" s="2" t="e">
        <f t="shared" si="9"/>
        <v>#VALUE!</v>
      </c>
      <c r="T125" s="2" t="e">
        <f t="shared" si="7"/>
        <v>#VALUE!</v>
      </c>
    </row>
    <row r="126" spans="1:20" s="2" customFormat="1" x14ac:dyDescent="0.25">
      <c r="A126" s="2" t="s">
        <v>54</v>
      </c>
      <c r="B126" s="2">
        <v>2008</v>
      </c>
      <c r="C126" s="2">
        <v>560902</v>
      </c>
      <c r="D126" s="2">
        <v>560902</v>
      </c>
      <c r="E126" s="2" t="s">
        <v>56</v>
      </c>
      <c r="F126" s="2">
        <v>189776</v>
      </c>
      <c r="G126" s="2">
        <v>614830</v>
      </c>
      <c r="H126" s="2">
        <v>618440</v>
      </c>
      <c r="I126" s="2">
        <v>618440</v>
      </c>
      <c r="J126" s="2" t="s">
        <v>56</v>
      </c>
      <c r="K126" s="2">
        <v>184397</v>
      </c>
      <c r="L126" s="2">
        <v>666989</v>
      </c>
      <c r="M126" s="2">
        <v>0</v>
      </c>
      <c r="N126" s="2">
        <v>1</v>
      </c>
      <c r="O126" s="2">
        <v>61642600</v>
      </c>
      <c r="P126" s="2">
        <v>34047.744488429336</v>
      </c>
      <c r="Q126" s="2">
        <v>1.58</v>
      </c>
      <c r="R126" s="2" t="e">
        <f t="shared" si="8"/>
        <v>#VALUE!</v>
      </c>
      <c r="S126" s="2" t="e">
        <f t="shared" si="9"/>
        <v>#VALUE!</v>
      </c>
      <c r="T126" s="2" t="e">
        <f t="shared" si="7"/>
        <v>#VALUE!</v>
      </c>
    </row>
    <row r="127" spans="1:20" s="2" customFormat="1" x14ac:dyDescent="0.25">
      <c r="A127" s="2" t="s">
        <v>54</v>
      </c>
      <c r="B127" s="2">
        <v>2009</v>
      </c>
      <c r="C127" s="2">
        <v>507310</v>
      </c>
      <c r="D127" s="2">
        <v>507310</v>
      </c>
      <c r="E127" s="2" t="s">
        <v>56</v>
      </c>
      <c r="F127" s="2">
        <v>196733</v>
      </c>
      <c r="G127" s="2">
        <v>562850</v>
      </c>
      <c r="H127" s="2">
        <v>647190</v>
      </c>
      <c r="I127" s="2">
        <v>647190</v>
      </c>
      <c r="J127" s="2" t="s">
        <v>56</v>
      </c>
      <c r="K127" s="2">
        <v>190244</v>
      </c>
      <c r="L127" s="2">
        <v>696241</v>
      </c>
      <c r="M127" s="2">
        <v>0</v>
      </c>
      <c r="N127" s="2">
        <v>1</v>
      </c>
      <c r="O127" s="2" t="s">
        <v>56</v>
      </c>
      <c r="P127" s="2">
        <v>32146.7556076371</v>
      </c>
      <c r="Q127" s="2">
        <v>1.48</v>
      </c>
      <c r="R127" s="2" t="e">
        <f t="shared" si="8"/>
        <v>#VALUE!</v>
      </c>
      <c r="S127" s="2" t="e">
        <f t="shared" si="9"/>
        <v>#VALUE!</v>
      </c>
      <c r="T127" s="2" t="e">
        <f t="shared" si="7"/>
        <v>#VALUE!</v>
      </c>
    </row>
    <row r="128" spans="1:20" s="2" customFormat="1" x14ac:dyDescent="0.25">
      <c r="A128" s="2" t="s">
        <v>55</v>
      </c>
      <c r="B128" s="2">
        <v>2007</v>
      </c>
      <c r="C128" s="2">
        <v>1749196</v>
      </c>
      <c r="D128" s="2">
        <v>2694486</v>
      </c>
      <c r="E128" s="2">
        <v>2499423</v>
      </c>
      <c r="F128" s="2" t="s">
        <v>56</v>
      </c>
      <c r="G128" s="2">
        <v>4759476</v>
      </c>
      <c r="H128" s="2">
        <v>1863096</v>
      </c>
      <c r="I128" s="2">
        <v>2997120</v>
      </c>
      <c r="J128" s="2">
        <v>2423921</v>
      </c>
      <c r="K128" s="2" t="s">
        <v>56</v>
      </c>
      <c r="L128" s="2">
        <v>4986608</v>
      </c>
      <c r="M128" s="2">
        <v>1</v>
      </c>
      <c r="N128" s="2">
        <v>0</v>
      </c>
      <c r="O128" s="2">
        <v>301579895</v>
      </c>
      <c r="P128" s="2">
        <v>43662.144719820928</v>
      </c>
      <c r="Q128" s="2">
        <v>1.54</v>
      </c>
      <c r="R128" s="2" t="e">
        <f t="shared" si="8"/>
        <v>#VALUE!</v>
      </c>
      <c r="S128" s="2" t="e">
        <f t="shared" si="9"/>
        <v>#VALUE!</v>
      </c>
      <c r="T128" s="2" t="e">
        <f t="shared" si="7"/>
        <v>#VALUE!</v>
      </c>
    </row>
    <row r="129" spans="1:20" s="2" customFormat="1" x14ac:dyDescent="0.25">
      <c r="A129" s="2" t="s">
        <v>55</v>
      </c>
      <c r="B129" s="2">
        <v>2008</v>
      </c>
      <c r="C129" s="2">
        <v>1575273</v>
      </c>
      <c r="D129" s="2">
        <v>2547640</v>
      </c>
      <c r="E129" s="2">
        <v>2583942</v>
      </c>
      <c r="F129" s="2" t="s">
        <v>56</v>
      </c>
      <c r="G129" s="2">
        <v>4679167</v>
      </c>
      <c r="H129" s="2">
        <v>2083625</v>
      </c>
      <c r="I129" s="2">
        <v>3305802</v>
      </c>
      <c r="J129" s="2">
        <v>2563981</v>
      </c>
      <c r="K129" s="2" t="s">
        <v>56</v>
      </c>
      <c r="L129" s="2">
        <v>5417368</v>
      </c>
      <c r="M129" s="2">
        <v>1</v>
      </c>
      <c r="N129" s="2">
        <v>0</v>
      </c>
      <c r="O129" s="2">
        <v>304374846</v>
      </c>
      <c r="P129" s="2">
        <v>43260.879072719945</v>
      </c>
      <c r="Q129" s="2">
        <v>1.48</v>
      </c>
      <c r="R129" s="2" t="e">
        <f t="shared" si="8"/>
        <v>#VALUE!</v>
      </c>
      <c r="S129" s="2" t="e">
        <f t="shared" si="9"/>
        <v>#VALUE!</v>
      </c>
      <c r="T129" s="2" t="e">
        <f t="shared" si="7"/>
        <v>#VALUE!</v>
      </c>
    </row>
    <row r="130" spans="1:20" s="2" customFormat="1" x14ac:dyDescent="0.25">
      <c r="A130" s="2" t="s">
        <v>55</v>
      </c>
      <c r="B130" s="2">
        <v>2009</v>
      </c>
      <c r="C130" s="2">
        <v>1288668</v>
      </c>
      <c r="D130" s="2">
        <v>2242138</v>
      </c>
      <c r="E130" s="2">
        <v>2657226</v>
      </c>
      <c r="F130" s="2" t="s">
        <v>56</v>
      </c>
      <c r="G130" s="2">
        <v>4351987</v>
      </c>
      <c r="H130" s="2">
        <v>2306910</v>
      </c>
      <c r="I130" s="2">
        <v>3710243</v>
      </c>
      <c r="J130" s="2">
        <v>2604380</v>
      </c>
      <c r="K130" s="2" t="s">
        <v>56</v>
      </c>
      <c r="L130" s="2">
        <v>5767246</v>
      </c>
      <c r="M130" s="2">
        <v>1</v>
      </c>
      <c r="N130" s="2">
        <v>0</v>
      </c>
      <c r="O130" s="2" t="s">
        <v>56</v>
      </c>
      <c r="P130" s="2">
        <v>41761.076378290047</v>
      </c>
      <c r="Q130" s="2">
        <v>1.39</v>
      </c>
      <c r="R130" s="2" t="e">
        <f t="shared" si="8"/>
        <v>#VALUE!</v>
      </c>
      <c r="S130" s="2" t="e">
        <f t="shared" si="9"/>
        <v>#VALUE!</v>
      </c>
      <c r="T130" s="2" t="e">
        <f t="shared" si="7"/>
        <v>#VALUE!</v>
      </c>
    </row>
    <row r="131" spans="1:20" s="2" customFormat="1" x14ac:dyDescent="0.25"/>
    <row r="132" spans="1:20" s="2" customFormat="1" x14ac:dyDescent="0.25"/>
    <row r="133" spans="1:20" s="2" customFormat="1" x14ac:dyDescent="0.25"/>
    <row r="134" spans="1:20" s="2" customFormat="1" x14ac:dyDescent="0.25"/>
    <row r="135" spans="1:20" s="2" customFormat="1" x14ac:dyDescent="0.25"/>
    <row r="136" spans="1:20" s="2" customFormat="1" x14ac:dyDescent="0.25"/>
    <row r="137" spans="1:20" s="2" customFormat="1" x14ac:dyDescent="0.25"/>
    <row r="138" spans="1:20" s="2" customFormat="1" x14ac:dyDescent="0.25"/>
    <row r="139" spans="1:20" s="2" customFormat="1" x14ac:dyDescent="0.25"/>
    <row r="140" spans="1:20" s="2" customFormat="1" x14ac:dyDescent="0.25"/>
    <row r="141" spans="1:20" s="2" customFormat="1" x14ac:dyDescent="0.25"/>
    <row r="142" spans="1:20" s="2" customFormat="1" x14ac:dyDescent="0.25"/>
    <row r="143" spans="1:20" s="2" customFormat="1" x14ac:dyDescent="0.25"/>
    <row r="144" spans="1:20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workbookViewId="0">
      <selection sqref="A1:XFD1048576"/>
    </sheetView>
  </sheetViews>
  <sheetFormatPr defaultRowHeight="15" x14ac:dyDescent="0.25"/>
  <cols>
    <col min="1" max="1" width="23" style="2" bestFit="1" customWidth="1"/>
    <col min="2" max="2" width="5" style="2" bestFit="1" customWidth="1"/>
    <col min="3" max="3" width="10" style="2" bestFit="1" customWidth="1"/>
    <col min="4" max="5" width="9" style="2" bestFit="1" customWidth="1"/>
    <col min="6" max="6" width="10" style="2" bestFit="1" customWidth="1"/>
    <col min="7" max="8" width="9" style="2" bestFit="1" customWidth="1"/>
    <col min="9" max="9" width="8.42578125" style="2" bestFit="1" customWidth="1"/>
    <col min="10" max="10" width="9.42578125" style="2" bestFit="1" customWidth="1"/>
    <col min="11" max="11" width="10.7109375" style="2" customWidth="1"/>
    <col min="12" max="12" width="12" style="2" bestFit="1" customWidth="1"/>
    <col min="13" max="13" width="16.42578125" bestFit="1" customWidth="1"/>
    <col min="14" max="14" width="12" bestFit="1" customWidth="1"/>
    <col min="15" max="16" width="12" style="2" bestFit="1" customWidth="1"/>
    <col min="24" max="16384" width="9.140625" style="2"/>
  </cols>
  <sheetData>
    <row r="1" spans="1:23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4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59</v>
      </c>
      <c r="K1" s="2" t="s">
        <v>57</v>
      </c>
      <c r="L1" s="2" t="s">
        <v>58</v>
      </c>
      <c r="M1" s="2" t="s">
        <v>63</v>
      </c>
      <c r="N1" s="2" t="s">
        <v>60</v>
      </c>
      <c r="O1" s="2" t="s">
        <v>61</v>
      </c>
      <c r="P1" s="2" t="s">
        <v>62</v>
      </c>
      <c r="Q1" s="2"/>
      <c r="R1" s="2"/>
      <c r="S1" s="2"/>
      <c r="T1" s="2"/>
      <c r="U1" s="2"/>
      <c r="V1" s="2"/>
      <c r="W1" s="2"/>
    </row>
    <row r="2" spans="1:23" x14ac:dyDescent="0.25">
      <c r="A2" s="2" t="s">
        <v>14</v>
      </c>
      <c r="B2" s="2">
        <v>2007</v>
      </c>
      <c r="C2" s="2">
        <v>135080</v>
      </c>
      <c r="D2" s="2">
        <v>47454</v>
      </c>
      <c r="E2" s="2">
        <v>22240</v>
      </c>
      <c r="F2" s="2">
        <v>137548</v>
      </c>
      <c r="G2" s="2">
        <v>47080</v>
      </c>
      <c r="H2" s="2">
        <v>21519</v>
      </c>
      <c r="I2" s="2">
        <v>1</v>
      </c>
      <c r="J2" s="2">
        <v>1</v>
      </c>
      <c r="K2" s="2">
        <v>10392226</v>
      </c>
      <c r="L2" s="2">
        <v>33485.665577736378</v>
      </c>
      <c r="M2" s="2">
        <v>1.5</v>
      </c>
      <c r="N2" s="2">
        <f>(G2+H2)/(H2+G2+F2)</f>
        <v>0.33276739414107409</v>
      </c>
      <c r="O2" s="2">
        <f>(D2+E2)/(C2+D2+E2)</f>
        <v>0.34034594235596316</v>
      </c>
      <c r="P2" s="2">
        <f>(N2+O2)/2</f>
        <v>0.3365566682485186</v>
      </c>
      <c r="Q2" s="2"/>
      <c r="R2" s="2"/>
      <c r="S2" s="2"/>
      <c r="T2" s="2"/>
      <c r="U2" s="2"/>
      <c r="V2" s="2"/>
      <c r="W2" s="2"/>
    </row>
    <row r="3" spans="1:23" x14ac:dyDescent="0.25">
      <c r="A3" s="2" t="s">
        <v>15</v>
      </c>
      <c r="B3" s="2">
        <v>2007</v>
      </c>
      <c r="C3" s="2">
        <v>26797</v>
      </c>
      <c r="D3" s="2">
        <v>10479</v>
      </c>
      <c r="E3" s="2">
        <v>7477</v>
      </c>
      <c r="F3" s="2">
        <v>22467</v>
      </c>
      <c r="G3" s="2">
        <v>7088</v>
      </c>
      <c r="H3" s="2">
        <v>2836</v>
      </c>
      <c r="I3" s="2">
        <v>1</v>
      </c>
      <c r="J3" s="2">
        <v>0</v>
      </c>
      <c r="K3" s="2">
        <v>9425936</v>
      </c>
      <c r="L3" s="2">
        <v>3787.7407258278399</v>
      </c>
      <c r="M3" s="2">
        <v>-0.8</v>
      </c>
      <c r="N3" s="2">
        <f>(G3+H3)/(H3+G3+F3)</f>
        <v>0.30638140224136334</v>
      </c>
      <c r="O3" s="2">
        <f>(D3+E3)/(C3+D3+E3)</f>
        <v>0.40122449891627376</v>
      </c>
      <c r="P3" s="2">
        <f>(N3+O3)/2</f>
        <v>0.35380295057881855</v>
      </c>
      <c r="Q3" s="2"/>
      <c r="R3" s="2"/>
      <c r="S3" s="2"/>
      <c r="T3" s="2"/>
      <c r="U3" s="2"/>
      <c r="V3" s="2"/>
      <c r="W3" s="2"/>
    </row>
    <row r="4" spans="1:23" x14ac:dyDescent="0.25">
      <c r="A4" s="2" t="s">
        <v>16</v>
      </c>
      <c r="B4" s="2">
        <v>2007</v>
      </c>
      <c r="C4" s="2">
        <v>8749</v>
      </c>
      <c r="D4" s="2">
        <v>0</v>
      </c>
      <c r="E4" s="2">
        <v>1298</v>
      </c>
      <c r="F4" s="2">
        <v>8034</v>
      </c>
      <c r="G4" s="2">
        <v>0</v>
      </c>
      <c r="H4" s="2">
        <v>909</v>
      </c>
      <c r="I4" s="2">
        <v>0</v>
      </c>
      <c r="J4" s="2">
        <v>0</v>
      </c>
      <c r="K4" s="2">
        <v>4552198</v>
      </c>
      <c r="L4" s="2">
        <v>7076.6677103425072</v>
      </c>
      <c r="M4" s="2">
        <v>-0.8</v>
      </c>
      <c r="N4" s="2">
        <f>(G4+H4)/(H4+G4+F4)</f>
        <v>0.10164374371016438</v>
      </c>
      <c r="O4" s="2">
        <f>(D4+E4)/(C4+D4+E4)</f>
        <v>0.12919279386881657</v>
      </c>
      <c r="P4" s="2">
        <f>(N4+O4)/2</f>
        <v>0.11541826878949048</v>
      </c>
      <c r="Q4" s="2"/>
      <c r="R4" s="2"/>
      <c r="S4" s="2"/>
      <c r="T4" s="2"/>
      <c r="U4" s="2"/>
      <c r="V4" s="2"/>
      <c r="W4" s="2"/>
    </row>
    <row r="5" spans="1:23" x14ac:dyDescent="0.25">
      <c r="A5" s="2" t="s">
        <v>17</v>
      </c>
      <c r="B5" s="2">
        <v>2007</v>
      </c>
      <c r="C5" s="2">
        <v>292472</v>
      </c>
      <c r="D5" s="2">
        <v>320445</v>
      </c>
      <c r="E5" s="2">
        <v>114124</v>
      </c>
      <c r="F5" s="2">
        <v>265116</v>
      </c>
      <c r="G5" s="2">
        <v>316320</v>
      </c>
      <c r="H5" s="2">
        <v>107368</v>
      </c>
      <c r="I5" s="2">
        <v>1</v>
      </c>
      <c r="J5" s="2">
        <v>1</v>
      </c>
      <c r="K5" s="2">
        <v>32935961</v>
      </c>
      <c r="L5" s="2">
        <v>36073.628921548458</v>
      </c>
      <c r="M5" s="2">
        <v>1.73</v>
      </c>
      <c r="N5" s="2">
        <f>(G5+H5)/(H5+G5+F5)</f>
        <v>0.615106764769078</v>
      </c>
      <c r="O5" s="2">
        <f>(D5+E5)/(C5+D5+E5)</f>
        <v>0.59772282443493563</v>
      </c>
      <c r="P5" s="2">
        <f>(N5+O5)/2</f>
        <v>0.60641479460200687</v>
      </c>
      <c r="Q5" s="2"/>
      <c r="R5" s="2"/>
      <c r="S5" s="2"/>
      <c r="T5" s="2"/>
      <c r="U5" s="2"/>
      <c r="V5" s="2"/>
      <c r="W5" s="2"/>
    </row>
    <row r="6" spans="1:23" x14ac:dyDescent="0.25">
      <c r="A6" s="2" t="s">
        <v>18</v>
      </c>
      <c r="B6" s="2">
        <v>2007</v>
      </c>
      <c r="C6" s="2">
        <v>23533724</v>
      </c>
      <c r="D6" s="2">
        <v>0</v>
      </c>
      <c r="E6" s="2">
        <v>2307940</v>
      </c>
      <c r="F6" s="2">
        <v>14799342</v>
      </c>
      <c r="G6" s="2">
        <v>0</v>
      </c>
      <c r="H6" s="2">
        <v>2080530</v>
      </c>
      <c r="I6" s="2">
        <v>0</v>
      </c>
      <c r="J6" s="2">
        <v>1</v>
      </c>
      <c r="K6" s="2">
        <v>16303851</v>
      </c>
      <c r="L6" s="2">
        <v>13044.775306437263</v>
      </c>
      <c r="M6" s="2">
        <v>1.31</v>
      </c>
      <c r="N6" s="2">
        <f>(G6+H6)/(H6+G6+F6)</f>
        <v>0.1232550815551208</v>
      </c>
      <c r="O6" s="2">
        <f>(D6+E6)/(C6+D6+E6)</f>
        <v>8.9310812182992555E-2</v>
      </c>
      <c r="P6" s="2">
        <f>(N6+O6)/2</f>
        <v>0.10628294686905668</v>
      </c>
      <c r="Q6" s="2"/>
      <c r="R6" s="2"/>
      <c r="S6" s="2"/>
      <c r="T6" s="2"/>
      <c r="U6" s="2"/>
      <c r="V6" s="2"/>
      <c r="W6" s="2"/>
    </row>
    <row r="7" spans="1:23" x14ac:dyDescent="0.25">
      <c r="A7" s="2" t="s">
        <v>19</v>
      </c>
      <c r="B7" s="2">
        <v>2007</v>
      </c>
      <c r="C7" s="2">
        <v>113465493</v>
      </c>
      <c r="D7" s="2">
        <v>13736138</v>
      </c>
      <c r="E7" s="2">
        <v>27954997</v>
      </c>
      <c r="F7" s="2">
        <v>125648490</v>
      </c>
      <c r="G7" s="2">
        <v>16210300</v>
      </c>
      <c r="H7" s="2">
        <v>25731331</v>
      </c>
      <c r="I7" s="2">
        <v>1</v>
      </c>
      <c r="J7" s="2">
        <v>0</v>
      </c>
      <c r="K7" s="2">
        <v>42597321</v>
      </c>
      <c r="L7" s="2">
        <v>8084.3022941635081</v>
      </c>
      <c r="M7" s="2">
        <v>0.03</v>
      </c>
      <c r="N7" s="2">
        <f>(G7+H7)/(H7+G7+F7)</f>
        <v>0.25026314647747044</v>
      </c>
      <c r="O7" s="2">
        <f>(D7+E7)/(C7+D7+E7)</f>
        <v>0.26870353872346336</v>
      </c>
      <c r="P7" s="2">
        <f>(N7+O7)/2</f>
        <v>0.2594833426004669</v>
      </c>
      <c r="Q7" s="2"/>
      <c r="R7" s="2"/>
      <c r="S7" s="2"/>
      <c r="T7" s="2"/>
      <c r="U7" s="2"/>
      <c r="V7" s="2"/>
      <c r="W7" s="2"/>
    </row>
    <row r="8" spans="1:23" x14ac:dyDescent="0.25">
      <c r="A8" s="2" t="s">
        <v>20</v>
      </c>
      <c r="B8" s="2">
        <v>2007</v>
      </c>
      <c r="C8" s="2">
        <v>7293</v>
      </c>
      <c r="D8" s="2">
        <v>0</v>
      </c>
      <c r="E8" s="2">
        <v>299</v>
      </c>
      <c r="F8" s="2">
        <v>6465</v>
      </c>
      <c r="G8" s="2">
        <v>0</v>
      </c>
      <c r="H8" s="2">
        <v>234</v>
      </c>
      <c r="I8" s="2">
        <v>0</v>
      </c>
      <c r="J8" s="2">
        <v>1</v>
      </c>
      <c r="K8" s="2">
        <v>1048906</v>
      </c>
      <c r="L8" s="2">
        <v>25657.307184276196</v>
      </c>
      <c r="M8" s="2">
        <v>1.34</v>
      </c>
      <c r="N8" s="2">
        <f>(G8+H8)/(H8+G8+F8)</f>
        <v>3.4930586654724587E-2</v>
      </c>
      <c r="O8" s="2">
        <f>(D8+E8)/(C8+D8+E8)</f>
        <v>3.9383561643835614E-2</v>
      </c>
      <c r="P8" s="2">
        <f>(N8+O8)/2</f>
        <v>3.71570741492801E-2</v>
      </c>
      <c r="Q8" s="2"/>
      <c r="R8" s="2"/>
      <c r="S8" s="2"/>
      <c r="T8" s="2"/>
      <c r="U8" s="2"/>
      <c r="V8" s="2"/>
      <c r="W8" s="2"/>
    </row>
    <row r="9" spans="1:23" x14ac:dyDescent="0.25">
      <c r="A9" s="2" t="s">
        <v>21</v>
      </c>
      <c r="B9" s="2">
        <v>2007</v>
      </c>
      <c r="C9" s="2">
        <v>689974</v>
      </c>
      <c r="D9" s="2">
        <v>0</v>
      </c>
      <c r="E9" s="2">
        <v>544432</v>
      </c>
      <c r="F9" s="2">
        <v>607056</v>
      </c>
      <c r="G9" s="2">
        <v>0</v>
      </c>
      <c r="H9" s="2">
        <v>545382</v>
      </c>
      <c r="I9" s="2">
        <v>0</v>
      </c>
      <c r="J9" s="2">
        <v>1</v>
      </c>
      <c r="K9" s="2">
        <v>5468120</v>
      </c>
      <c r="L9" s="2">
        <v>34632.531611371138</v>
      </c>
      <c r="M9" s="2">
        <v>2.2400000000000002</v>
      </c>
      <c r="N9" s="2">
        <f>(G9+H9)/(H9+G9+F9)</f>
        <v>0.47324194446903001</v>
      </c>
      <c r="O9" s="2">
        <f>(D9+E9)/(C9+D9+E9)</f>
        <v>0.44104775900311566</v>
      </c>
      <c r="P9" s="2">
        <f>(N9+O9)/2</f>
        <v>0.45714485173607283</v>
      </c>
      <c r="Q9" s="2"/>
      <c r="R9" s="2"/>
      <c r="S9" s="2"/>
      <c r="T9" s="2"/>
      <c r="U9" s="2"/>
      <c r="V9" s="2"/>
      <c r="W9" s="2"/>
    </row>
    <row r="10" spans="1:23" x14ac:dyDescent="0.25">
      <c r="A10" s="2" t="s">
        <v>22</v>
      </c>
      <c r="B10" s="2">
        <v>2007</v>
      </c>
      <c r="C10" s="2">
        <v>3945</v>
      </c>
      <c r="D10" s="2">
        <v>0</v>
      </c>
      <c r="E10" s="2">
        <v>386</v>
      </c>
      <c r="F10" s="2">
        <v>3495</v>
      </c>
      <c r="G10" s="2">
        <v>0</v>
      </c>
      <c r="H10" s="2">
        <v>249</v>
      </c>
      <c r="I10" s="2">
        <v>0</v>
      </c>
      <c r="J10" s="2">
        <v>1</v>
      </c>
      <c r="K10" s="2">
        <v>5981752</v>
      </c>
      <c r="L10" s="2">
        <v>6148.7139538463844</v>
      </c>
      <c r="M10" s="2">
        <v>-0.2</v>
      </c>
      <c r="N10" s="2">
        <f>(G10+H10)/(H10+G10+F10)</f>
        <v>6.6506410256410256E-2</v>
      </c>
      <c r="O10" s="2">
        <f>(D10+E10)/(C10+D10+E10)</f>
        <v>8.9124913414915727E-2</v>
      </c>
      <c r="P10" s="2">
        <f>(N10+O10)/2</f>
        <v>7.7815661835662991E-2</v>
      </c>
      <c r="Q10" s="2"/>
      <c r="R10" s="2"/>
      <c r="S10" s="2"/>
      <c r="T10" s="2"/>
      <c r="U10" s="2"/>
      <c r="V10" s="2"/>
      <c r="W10" s="2"/>
    </row>
    <row r="11" spans="1:23" x14ac:dyDescent="0.25">
      <c r="A11" s="2" t="s">
        <v>23</v>
      </c>
      <c r="B11" s="2">
        <v>2007</v>
      </c>
      <c r="C11" s="2">
        <v>78362</v>
      </c>
      <c r="D11" s="2">
        <v>0</v>
      </c>
      <c r="E11" s="2">
        <v>22708</v>
      </c>
      <c r="F11" s="2">
        <v>66205</v>
      </c>
      <c r="G11" s="2">
        <v>0</v>
      </c>
      <c r="H11" s="2">
        <v>20081</v>
      </c>
      <c r="I11" s="2">
        <v>0</v>
      </c>
      <c r="J11" s="2">
        <v>1</v>
      </c>
      <c r="K11" s="2">
        <v>1315912</v>
      </c>
      <c r="L11" s="2">
        <v>19772.696482422663</v>
      </c>
      <c r="M11" s="2">
        <v>1.1100000000000001</v>
      </c>
      <c r="N11" s="2">
        <f>(G11+H11)/(H11+G11+F11)</f>
        <v>0.23272605057599147</v>
      </c>
      <c r="O11" s="2">
        <f>(D11+E11)/(C11+D11+E11)</f>
        <v>0.22467596715147917</v>
      </c>
      <c r="P11" s="2">
        <f>(N11+O11)/2</f>
        <v>0.22870100886373532</v>
      </c>
      <c r="Q11" s="2"/>
      <c r="R11" s="2"/>
      <c r="S11" s="2"/>
      <c r="T11" s="2"/>
      <c r="U11" s="2"/>
      <c r="V11" s="2"/>
      <c r="W11" s="2"/>
    </row>
    <row r="12" spans="1:23" x14ac:dyDescent="0.25">
      <c r="A12" s="2" t="s">
        <v>24</v>
      </c>
      <c r="B12" s="2">
        <v>2007</v>
      </c>
      <c r="C12" s="2">
        <v>70680</v>
      </c>
      <c r="D12" s="2">
        <v>0</v>
      </c>
      <c r="E12" s="2">
        <v>34339</v>
      </c>
      <c r="F12" s="2">
        <v>60733</v>
      </c>
      <c r="G12" s="2">
        <v>0</v>
      </c>
      <c r="H12" s="2">
        <v>34229</v>
      </c>
      <c r="I12" s="2">
        <v>0</v>
      </c>
      <c r="J12" s="2">
        <v>0</v>
      </c>
      <c r="K12" s="2">
        <v>5238460</v>
      </c>
      <c r="L12" s="2">
        <v>33473.878572055684</v>
      </c>
      <c r="M12" s="2">
        <v>1.91</v>
      </c>
      <c r="N12" s="2">
        <f>(G12+H12)/(H12+G12+F12)</f>
        <v>0.36044944293506875</v>
      </c>
      <c r="O12" s="2">
        <f>(D12+E12)/(C12+D12+E12)</f>
        <v>0.32697892762262065</v>
      </c>
      <c r="P12" s="2">
        <f>(N12+O12)/2</f>
        <v>0.34371418527884467</v>
      </c>
      <c r="Q12" s="2"/>
      <c r="R12" s="2"/>
      <c r="S12" s="2"/>
      <c r="T12" s="2"/>
      <c r="U12" s="2"/>
      <c r="V12" s="2"/>
      <c r="W12" s="2"/>
    </row>
    <row r="13" spans="1:23" x14ac:dyDescent="0.25">
      <c r="A13" s="2" t="s">
        <v>25</v>
      </c>
      <c r="B13" s="2">
        <v>2007</v>
      </c>
      <c r="C13" s="2">
        <v>798126</v>
      </c>
      <c r="D13" s="2">
        <v>0</v>
      </c>
      <c r="E13" s="2">
        <v>205153</v>
      </c>
      <c r="F13" s="2">
        <v>841194</v>
      </c>
      <c r="G13" s="2">
        <v>0</v>
      </c>
      <c r="H13" s="2">
        <v>196457</v>
      </c>
      <c r="I13" s="2">
        <v>0</v>
      </c>
      <c r="J13" s="2">
        <v>1</v>
      </c>
      <c r="K13" s="2">
        <v>63681742</v>
      </c>
      <c r="L13" s="2">
        <v>30650.665222778622</v>
      </c>
      <c r="M13" s="2">
        <v>1.43</v>
      </c>
      <c r="N13" s="2">
        <f>(G13+H13)/(H13+G13+F13)</f>
        <v>0.18932858928483662</v>
      </c>
      <c r="O13" s="2">
        <f>(D13+E13)/(C13+D13+E13)</f>
        <v>0.20448250187634745</v>
      </c>
      <c r="P13" s="2">
        <f>(N13+O13)/2</f>
        <v>0.19690554558059203</v>
      </c>
      <c r="Q13" s="2"/>
      <c r="R13" s="2"/>
      <c r="S13" s="2"/>
      <c r="T13" s="2"/>
      <c r="U13" s="2"/>
      <c r="V13" s="2"/>
      <c r="W13" s="2"/>
    </row>
    <row r="14" spans="1:23" x14ac:dyDescent="0.25">
      <c r="A14" s="2" t="s">
        <v>26</v>
      </c>
      <c r="B14" s="2">
        <v>2007</v>
      </c>
      <c r="C14" s="2">
        <v>695700</v>
      </c>
      <c r="D14" s="2">
        <v>299320</v>
      </c>
      <c r="E14" s="2">
        <v>182130</v>
      </c>
      <c r="F14" s="2">
        <v>703310</v>
      </c>
      <c r="G14" s="2">
        <v>296490</v>
      </c>
      <c r="H14" s="2">
        <v>176430</v>
      </c>
      <c r="I14" s="2">
        <v>1</v>
      </c>
      <c r="J14" s="2">
        <v>1</v>
      </c>
      <c r="K14" s="2">
        <v>82236860</v>
      </c>
      <c r="L14" s="2">
        <v>33363.824494205568</v>
      </c>
      <c r="M14" s="2">
        <v>1.61</v>
      </c>
      <c r="N14" s="2">
        <f>(G14+H14)/(H14+G14+F14)</f>
        <v>0.4020642221334263</v>
      </c>
      <c r="O14" s="2">
        <f>(D14+E14)/(C14+D14+E14)</f>
        <v>0.40899630463407383</v>
      </c>
      <c r="P14" s="2">
        <f>(N14+O14)/2</f>
        <v>0.40553026338375009</v>
      </c>
      <c r="Q14" s="2"/>
      <c r="R14" s="2"/>
      <c r="S14" s="2"/>
      <c r="T14" s="2"/>
      <c r="U14" s="2"/>
      <c r="V14" s="2"/>
      <c r="W14" s="2"/>
    </row>
    <row r="15" spans="1:23" x14ac:dyDescent="0.25">
      <c r="A15" s="2" t="s">
        <v>27</v>
      </c>
      <c r="B15" s="2">
        <v>2007</v>
      </c>
      <c r="C15" s="2">
        <v>88226</v>
      </c>
      <c r="D15" s="2">
        <v>0</v>
      </c>
      <c r="E15" s="2">
        <v>5881</v>
      </c>
      <c r="F15" s="2">
        <v>100473</v>
      </c>
      <c r="G15" s="2">
        <v>0</v>
      </c>
      <c r="H15" s="2">
        <v>5433</v>
      </c>
      <c r="I15" s="2">
        <v>0</v>
      </c>
      <c r="J15" s="2">
        <v>1</v>
      </c>
      <c r="K15" s="2">
        <v>10706290</v>
      </c>
      <c r="L15" s="2">
        <v>26693.045305539286</v>
      </c>
      <c r="M15" s="2">
        <v>0.66</v>
      </c>
      <c r="N15" s="2">
        <f>(G15+H15)/(H15+G15+F15)</f>
        <v>5.1300209619851565E-2</v>
      </c>
      <c r="O15" s="2">
        <f>(D15+E15)/(C15+D15+E15)</f>
        <v>6.2492694486063739E-2</v>
      </c>
      <c r="P15" s="2">
        <f>(N15+O15)/2</f>
        <v>5.6896452052957652E-2</v>
      </c>
      <c r="Q15" s="2"/>
      <c r="R15" s="2"/>
      <c r="S15" s="2"/>
      <c r="T15" s="2"/>
      <c r="U15" s="2"/>
      <c r="V15" s="2"/>
      <c r="W15" s="2"/>
    </row>
    <row r="16" spans="1:23" x14ac:dyDescent="0.25">
      <c r="A16" s="2" t="s">
        <v>28</v>
      </c>
      <c r="B16" s="2">
        <v>2007</v>
      </c>
      <c r="C16" s="2">
        <v>55238</v>
      </c>
      <c r="D16" s="2">
        <v>0</v>
      </c>
      <c r="E16" s="2">
        <v>5398</v>
      </c>
      <c r="F16" s="2">
        <v>52375</v>
      </c>
      <c r="G16" s="2">
        <v>0</v>
      </c>
      <c r="H16" s="2">
        <v>2493</v>
      </c>
      <c r="I16" s="2">
        <v>0</v>
      </c>
      <c r="J16" s="2">
        <v>1</v>
      </c>
      <c r="K16" s="2">
        <v>7516214</v>
      </c>
      <c r="L16" s="2">
        <v>3559.7123301867459</v>
      </c>
      <c r="M16" s="2">
        <v>-0.6</v>
      </c>
      <c r="N16" s="2">
        <f>(G16+H16)/(H16+G16+F16)</f>
        <v>4.5436319895020776E-2</v>
      </c>
      <c r="O16" s="2">
        <f>(D16+E16)/(C16+D16+E16)</f>
        <v>8.9023022626822351E-2</v>
      </c>
      <c r="P16" s="2">
        <f>(N16+O16)/2</f>
        <v>6.7229671260921567E-2</v>
      </c>
      <c r="Q16" s="2"/>
      <c r="R16" s="2"/>
      <c r="S16" s="2"/>
      <c r="T16" s="2"/>
      <c r="U16" s="2"/>
      <c r="V16" s="2"/>
      <c r="W16" s="2"/>
    </row>
    <row r="17" spans="1:23" x14ac:dyDescent="0.25">
      <c r="A17" s="2" t="s">
        <v>29</v>
      </c>
      <c r="B17" s="2">
        <v>2007</v>
      </c>
      <c r="C17" s="2">
        <v>9831498</v>
      </c>
      <c r="D17" s="2">
        <v>0</v>
      </c>
      <c r="E17" s="2">
        <v>2942806</v>
      </c>
      <c r="F17" s="2">
        <v>10921790</v>
      </c>
      <c r="G17" s="2">
        <v>0</v>
      </c>
      <c r="H17" s="2">
        <v>2999783</v>
      </c>
      <c r="I17" s="2">
        <v>0</v>
      </c>
      <c r="J17" s="2">
        <v>1</v>
      </c>
      <c r="K17" s="2">
        <v>10034228</v>
      </c>
      <c r="L17" s="2">
        <v>17865.078717137407</v>
      </c>
      <c r="M17" s="2">
        <v>0.8</v>
      </c>
      <c r="N17" s="2">
        <f>(G17+H17)/(H17+G17+F17)</f>
        <v>0.21547730274445279</v>
      </c>
      <c r="O17" s="2">
        <f>(D17+E17)/(C17+D17+E17)</f>
        <v>0.23036918488866398</v>
      </c>
      <c r="P17" s="2">
        <f>(N17+O17)/2</f>
        <v>0.22292324381655837</v>
      </c>
      <c r="Q17" s="2"/>
      <c r="R17" s="2"/>
      <c r="S17" s="2"/>
      <c r="T17" s="2"/>
      <c r="U17" s="2"/>
      <c r="V17" s="2"/>
      <c r="W17" s="2"/>
    </row>
    <row r="18" spans="1:23" x14ac:dyDescent="0.25">
      <c r="A18" s="2" t="s">
        <v>30</v>
      </c>
      <c r="B18" s="2">
        <v>2007</v>
      </c>
      <c r="C18" s="2">
        <v>456647</v>
      </c>
      <c r="D18" s="2">
        <v>0</v>
      </c>
      <c r="E18" s="2">
        <v>185263</v>
      </c>
      <c r="F18" s="2">
        <v>388118</v>
      </c>
      <c r="G18" s="2">
        <v>0</v>
      </c>
      <c r="H18" s="2">
        <v>151184</v>
      </c>
      <c r="I18" s="2">
        <v>0</v>
      </c>
      <c r="J18" s="2">
        <v>1</v>
      </c>
      <c r="K18" s="2">
        <v>301931</v>
      </c>
      <c r="L18" s="2">
        <v>36860.055622754662</v>
      </c>
      <c r="M18" s="2">
        <v>1.75</v>
      </c>
      <c r="N18" s="2">
        <f>(G18+H18)/(H18+G18+F18)</f>
        <v>0.2803327263759452</v>
      </c>
      <c r="O18" s="2">
        <f>(D18+E18)/(C18+D18+E18)</f>
        <v>0.28861211073203408</v>
      </c>
      <c r="P18" s="2">
        <f>(N18+O18)/2</f>
        <v>0.28447241855398964</v>
      </c>
      <c r="Q18" s="2"/>
      <c r="R18" s="2"/>
      <c r="S18" s="2"/>
      <c r="T18" s="2"/>
      <c r="U18" s="2"/>
      <c r="V18" s="2"/>
      <c r="W18" s="2"/>
    </row>
    <row r="19" spans="1:23" x14ac:dyDescent="0.25">
      <c r="A19" s="2" t="s">
        <v>31</v>
      </c>
      <c r="B19" s="2">
        <v>2007</v>
      </c>
      <c r="C19" s="2">
        <v>63889</v>
      </c>
      <c r="D19" s="2">
        <v>0</v>
      </c>
      <c r="E19" s="2">
        <v>13143</v>
      </c>
      <c r="F19" s="2">
        <v>61520</v>
      </c>
      <c r="G19" s="2">
        <v>0</v>
      </c>
      <c r="H19" s="2">
        <v>8700</v>
      </c>
      <c r="I19" s="2">
        <v>0</v>
      </c>
      <c r="J19" s="2">
        <v>1</v>
      </c>
      <c r="K19" s="2">
        <v>4419984</v>
      </c>
      <c r="L19" s="2">
        <v>41135.860902460336</v>
      </c>
      <c r="M19" s="2">
        <v>1.61</v>
      </c>
      <c r="N19" s="2">
        <f>(G19+H19)/(H19+G19+F19)</f>
        <v>0.12389632583309598</v>
      </c>
      <c r="O19" s="2">
        <f>(D19+E19)/(C19+D19+E19)</f>
        <v>0.17061740575345311</v>
      </c>
      <c r="P19" s="2">
        <f>(N19+O19)/2</f>
        <v>0.14725686579327454</v>
      </c>
      <c r="Q19" s="2"/>
      <c r="R19" s="2"/>
      <c r="S19" s="2"/>
      <c r="T19" s="2"/>
      <c r="U19" s="2"/>
      <c r="V19" s="2"/>
      <c r="W19" s="2"/>
    </row>
    <row r="20" spans="1:23" x14ac:dyDescent="0.25">
      <c r="A20" s="2" t="s">
        <v>32</v>
      </c>
      <c r="B20" s="2">
        <v>2007</v>
      </c>
      <c r="C20" s="2">
        <v>285630</v>
      </c>
      <c r="D20" s="2">
        <v>0</v>
      </c>
      <c r="E20" s="2">
        <v>40739</v>
      </c>
      <c r="F20" s="2">
        <v>285669</v>
      </c>
      <c r="G20" s="2">
        <v>0</v>
      </c>
      <c r="H20" s="2">
        <v>39820</v>
      </c>
      <c r="I20" s="2">
        <v>0</v>
      </c>
      <c r="J20" s="2">
        <v>1</v>
      </c>
      <c r="K20" s="2">
        <v>6990062</v>
      </c>
      <c r="L20" s="2">
        <v>25130.412102587365</v>
      </c>
      <c r="M20" s="2">
        <v>1.21</v>
      </c>
      <c r="N20" s="2">
        <f>(G20+H20)/(H20+G20+F20)</f>
        <v>0.12233900377585726</v>
      </c>
      <c r="O20" s="2">
        <f>(D20+E20)/(C20+D20+E20)</f>
        <v>0.12482496805762802</v>
      </c>
      <c r="P20" s="2">
        <f>(N20+O20)/2</f>
        <v>0.12358198591674263</v>
      </c>
      <c r="Q20" s="2"/>
      <c r="R20" s="2"/>
      <c r="S20" s="2"/>
      <c r="T20" s="2"/>
      <c r="U20" s="2"/>
      <c r="V20" s="2"/>
      <c r="W20" s="2"/>
    </row>
    <row r="21" spans="1:23" x14ac:dyDescent="0.25">
      <c r="A21" s="2" t="s">
        <v>33</v>
      </c>
      <c r="B21" s="2">
        <v>2007</v>
      </c>
      <c r="C21" s="2">
        <v>582675</v>
      </c>
      <c r="D21" s="2">
        <v>0</v>
      </c>
      <c r="E21" s="2">
        <v>229667</v>
      </c>
      <c r="F21" s="2">
        <v>604950</v>
      </c>
      <c r="G21" s="2">
        <v>0</v>
      </c>
      <c r="H21" s="2">
        <v>222243</v>
      </c>
      <c r="I21" s="2">
        <v>0</v>
      </c>
      <c r="J21" s="2">
        <v>1</v>
      </c>
      <c r="K21" s="2">
        <v>59626720</v>
      </c>
      <c r="L21" s="2">
        <v>28765.618896307049</v>
      </c>
      <c r="M21" s="2">
        <v>0.33</v>
      </c>
      <c r="N21" s="2">
        <f>(G21+H21)/(H21+G21+F21)</f>
        <v>0.26867127744069402</v>
      </c>
      <c r="O21" s="2">
        <f>(D21+E21)/(C21+D21+E21)</f>
        <v>0.2827220554889443</v>
      </c>
      <c r="P21" s="2">
        <f>(N21+O21)/2</f>
        <v>0.27569666646481916</v>
      </c>
      <c r="Q21" s="2"/>
      <c r="R21" s="2"/>
      <c r="S21" s="2"/>
      <c r="T21" s="2"/>
      <c r="U21" s="2"/>
      <c r="V21" s="2"/>
      <c r="W21" s="2"/>
    </row>
    <row r="22" spans="1:23" x14ac:dyDescent="0.25">
      <c r="A22" s="2" t="s">
        <v>35</v>
      </c>
      <c r="B22" s="2">
        <v>2007</v>
      </c>
      <c r="C22" s="2">
        <v>30067</v>
      </c>
      <c r="D22" s="2">
        <v>0</v>
      </c>
      <c r="E22" s="2">
        <v>7835</v>
      </c>
      <c r="F22" s="2">
        <v>28561</v>
      </c>
      <c r="G22" s="2">
        <v>0</v>
      </c>
      <c r="H22" s="2">
        <v>7571</v>
      </c>
      <c r="I22" s="2">
        <v>0</v>
      </c>
      <c r="J22" s="2">
        <v>1</v>
      </c>
      <c r="K22" s="2">
        <v>3575439</v>
      </c>
      <c r="L22" s="2">
        <v>17006.863605223763</v>
      </c>
      <c r="M22" s="2">
        <v>0.75</v>
      </c>
      <c r="N22" s="2">
        <f>(G22+H22)/(H22+G22+F22)</f>
        <v>0.20953725229713274</v>
      </c>
      <c r="O22" s="2">
        <f>(D22+E22)/(C22+D22+E22)</f>
        <v>0.20671732362408315</v>
      </c>
      <c r="P22" s="2">
        <f>(N22+O22)/2</f>
        <v>0.20812728796060795</v>
      </c>
      <c r="Q22" s="2"/>
      <c r="R22" s="2"/>
      <c r="S22" s="2"/>
      <c r="T22" s="2"/>
      <c r="U22" s="2"/>
      <c r="V22" s="2"/>
      <c r="W22" s="2"/>
    </row>
    <row r="23" spans="1:23" x14ac:dyDescent="0.25">
      <c r="A23" s="2" t="s">
        <v>36</v>
      </c>
      <c r="B23" s="2">
        <v>2007</v>
      </c>
      <c r="C23" s="2">
        <v>14036</v>
      </c>
      <c r="D23" s="2">
        <v>0</v>
      </c>
      <c r="E23" s="2">
        <v>1848</v>
      </c>
      <c r="F23" s="2">
        <v>12403</v>
      </c>
      <c r="G23" s="2">
        <v>0</v>
      </c>
      <c r="H23" s="2">
        <v>1490</v>
      </c>
      <c r="I23" s="2">
        <v>0</v>
      </c>
      <c r="J23" s="2">
        <v>1</v>
      </c>
      <c r="K23" s="2">
        <v>480222</v>
      </c>
      <c r="L23" s="2">
        <v>74421.627792637417</v>
      </c>
      <c r="M23" s="2">
        <v>1.58</v>
      </c>
      <c r="N23" s="2">
        <f>(G23+H23)/(H23+G23+F23)</f>
        <v>0.10724825451666307</v>
      </c>
      <c r="O23" s="2">
        <f>(D23+E23)/(C23+D23+E23)</f>
        <v>0.11634349030470914</v>
      </c>
      <c r="P23" s="2">
        <f>(N23+O23)/2</f>
        <v>0.11179587241068611</v>
      </c>
      <c r="Q23" s="2"/>
      <c r="R23" s="2"/>
      <c r="S23" s="2"/>
      <c r="T23" s="2"/>
      <c r="U23" s="2"/>
      <c r="V23" s="2"/>
      <c r="W23" s="2"/>
    </row>
    <row r="24" spans="1:23" x14ac:dyDescent="0.25">
      <c r="A24" s="2" t="s">
        <v>37</v>
      </c>
      <c r="B24" s="2">
        <v>2007</v>
      </c>
      <c r="C24" s="2">
        <v>938</v>
      </c>
      <c r="D24" s="2">
        <v>0</v>
      </c>
      <c r="E24" s="2">
        <v>14</v>
      </c>
      <c r="F24" s="2">
        <v>967</v>
      </c>
      <c r="G24" s="2">
        <v>0</v>
      </c>
      <c r="H24" s="2">
        <v>12</v>
      </c>
      <c r="I24" s="2">
        <v>0</v>
      </c>
      <c r="J24" s="2">
        <v>1</v>
      </c>
      <c r="K24" s="2">
        <v>401880</v>
      </c>
      <c r="L24" s="2">
        <v>22217.332511664132</v>
      </c>
      <c r="M24" s="2">
        <v>1.21</v>
      </c>
      <c r="N24" s="2">
        <f>(G24+H24)/(H24+G24+F24)</f>
        <v>1.2257405515832482E-2</v>
      </c>
      <c r="O24" s="2">
        <f>(D24+E24)/(C24+D24+E24)</f>
        <v>1.4705882352941176E-2</v>
      </c>
      <c r="P24" s="2">
        <f>(N24+O24)/2</f>
        <v>1.348164393438683E-2</v>
      </c>
      <c r="Q24" s="2"/>
      <c r="R24" s="2"/>
      <c r="S24" s="2"/>
      <c r="T24" s="2"/>
      <c r="U24" s="2"/>
      <c r="V24" s="2"/>
      <c r="W24" s="2"/>
    </row>
    <row r="25" spans="1:23" x14ac:dyDescent="0.25">
      <c r="A25" s="2" t="s">
        <v>38</v>
      </c>
      <c r="B25" s="2">
        <v>2007</v>
      </c>
      <c r="C25" s="2">
        <v>67195</v>
      </c>
      <c r="D25" s="2">
        <v>1461</v>
      </c>
      <c r="E25" s="2">
        <v>2733</v>
      </c>
      <c r="F25" s="2">
        <v>59304</v>
      </c>
      <c r="G25" s="2">
        <v>1135</v>
      </c>
      <c r="H25" s="2">
        <v>2434</v>
      </c>
      <c r="I25" s="2">
        <v>1</v>
      </c>
      <c r="J25" s="2">
        <v>0</v>
      </c>
      <c r="K25" s="2">
        <v>1263899</v>
      </c>
      <c r="L25" s="2">
        <v>10987.177620663248</v>
      </c>
      <c r="M25" s="2">
        <v>0.76</v>
      </c>
      <c r="N25" s="2">
        <f>(G25+H25)/(H25+G25+F25)</f>
        <v>5.6765225136386051E-2</v>
      </c>
      <c r="O25" s="2">
        <f>(D25+E25)/(C25+D25+E25)</f>
        <v>5.874854669486896E-2</v>
      </c>
      <c r="P25" s="2">
        <f>(N25+O25)/2</f>
        <v>5.7756885915627505E-2</v>
      </c>
      <c r="Q25" s="2"/>
      <c r="R25" s="2"/>
      <c r="S25" s="2"/>
      <c r="T25" s="2"/>
      <c r="U25" s="2"/>
      <c r="V25" s="2"/>
      <c r="W25" s="2"/>
    </row>
    <row r="26" spans="1:23" x14ac:dyDescent="0.25">
      <c r="A26" s="2" t="s">
        <v>39</v>
      </c>
      <c r="B26" s="2">
        <v>2007</v>
      </c>
      <c r="C26" s="2">
        <v>216576</v>
      </c>
      <c r="D26" s="2">
        <v>0</v>
      </c>
      <c r="E26" s="2">
        <v>23859</v>
      </c>
      <c r="F26" s="2">
        <v>179462</v>
      </c>
      <c r="G26" s="2">
        <v>0</v>
      </c>
      <c r="H26" s="2">
        <v>13770</v>
      </c>
      <c r="I26" s="2">
        <v>0</v>
      </c>
      <c r="J26" s="2">
        <v>1</v>
      </c>
      <c r="K26" s="2">
        <v>30594445</v>
      </c>
      <c r="L26" s="2">
        <v>3776.1356877248127</v>
      </c>
      <c r="M26" s="2">
        <v>-0.1</v>
      </c>
      <c r="N26" s="2">
        <f>(G26+H26)/(H26+G26+F26)</f>
        <v>7.1261488780326246E-2</v>
      </c>
      <c r="O26" s="2">
        <f>(D26+E26)/(C26+D26+E26)</f>
        <v>9.9232640838480254E-2</v>
      </c>
      <c r="P26" s="2">
        <f>(N26+O26)/2</f>
        <v>8.524706480940325E-2</v>
      </c>
      <c r="Q26" s="2"/>
      <c r="R26" s="2"/>
      <c r="S26" s="2"/>
      <c r="T26" s="2"/>
      <c r="U26" s="2"/>
      <c r="V26" s="2"/>
      <c r="W26" s="2"/>
    </row>
    <row r="27" spans="1:23" x14ac:dyDescent="0.25">
      <c r="A27" s="2" t="s">
        <v>40</v>
      </c>
      <c r="B27" s="2">
        <v>2007</v>
      </c>
      <c r="C27" s="2">
        <v>232191</v>
      </c>
      <c r="D27" s="2">
        <v>0</v>
      </c>
      <c r="E27" s="2">
        <v>87110</v>
      </c>
      <c r="F27" s="2">
        <v>228849</v>
      </c>
      <c r="G27" s="2">
        <v>0</v>
      </c>
      <c r="H27" s="2">
        <v>86641</v>
      </c>
      <c r="I27" s="2">
        <v>0</v>
      </c>
      <c r="J27" s="2">
        <v>1</v>
      </c>
      <c r="K27" s="2">
        <v>16570613</v>
      </c>
      <c r="L27" s="2">
        <v>37465.506353817706</v>
      </c>
      <c r="M27" s="2">
        <v>1.71</v>
      </c>
      <c r="N27" s="2">
        <f>(G27+H27)/(H27+G27+F27)</f>
        <v>0.27462360138197722</v>
      </c>
      <c r="O27" s="2">
        <f>(D27+E27)/(C27+D27+E27)</f>
        <v>0.27281467956567629</v>
      </c>
      <c r="P27" s="2">
        <f>(N27+O27)/2</f>
        <v>0.27371914047382673</v>
      </c>
      <c r="Q27" s="2"/>
      <c r="R27" s="2"/>
      <c r="S27" s="2"/>
      <c r="T27" s="2"/>
      <c r="U27" s="2"/>
      <c r="V27" s="2"/>
      <c r="W27" s="2"/>
    </row>
    <row r="28" spans="1:23" x14ac:dyDescent="0.25">
      <c r="A28" s="2" t="s">
        <v>42</v>
      </c>
      <c r="B28" s="2">
        <v>2007</v>
      </c>
      <c r="C28" s="2">
        <v>1153536</v>
      </c>
      <c r="D28" s="2">
        <v>0</v>
      </c>
      <c r="E28" s="2">
        <v>287366</v>
      </c>
      <c r="F28" s="2">
        <v>723468</v>
      </c>
      <c r="G28" s="2">
        <v>0</v>
      </c>
      <c r="H28" s="2">
        <v>286856</v>
      </c>
      <c r="I28" s="2">
        <v>0</v>
      </c>
      <c r="J28" s="2">
        <v>1</v>
      </c>
      <c r="K28" s="2">
        <v>4627926</v>
      </c>
      <c r="L28" s="2">
        <v>48799.668936076494</v>
      </c>
      <c r="M28" s="2">
        <v>1.98</v>
      </c>
      <c r="N28" s="2">
        <f>(G28+H28)/(H28+G28+F28)</f>
        <v>0.28392476076981243</v>
      </c>
      <c r="O28" s="2">
        <f>(D28+E28)/(C28+D28+E28)</f>
        <v>0.1994347984803963</v>
      </c>
      <c r="P28" s="2">
        <f>(N28+O28)/2</f>
        <v>0.24167977962510437</v>
      </c>
      <c r="Q28" s="2"/>
      <c r="R28" s="2"/>
      <c r="S28" s="2"/>
      <c r="T28" s="2"/>
      <c r="U28" s="2"/>
      <c r="V28" s="2"/>
      <c r="W28" s="2"/>
    </row>
    <row r="29" spans="1:23" x14ac:dyDescent="0.25">
      <c r="A29" s="2" t="s">
        <v>43</v>
      </c>
      <c r="B29" s="2">
        <v>2007</v>
      </c>
      <c r="C29" s="2">
        <v>389386</v>
      </c>
      <c r="D29" s="2">
        <v>0</v>
      </c>
      <c r="E29" s="2">
        <v>153173</v>
      </c>
      <c r="F29" s="2">
        <v>402784</v>
      </c>
      <c r="G29" s="2">
        <v>0</v>
      </c>
      <c r="H29" s="2">
        <v>137408</v>
      </c>
      <c r="I29" s="2">
        <v>0</v>
      </c>
      <c r="J29" s="2">
        <v>1</v>
      </c>
      <c r="K29" s="2">
        <v>38518241</v>
      </c>
      <c r="L29" s="2">
        <v>15654.514363505621</v>
      </c>
      <c r="M29" s="2">
        <v>0.42</v>
      </c>
      <c r="N29" s="2">
        <f>(G29+H29)/(H29+G29+F29)</f>
        <v>0.25436881701321012</v>
      </c>
      <c r="O29" s="2">
        <f>(D29+E29)/(C29+D29+E29)</f>
        <v>0.28231584030492535</v>
      </c>
      <c r="P29" s="2">
        <f>(N29+O29)/2</f>
        <v>0.26834232865906771</v>
      </c>
      <c r="Q29" s="2"/>
      <c r="R29" s="2"/>
      <c r="S29" s="2"/>
      <c r="T29" s="2"/>
      <c r="U29" s="2"/>
      <c r="V29" s="2"/>
      <c r="W29" s="2"/>
    </row>
    <row r="30" spans="1:23" x14ac:dyDescent="0.25">
      <c r="A30" s="2" t="s">
        <v>44</v>
      </c>
      <c r="B30" s="2">
        <v>2007</v>
      </c>
      <c r="C30" s="2">
        <v>61741</v>
      </c>
      <c r="D30" s="2">
        <v>0</v>
      </c>
      <c r="E30" s="2">
        <v>10830</v>
      </c>
      <c r="F30" s="2">
        <v>65888</v>
      </c>
      <c r="G30" s="2">
        <v>0</v>
      </c>
      <c r="H30" s="2">
        <v>10683</v>
      </c>
      <c r="I30" s="2">
        <v>0</v>
      </c>
      <c r="J30" s="2">
        <v>1</v>
      </c>
      <c r="K30" s="2">
        <v>10642836</v>
      </c>
      <c r="L30" s="2">
        <v>21993.261069191783</v>
      </c>
      <c r="M30" s="2">
        <v>0.9</v>
      </c>
      <c r="N30" s="2">
        <f>(G30+H30)/(H30+G30+F30)</f>
        <v>0.13951757192670855</v>
      </c>
      <c r="O30" s="2">
        <f>(D30+E30)/(C30+D30+E30)</f>
        <v>0.14923316476278403</v>
      </c>
      <c r="P30" s="2">
        <f>(N30+O30)/2</f>
        <v>0.14437536834474629</v>
      </c>
      <c r="Q30" s="2"/>
      <c r="R30" s="2"/>
      <c r="S30" s="2"/>
      <c r="T30" s="2"/>
      <c r="U30" s="2"/>
      <c r="V30" s="2"/>
      <c r="W30" s="2"/>
    </row>
    <row r="31" spans="1:23" x14ac:dyDescent="0.25">
      <c r="A31" s="2" t="s">
        <v>45</v>
      </c>
      <c r="B31" s="2">
        <v>2007</v>
      </c>
      <c r="C31" s="2">
        <v>106905</v>
      </c>
      <c r="D31" s="2">
        <v>0</v>
      </c>
      <c r="E31" s="2">
        <v>38828</v>
      </c>
      <c r="F31" s="2">
        <v>108621</v>
      </c>
      <c r="G31" s="2">
        <v>0</v>
      </c>
      <c r="H31" s="2">
        <v>32640</v>
      </c>
      <c r="I31" s="2">
        <v>0</v>
      </c>
      <c r="J31" s="2">
        <v>0</v>
      </c>
      <c r="K31" s="2">
        <v>22106151</v>
      </c>
      <c r="L31" s="2">
        <v>10748.260283761891</v>
      </c>
      <c r="M31" s="2">
        <v>-0.2</v>
      </c>
      <c r="N31" s="2">
        <f>(G31+H31)/(H31+G31+F31)</f>
        <v>0.23106165183596322</v>
      </c>
      <c r="O31" s="2">
        <f>(D31+E31)/(C31+D31+E31)</f>
        <v>0.26643244838162944</v>
      </c>
      <c r="P31" s="2">
        <f>(N31+O31)/2</f>
        <v>0.24874705010879633</v>
      </c>
      <c r="Q31" s="2"/>
      <c r="R31" s="2"/>
      <c r="S31" s="2"/>
      <c r="T31" s="2"/>
      <c r="U31" s="2"/>
      <c r="V31" s="2"/>
      <c r="W31" s="2"/>
    </row>
    <row r="32" spans="1:23" x14ac:dyDescent="0.25">
      <c r="A32" s="2" t="s">
        <v>46</v>
      </c>
      <c r="B32" s="2">
        <v>2007</v>
      </c>
      <c r="C32" s="2">
        <v>10415900</v>
      </c>
      <c r="D32" s="2">
        <v>4597600</v>
      </c>
      <c r="E32" s="2">
        <v>2669400</v>
      </c>
      <c r="F32" s="2">
        <v>7649100</v>
      </c>
      <c r="G32" s="2">
        <v>3645200</v>
      </c>
      <c r="H32" s="2">
        <v>2310400</v>
      </c>
      <c r="I32" s="2">
        <v>1</v>
      </c>
      <c r="J32" s="2">
        <v>1</v>
      </c>
      <c r="K32" s="2">
        <v>141377752</v>
      </c>
      <c r="L32" s="2">
        <v>14016.154790483215</v>
      </c>
      <c r="M32" s="2">
        <v>-0.3</v>
      </c>
      <c r="N32" s="2">
        <f>(G32+H32)/(H32+G32+F32)</f>
        <v>0.43776047983417493</v>
      </c>
      <c r="O32" s="2">
        <f>(D32+E32)/(C32+D32+E32)</f>
        <v>0.41096200283890089</v>
      </c>
      <c r="P32" s="2">
        <f>(N32+O32)/2</f>
        <v>0.42436124133653791</v>
      </c>
      <c r="Q32" s="2"/>
      <c r="R32" s="2"/>
      <c r="S32" s="2"/>
      <c r="T32" s="2"/>
      <c r="U32" s="2"/>
      <c r="V32" s="2"/>
      <c r="W32" s="2"/>
    </row>
    <row r="33" spans="1:23" x14ac:dyDescent="0.25">
      <c r="A33" s="2" t="s">
        <v>47</v>
      </c>
      <c r="B33" s="2">
        <v>2007</v>
      </c>
      <c r="C33" s="2">
        <v>543460</v>
      </c>
      <c r="D33" s="2">
        <v>0</v>
      </c>
      <c r="E33" s="2">
        <v>111951</v>
      </c>
      <c r="F33" s="2">
        <v>591515</v>
      </c>
      <c r="G33" s="2">
        <v>0</v>
      </c>
      <c r="H33" s="2">
        <v>111076</v>
      </c>
      <c r="I33" s="2">
        <v>0</v>
      </c>
      <c r="J33" s="2">
        <v>1</v>
      </c>
      <c r="K33" s="2">
        <v>5447502</v>
      </c>
      <c r="L33" s="2">
        <v>19356.388414844161</v>
      </c>
      <c r="M33" s="2">
        <v>0.78</v>
      </c>
      <c r="N33" s="2">
        <f>(G33+H33)/(H33+G33+F33)</f>
        <v>0.15809482330402752</v>
      </c>
      <c r="O33" s="2">
        <f>(D33+E33)/(C33+D33+E33)</f>
        <v>0.17081037700008087</v>
      </c>
      <c r="P33" s="2">
        <f>(N33+O33)/2</f>
        <v>0.16445260015205421</v>
      </c>
      <c r="Q33" s="2"/>
      <c r="R33" s="2"/>
      <c r="S33" s="2"/>
      <c r="T33" s="2"/>
      <c r="U33" s="2"/>
      <c r="V33" s="2"/>
      <c r="W33" s="2"/>
    </row>
    <row r="34" spans="1:23" x14ac:dyDescent="0.25">
      <c r="A34" s="2" t="s">
        <v>48</v>
      </c>
      <c r="B34" s="2">
        <v>2007</v>
      </c>
      <c r="C34" s="2">
        <v>640869</v>
      </c>
      <c r="D34" s="2">
        <v>214569</v>
      </c>
      <c r="E34" s="2">
        <v>155027</v>
      </c>
      <c r="F34" s="2">
        <v>612019</v>
      </c>
      <c r="G34" s="2">
        <v>195280</v>
      </c>
      <c r="H34" s="2">
        <v>148217</v>
      </c>
      <c r="I34" s="2">
        <v>1</v>
      </c>
      <c r="J34" s="2">
        <v>1</v>
      </c>
      <c r="K34" s="2">
        <v>48367131</v>
      </c>
      <c r="L34" s="2">
        <v>9366.4954519738949</v>
      </c>
      <c r="M34" s="2">
        <v>0.69</v>
      </c>
      <c r="N34" s="2">
        <f>(G34+H34)/(H34+G34+F34)</f>
        <v>0.35948848580243553</v>
      </c>
      <c r="O34" s="2">
        <f>(D34+E34)/(C34+D34+E34)</f>
        <v>0.36576823541636772</v>
      </c>
      <c r="P34" s="2">
        <f>(N34+O34)/2</f>
        <v>0.36262836060940162</v>
      </c>
      <c r="Q34" s="2"/>
      <c r="R34" s="2"/>
      <c r="S34" s="2"/>
      <c r="T34" s="2"/>
      <c r="U34" s="2"/>
      <c r="V34" s="2"/>
      <c r="W34" s="2"/>
    </row>
    <row r="35" spans="1:23" x14ac:dyDescent="0.25">
      <c r="A35" s="2" t="s">
        <v>49</v>
      </c>
      <c r="B35" s="2">
        <v>2007</v>
      </c>
      <c r="C35" s="2">
        <v>297280</v>
      </c>
      <c r="D35" s="2">
        <v>154322</v>
      </c>
      <c r="E35" s="2">
        <v>66336</v>
      </c>
      <c r="F35" s="2">
        <v>264681</v>
      </c>
      <c r="G35" s="2">
        <v>146569</v>
      </c>
      <c r="H35" s="2">
        <v>61150</v>
      </c>
      <c r="I35" s="2">
        <v>1</v>
      </c>
      <c r="J35" s="2">
        <v>1</v>
      </c>
      <c r="K35" s="2">
        <v>45211636</v>
      </c>
      <c r="L35" s="2">
        <v>28518.628975556363</v>
      </c>
      <c r="M35" s="2">
        <v>0.96</v>
      </c>
      <c r="N35" s="2">
        <f>(G35+H35)/(H35+G35+F35)</f>
        <v>0.43970999153259949</v>
      </c>
      <c r="O35" s="2">
        <f>(D35+E35)/(C35+D35+E35)</f>
        <v>0.42603168719035867</v>
      </c>
      <c r="P35" s="2">
        <f>(N35+O35)/2</f>
        <v>0.43287083936147908</v>
      </c>
      <c r="Q35" s="2"/>
      <c r="R35" s="2"/>
      <c r="S35" s="2"/>
      <c r="T35" s="2"/>
      <c r="U35" s="2"/>
      <c r="V35" s="2"/>
      <c r="W35" s="2"/>
    </row>
    <row r="36" spans="1:23" x14ac:dyDescent="0.25">
      <c r="A36" s="2" t="s">
        <v>51</v>
      </c>
      <c r="B36" s="2">
        <v>2007</v>
      </c>
      <c r="C36" s="2">
        <v>100207</v>
      </c>
      <c r="D36" s="2">
        <v>74521</v>
      </c>
      <c r="E36" s="2">
        <v>40828</v>
      </c>
      <c r="F36" s="2">
        <v>92619</v>
      </c>
      <c r="G36" s="2">
        <v>71278</v>
      </c>
      <c r="H36" s="2">
        <v>40028</v>
      </c>
      <c r="I36" s="2">
        <v>1</v>
      </c>
      <c r="J36" s="2">
        <v>0</v>
      </c>
      <c r="K36" s="2">
        <v>7554661</v>
      </c>
      <c r="L36" s="2">
        <v>37854.35480446674</v>
      </c>
      <c r="M36" s="2">
        <v>1.97</v>
      </c>
      <c r="N36" s="2">
        <f>(G36+H36)/(H36+G36+F36)</f>
        <v>0.54581831555719018</v>
      </c>
      <c r="O36" s="2">
        <f>(D36+E36)/(C36+D36+E36)</f>
        <v>0.53512312345747737</v>
      </c>
      <c r="P36" s="2">
        <f>(N36+O36)/2</f>
        <v>0.54047071950733372</v>
      </c>
      <c r="Q36" s="2"/>
      <c r="R36" s="2"/>
      <c r="S36" s="2"/>
      <c r="T36" s="2"/>
      <c r="U36" s="2"/>
      <c r="V36" s="2"/>
      <c r="W36" s="2"/>
    </row>
    <row r="37" spans="1:23" x14ac:dyDescent="0.25">
      <c r="A37" s="2" t="s">
        <v>52</v>
      </c>
      <c r="B37" s="2">
        <v>2007</v>
      </c>
      <c r="C37" s="2">
        <v>1659393</v>
      </c>
      <c r="D37" s="2">
        <v>0</v>
      </c>
      <c r="E37" s="2">
        <v>0</v>
      </c>
      <c r="F37" s="2">
        <v>1502231</v>
      </c>
      <c r="G37" s="2">
        <v>0</v>
      </c>
      <c r="H37" s="2">
        <v>0</v>
      </c>
      <c r="I37" s="2">
        <v>0</v>
      </c>
      <c r="J37" s="2">
        <v>1</v>
      </c>
      <c r="K37" s="2">
        <v>65109894</v>
      </c>
      <c r="L37" s="2">
        <v>7333.379202356552</v>
      </c>
      <c r="M37" s="2">
        <v>0.35</v>
      </c>
      <c r="N37" s="2">
        <f>(G37+H37)/(H37+G37+F37)</f>
        <v>0</v>
      </c>
      <c r="O37" s="2">
        <f>(D37+E37)/(C37+D37+E37)</f>
        <v>0</v>
      </c>
      <c r="P37" s="2">
        <f>(N37+O37)/2</f>
        <v>0</v>
      </c>
      <c r="Q37" s="2"/>
      <c r="R37" s="2"/>
      <c r="S37" s="2"/>
      <c r="T37" s="2"/>
      <c r="U37" s="2"/>
      <c r="V37" s="2"/>
      <c r="W37" s="2"/>
    </row>
    <row r="38" spans="1:23" x14ac:dyDescent="0.25">
      <c r="A38" s="2" t="s">
        <v>53</v>
      </c>
      <c r="B38" s="2">
        <v>2007</v>
      </c>
      <c r="C38" s="2">
        <v>303610</v>
      </c>
      <c r="D38" s="2">
        <v>0</v>
      </c>
      <c r="E38" s="2">
        <v>38534</v>
      </c>
      <c r="F38" s="2">
        <v>351655</v>
      </c>
      <c r="G38" s="2">
        <v>0</v>
      </c>
      <c r="H38" s="2">
        <v>33127</v>
      </c>
      <c r="I38" s="2">
        <v>0</v>
      </c>
      <c r="J38" s="2">
        <v>0</v>
      </c>
      <c r="K38" s="2">
        <v>74767836</v>
      </c>
      <c r="L38" s="2">
        <v>11973.162014118832</v>
      </c>
      <c r="M38" s="2">
        <v>0.31</v>
      </c>
      <c r="N38" s="2">
        <f>(G38+H38)/(H38+G38+F38)</f>
        <v>8.609290455374731E-2</v>
      </c>
      <c r="O38" s="2">
        <f>(D38+E38)/(C38+D38+E38)</f>
        <v>0.11262509352787131</v>
      </c>
      <c r="P38" s="2">
        <f>(N38+O38)/2</f>
        <v>9.9358999040809304E-2</v>
      </c>
      <c r="Q38" s="2"/>
      <c r="R38" s="2"/>
      <c r="S38" s="2"/>
      <c r="T38" s="2"/>
      <c r="U38" s="2"/>
      <c r="V38" s="2"/>
      <c r="W38" s="2"/>
    </row>
    <row r="39" spans="1:23" x14ac:dyDescent="0.25">
      <c r="A39" s="2" t="s">
        <v>54</v>
      </c>
      <c r="B39" s="2">
        <v>2007</v>
      </c>
      <c r="C39" s="2">
        <v>528268</v>
      </c>
      <c r="D39" s="2">
        <v>0</v>
      </c>
      <c r="E39" s="2">
        <v>179684</v>
      </c>
      <c r="F39" s="2">
        <v>560299</v>
      </c>
      <c r="G39" s="2">
        <v>0</v>
      </c>
      <c r="H39" s="2">
        <v>173873</v>
      </c>
      <c r="I39" s="2">
        <v>0</v>
      </c>
      <c r="J39" s="2">
        <v>1</v>
      </c>
      <c r="K39" s="2">
        <v>61249260</v>
      </c>
      <c r="L39" s="2">
        <v>34099.112878222411</v>
      </c>
      <c r="M39" s="2">
        <v>1.62</v>
      </c>
      <c r="N39" s="2">
        <f>(G39+H39)/(H39+G39+F39)</f>
        <v>0.23682869954179675</v>
      </c>
      <c r="O39" s="2">
        <f>(D39+E39)/(C39+D39+E39)</f>
        <v>0.25380816778538656</v>
      </c>
      <c r="P39" s="2">
        <f>(N39+O39)/2</f>
        <v>0.24531843366359166</v>
      </c>
      <c r="Q39" s="2"/>
      <c r="R39" s="2"/>
      <c r="S39" s="2"/>
      <c r="T39" s="2"/>
      <c r="U39" s="2"/>
      <c r="V39" s="2"/>
      <c r="W39" s="2"/>
    </row>
    <row r="40" spans="1:23" x14ac:dyDescent="0.25">
      <c r="A40" s="2" t="s">
        <v>55</v>
      </c>
      <c r="B40" s="2">
        <v>2007</v>
      </c>
      <c r="C40" s="2">
        <v>2694486</v>
      </c>
      <c r="D40" s="2">
        <v>2499423</v>
      </c>
      <c r="E40" s="2">
        <v>0</v>
      </c>
      <c r="F40" s="2">
        <v>2997120</v>
      </c>
      <c r="G40" s="2">
        <v>2423921</v>
      </c>
      <c r="H40" s="2">
        <v>0</v>
      </c>
      <c r="I40" s="2">
        <v>1</v>
      </c>
      <c r="J40" s="2">
        <v>0</v>
      </c>
      <c r="K40" s="2">
        <v>301579895</v>
      </c>
      <c r="L40" s="2">
        <v>43662.144719820928</v>
      </c>
      <c r="M40" s="2">
        <v>1.54</v>
      </c>
      <c r="N40" s="2">
        <f>(G40+H40)/(H40+G40+F40)</f>
        <v>0.44713201763277571</v>
      </c>
      <c r="O40" s="2">
        <f>(D40+E40)/(C40+D40+E40)</f>
        <v>0.48122194670719104</v>
      </c>
      <c r="P40" s="2">
        <f>(N40+O40)/2</f>
        <v>0.46417698216998338</v>
      </c>
      <c r="Q40" s="2"/>
      <c r="R40" s="2"/>
      <c r="S40" s="2"/>
      <c r="T40" s="2"/>
      <c r="U40" s="2"/>
      <c r="V40" s="2"/>
      <c r="W40" s="2"/>
    </row>
    <row r="41" spans="1:23" x14ac:dyDescent="0.25">
      <c r="Q41" s="2"/>
      <c r="R41" s="2"/>
      <c r="S41" s="2"/>
      <c r="T41" s="2"/>
    </row>
    <row r="42" spans="1:23" x14ac:dyDescent="0.25">
      <c r="Q42" s="2"/>
      <c r="R42" s="2"/>
      <c r="S42" s="2"/>
      <c r="T42" s="2"/>
    </row>
    <row r="43" spans="1:23" x14ac:dyDescent="0.25">
      <c r="Q43" s="2"/>
      <c r="R43" s="2"/>
      <c r="S43" s="2"/>
      <c r="T43" s="2"/>
    </row>
    <row r="44" spans="1:23" x14ac:dyDescent="0.25">
      <c r="Q44" s="2"/>
      <c r="R44" s="2"/>
      <c r="S44" s="2"/>
      <c r="T44" s="2"/>
    </row>
    <row r="45" spans="1:23" x14ac:dyDescent="0.25">
      <c r="M45" s="2"/>
      <c r="N45" s="2"/>
      <c r="Q45" s="2"/>
      <c r="R45" s="2"/>
      <c r="S45" s="2"/>
      <c r="T45" s="2"/>
      <c r="U45" s="2"/>
      <c r="V45" s="2"/>
      <c r="W45" s="2"/>
    </row>
    <row r="46" spans="1:23" x14ac:dyDescent="0.25">
      <c r="M46" s="2"/>
      <c r="N46" s="2"/>
      <c r="Q46" s="2"/>
      <c r="R46" s="2"/>
      <c r="S46" s="2"/>
      <c r="T46" s="2"/>
      <c r="U46" s="2"/>
      <c r="V46" s="2"/>
      <c r="W46" s="2"/>
    </row>
    <row r="47" spans="1:23" x14ac:dyDescent="0.25">
      <c r="M47" s="2"/>
      <c r="N47" s="2"/>
      <c r="Q47" s="2"/>
      <c r="R47" s="2"/>
      <c r="S47" s="2"/>
      <c r="T47" s="2"/>
      <c r="U47" s="2"/>
      <c r="V47" s="2"/>
      <c r="W47" s="2"/>
    </row>
    <row r="48" spans="1:23" x14ac:dyDescent="0.25">
      <c r="M48" s="2"/>
      <c r="N48" s="2"/>
      <c r="Q48" s="2"/>
      <c r="R48" s="2"/>
      <c r="S48" s="2"/>
      <c r="T48" s="2"/>
      <c r="U48" s="2"/>
      <c r="V48" s="2"/>
      <c r="W48" s="2"/>
    </row>
    <row r="49" spans="13:23" x14ac:dyDescent="0.25">
      <c r="M49" s="2"/>
      <c r="N49" s="2"/>
      <c r="Q49" s="2"/>
      <c r="R49" s="2"/>
      <c r="S49" s="2"/>
      <c r="T49" s="2"/>
      <c r="U49" s="2"/>
      <c r="V49" s="2"/>
      <c r="W49" s="2"/>
    </row>
    <row r="50" spans="13:23" x14ac:dyDescent="0.25">
      <c r="M50" s="2"/>
      <c r="N50" s="2"/>
      <c r="Q50" s="2"/>
      <c r="R50" s="2"/>
      <c r="S50" s="2"/>
      <c r="T50" s="2"/>
      <c r="U50" s="2"/>
      <c r="V50" s="2"/>
      <c r="W50" s="2"/>
    </row>
    <row r="51" spans="13:23" x14ac:dyDescent="0.25">
      <c r="M51" s="2"/>
      <c r="N51" s="2"/>
      <c r="Q51" s="2"/>
      <c r="R51" s="2"/>
      <c r="S51" s="2"/>
      <c r="T51" s="2"/>
      <c r="U51" s="2"/>
      <c r="V51" s="2"/>
      <c r="W51" s="2"/>
    </row>
    <row r="52" spans="13:23" x14ac:dyDescent="0.25">
      <c r="M52" s="2"/>
      <c r="N52" s="2"/>
      <c r="Q52" s="2"/>
      <c r="R52" s="2"/>
      <c r="S52" s="2"/>
      <c r="T52" s="2"/>
      <c r="U52" s="2"/>
      <c r="V52" s="2"/>
      <c r="W52" s="2"/>
    </row>
    <row r="53" spans="13:23" x14ac:dyDescent="0.25">
      <c r="M53" s="2"/>
      <c r="N53" s="2"/>
      <c r="Q53" s="2"/>
      <c r="R53" s="2"/>
      <c r="S53" s="2"/>
      <c r="T53" s="2"/>
      <c r="U53" s="2"/>
      <c r="V53" s="2"/>
      <c r="W53" s="2"/>
    </row>
    <row r="54" spans="13:23" x14ac:dyDescent="0.25">
      <c r="M54" s="2"/>
      <c r="N54" s="2"/>
      <c r="Q54" s="2"/>
      <c r="R54" s="2"/>
      <c r="S54" s="2"/>
      <c r="T54" s="2"/>
      <c r="U54" s="2"/>
      <c r="V54" s="2"/>
      <c r="W54" s="2"/>
    </row>
    <row r="55" spans="13:23" x14ac:dyDescent="0.25">
      <c r="M55" s="2"/>
      <c r="N55" s="2"/>
      <c r="Q55" s="2"/>
      <c r="R55" s="2"/>
      <c r="S55" s="2"/>
      <c r="T55" s="2"/>
      <c r="U55" s="2"/>
      <c r="V55" s="2"/>
      <c r="W55" s="2"/>
    </row>
    <row r="56" spans="13:23" x14ac:dyDescent="0.25">
      <c r="M56" s="2"/>
      <c r="N56" s="2"/>
      <c r="Q56" s="2"/>
      <c r="R56" s="2"/>
      <c r="S56" s="2"/>
      <c r="T56" s="2"/>
      <c r="U56" s="2"/>
      <c r="V56" s="2"/>
      <c r="W56" s="2"/>
    </row>
    <row r="57" spans="13:23" x14ac:dyDescent="0.25">
      <c r="M57" s="2"/>
      <c r="N57" s="2"/>
      <c r="Q57" s="2"/>
      <c r="R57" s="2"/>
      <c r="S57" s="2"/>
      <c r="T57" s="2"/>
      <c r="U57" s="2"/>
      <c r="V57" s="2"/>
      <c r="W57" s="2"/>
    </row>
    <row r="58" spans="13:23" x14ac:dyDescent="0.25">
      <c r="M58" s="2"/>
      <c r="N58" s="2"/>
      <c r="Q58" s="2"/>
      <c r="R58" s="2"/>
      <c r="S58" s="2"/>
      <c r="T58" s="2"/>
      <c r="U58" s="2"/>
      <c r="V58" s="2"/>
      <c r="W58" s="2"/>
    </row>
    <row r="59" spans="13:23" x14ac:dyDescent="0.25">
      <c r="M59" s="2"/>
      <c r="N59" s="2"/>
      <c r="Q59" s="2"/>
      <c r="R59" s="2"/>
      <c r="S59" s="2"/>
      <c r="T59" s="2"/>
      <c r="U59" s="2"/>
      <c r="V59" s="2"/>
      <c r="W59" s="2"/>
    </row>
    <row r="60" spans="13:23" x14ac:dyDescent="0.25">
      <c r="M60" s="2"/>
      <c r="N60" s="2"/>
      <c r="Q60" s="2"/>
      <c r="R60" s="2"/>
      <c r="S60" s="2"/>
      <c r="T60" s="2"/>
      <c r="U60" s="2"/>
      <c r="V60" s="2"/>
      <c r="W60" s="2"/>
    </row>
    <row r="61" spans="13:23" x14ac:dyDescent="0.25">
      <c r="M61" s="2"/>
      <c r="N61" s="2"/>
      <c r="Q61" s="2"/>
      <c r="R61" s="2"/>
      <c r="S61" s="2"/>
      <c r="T61" s="2"/>
      <c r="U61" s="2"/>
      <c r="V61" s="2"/>
      <c r="W61" s="2"/>
    </row>
    <row r="62" spans="13:23" x14ac:dyDescent="0.25">
      <c r="M62" s="2"/>
      <c r="N62" s="2"/>
      <c r="Q62" s="2"/>
      <c r="R62" s="2"/>
      <c r="S62" s="2"/>
      <c r="T62" s="2"/>
      <c r="U62" s="2"/>
      <c r="V62" s="2"/>
      <c r="W62" s="2"/>
    </row>
    <row r="63" spans="13:23" x14ac:dyDescent="0.25">
      <c r="M63" s="2"/>
      <c r="N63" s="2"/>
      <c r="Q63" s="2"/>
      <c r="R63" s="2"/>
      <c r="S63" s="2"/>
      <c r="T63" s="2"/>
      <c r="U63" s="2"/>
      <c r="V63" s="2"/>
      <c r="W63" s="2"/>
    </row>
    <row r="64" spans="13:23" x14ac:dyDescent="0.25">
      <c r="M64" s="2"/>
      <c r="N64" s="2"/>
      <c r="Q64" s="2"/>
      <c r="R64" s="2"/>
      <c r="S64" s="2"/>
      <c r="T64" s="2"/>
      <c r="U64" s="2"/>
      <c r="V64" s="2"/>
      <c r="W64" s="2"/>
    </row>
    <row r="65" spans="13:23" x14ac:dyDescent="0.25">
      <c r="M65" s="2"/>
      <c r="N65" s="2"/>
      <c r="Q65" s="2"/>
      <c r="R65" s="2"/>
      <c r="S65" s="2"/>
      <c r="T65" s="2"/>
      <c r="U65" s="2"/>
      <c r="V65" s="2"/>
      <c r="W65" s="2"/>
    </row>
    <row r="66" spans="13:23" x14ac:dyDescent="0.25">
      <c r="M66" s="2"/>
      <c r="N66" s="2"/>
      <c r="Q66" s="2"/>
      <c r="R66" s="2"/>
      <c r="S66" s="2"/>
      <c r="T66" s="2"/>
      <c r="U66" s="2"/>
      <c r="V66" s="2"/>
      <c r="W66" s="2"/>
    </row>
    <row r="67" spans="13:23" x14ac:dyDescent="0.25">
      <c r="M67" s="2"/>
      <c r="N67" s="2"/>
      <c r="Q67" s="2"/>
      <c r="R67" s="2"/>
      <c r="S67" s="2"/>
      <c r="T67" s="2"/>
      <c r="U67" s="2"/>
      <c r="V67" s="2"/>
      <c r="W67" s="2"/>
    </row>
    <row r="68" spans="13:23" x14ac:dyDescent="0.25">
      <c r="M68" s="2"/>
      <c r="N68" s="2"/>
      <c r="Q68" s="2"/>
      <c r="R68" s="2"/>
      <c r="S68" s="2"/>
      <c r="T68" s="2"/>
      <c r="U68" s="2"/>
      <c r="V68" s="2"/>
      <c r="W68" s="2"/>
    </row>
    <row r="69" spans="13:23" x14ac:dyDescent="0.25">
      <c r="M69" s="2"/>
      <c r="N69" s="2"/>
      <c r="Q69" s="2"/>
      <c r="R69" s="2"/>
      <c r="S69" s="2"/>
      <c r="T69" s="2"/>
      <c r="U69" s="2"/>
      <c r="V69" s="2"/>
      <c r="W69" s="2"/>
    </row>
    <row r="70" spans="13:23" x14ac:dyDescent="0.25">
      <c r="M70" s="2"/>
      <c r="N70" s="2"/>
      <c r="Q70" s="2"/>
      <c r="R70" s="2"/>
      <c r="S70" s="2"/>
      <c r="T70" s="2"/>
      <c r="U70" s="2"/>
      <c r="V70" s="2"/>
      <c r="W70" s="2"/>
    </row>
    <row r="71" spans="13:23" x14ac:dyDescent="0.25">
      <c r="M71" s="2"/>
      <c r="N71" s="2"/>
      <c r="Q71" s="2"/>
      <c r="R71" s="2"/>
      <c r="S71" s="2"/>
      <c r="T71" s="2"/>
      <c r="U71" s="2"/>
      <c r="V71" s="2"/>
      <c r="W71" s="2"/>
    </row>
    <row r="72" spans="13:23" x14ac:dyDescent="0.25">
      <c r="M72" s="2"/>
      <c r="N72" s="2"/>
      <c r="Q72" s="2"/>
      <c r="R72" s="2"/>
      <c r="S72" s="2"/>
      <c r="T72" s="2"/>
      <c r="U72" s="2"/>
      <c r="V72" s="2"/>
      <c r="W72" s="2"/>
    </row>
    <row r="73" spans="13:23" x14ac:dyDescent="0.25">
      <c r="M73" s="2"/>
      <c r="N73" s="2"/>
      <c r="Q73" s="2"/>
      <c r="R73" s="2"/>
      <c r="S73" s="2"/>
      <c r="T73" s="2"/>
      <c r="U73" s="2"/>
      <c r="V73" s="2"/>
      <c r="W73" s="2"/>
    </row>
    <row r="74" spans="13:23" x14ac:dyDescent="0.25">
      <c r="M74" s="2"/>
      <c r="N74" s="2"/>
      <c r="Q74" s="2"/>
      <c r="R74" s="2"/>
      <c r="S74" s="2"/>
      <c r="T74" s="2"/>
      <c r="U74" s="2"/>
      <c r="V74" s="2"/>
      <c r="W74" s="2"/>
    </row>
    <row r="75" spans="13:23" x14ac:dyDescent="0.25">
      <c r="M75" s="2"/>
      <c r="N75" s="2"/>
      <c r="Q75" s="2"/>
      <c r="R75" s="2"/>
      <c r="S75" s="2"/>
      <c r="T75" s="2"/>
      <c r="U75" s="2"/>
      <c r="V75" s="2"/>
      <c r="W75" s="2"/>
    </row>
    <row r="76" spans="13:23" x14ac:dyDescent="0.25">
      <c r="M76" s="2"/>
      <c r="N76" s="2"/>
      <c r="Q76" s="2"/>
      <c r="R76" s="2"/>
      <c r="S76" s="2"/>
      <c r="T76" s="2"/>
      <c r="U76" s="2"/>
      <c r="V76" s="2"/>
      <c r="W76" s="2"/>
    </row>
    <row r="77" spans="13:23" x14ac:dyDescent="0.25">
      <c r="M77" s="2"/>
      <c r="N77" s="2"/>
      <c r="Q77" s="2"/>
      <c r="R77" s="2"/>
      <c r="S77" s="2"/>
      <c r="T77" s="2"/>
      <c r="U77" s="2"/>
      <c r="V77" s="2"/>
      <c r="W77" s="2"/>
    </row>
    <row r="78" spans="13:23" x14ac:dyDescent="0.25">
      <c r="M78" s="2"/>
      <c r="N78" s="2"/>
      <c r="Q78" s="2"/>
      <c r="R78" s="2"/>
      <c r="S78" s="2"/>
      <c r="T78" s="2"/>
      <c r="U78" s="2"/>
      <c r="V78" s="2"/>
      <c r="W78" s="2"/>
    </row>
    <row r="79" spans="13:23" x14ac:dyDescent="0.25">
      <c r="M79" s="2"/>
      <c r="N79" s="2"/>
      <c r="Q79" s="2"/>
      <c r="R79" s="2"/>
      <c r="S79" s="2"/>
      <c r="T79" s="2"/>
      <c r="U79" s="2"/>
      <c r="V79" s="2"/>
      <c r="W79" s="2"/>
    </row>
    <row r="80" spans="13:23" x14ac:dyDescent="0.25">
      <c r="M80" s="2"/>
      <c r="N80" s="2"/>
      <c r="Q80" s="2"/>
      <c r="R80" s="2"/>
      <c r="S80" s="2"/>
      <c r="T80" s="2"/>
      <c r="U80" s="2"/>
      <c r="V80" s="2"/>
      <c r="W80" s="2"/>
    </row>
    <row r="81" spans="13:23" x14ac:dyDescent="0.25">
      <c r="M81" s="2"/>
      <c r="N81" s="2"/>
      <c r="Q81" s="2"/>
      <c r="R81" s="2"/>
      <c r="S81" s="2"/>
      <c r="T81" s="2"/>
      <c r="U81" s="2"/>
      <c r="V81" s="2"/>
      <c r="W81" s="2"/>
    </row>
    <row r="82" spans="13:23" x14ac:dyDescent="0.25">
      <c r="M82" s="2"/>
      <c r="N82" s="2"/>
      <c r="Q82" s="2"/>
      <c r="R82" s="2"/>
      <c r="S82" s="2"/>
      <c r="T82" s="2"/>
      <c r="U82" s="2"/>
      <c r="V82" s="2"/>
      <c r="W82" s="2"/>
    </row>
    <row r="83" spans="13:23" x14ac:dyDescent="0.25">
      <c r="M83" s="2"/>
      <c r="N83" s="2"/>
      <c r="Q83" s="2"/>
      <c r="R83" s="2"/>
      <c r="S83" s="2"/>
      <c r="T83" s="2"/>
      <c r="U83" s="2"/>
      <c r="V83" s="2"/>
      <c r="W83" s="2"/>
    </row>
    <row r="84" spans="13:23" x14ac:dyDescent="0.25">
      <c r="M84" s="2"/>
      <c r="N84" s="2"/>
      <c r="Q84" s="2"/>
      <c r="R84" s="2"/>
      <c r="S84" s="2"/>
      <c r="T84" s="2"/>
      <c r="U84" s="2"/>
      <c r="V84" s="2"/>
      <c r="W84" s="2"/>
    </row>
    <row r="85" spans="13:23" x14ac:dyDescent="0.25">
      <c r="M85" s="2"/>
      <c r="N85" s="2"/>
      <c r="Q85" s="2"/>
      <c r="R85" s="2"/>
      <c r="S85" s="2"/>
      <c r="T85" s="2"/>
      <c r="U85" s="2"/>
      <c r="V85" s="2"/>
      <c r="W85" s="2"/>
    </row>
    <row r="86" spans="13:23" x14ac:dyDescent="0.25">
      <c r="M86" s="2"/>
      <c r="N86" s="2"/>
      <c r="Q86" s="2"/>
      <c r="R86" s="2"/>
      <c r="S86" s="2"/>
      <c r="T86" s="2"/>
      <c r="U86" s="2"/>
      <c r="V86" s="2"/>
      <c r="W86" s="2"/>
    </row>
    <row r="87" spans="13:23" x14ac:dyDescent="0.25">
      <c r="M87" s="2"/>
      <c r="N87" s="2"/>
      <c r="Q87" s="2"/>
      <c r="R87" s="2"/>
      <c r="S87" s="2"/>
      <c r="T87" s="2"/>
      <c r="U87" s="2"/>
      <c r="V87" s="2"/>
      <c r="W87" s="2"/>
    </row>
    <row r="88" spans="13:23" x14ac:dyDescent="0.25">
      <c r="M88" s="2"/>
      <c r="N88" s="2"/>
      <c r="Q88" s="2"/>
      <c r="R88" s="2"/>
      <c r="S88" s="2"/>
      <c r="T88" s="2"/>
      <c r="U88" s="2"/>
      <c r="V88" s="2"/>
      <c r="W88" s="2"/>
    </row>
    <row r="89" spans="13:23" x14ac:dyDescent="0.25">
      <c r="M89" s="2"/>
      <c r="N89" s="2"/>
      <c r="Q89" s="2"/>
      <c r="R89" s="2"/>
      <c r="S89" s="2"/>
      <c r="T89" s="2"/>
      <c r="U89" s="2"/>
      <c r="V89" s="2"/>
      <c r="W89" s="2"/>
    </row>
    <row r="90" spans="13:23" x14ac:dyDescent="0.25">
      <c r="M90" s="2"/>
      <c r="N90" s="2"/>
      <c r="Q90" s="2"/>
      <c r="R90" s="2"/>
      <c r="S90" s="2"/>
      <c r="T90" s="2"/>
      <c r="U90" s="2"/>
      <c r="V90" s="2"/>
      <c r="W90" s="2"/>
    </row>
    <row r="91" spans="13:23" x14ac:dyDescent="0.25">
      <c r="M91" s="2"/>
      <c r="N91" s="2"/>
      <c r="Q91" s="2"/>
      <c r="R91" s="2"/>
      <c r="S91" s="2"/>
      <c r="T91" s="2"/>
      <c r="U91" s="2"/>
      <c r="V91" s="2"/>
      <c r="W91" s="2"/>
    </row>
    <row r="92" spans="13:23" x14ac:dyDescent="0.25">
      <c r="M92" s="2"/>
      <c r="N92" s="2"/>
      <c r="Q92" s="2"/>
      <c r="R92" s="2"/>
      <c r="S92" s="2"/>
      <c r="T92" s="2"/>
      <c r="U92" s="2"/>
      <c r="V92" s="2"/>
      <c r="W92" s="2"/>
    </row>
    <row r="93" spans="13:23" x14ac:dyDescent="0.25">
      <c r="M93" s="2"/>
      <c r="N93" s="2"/>
      <c r="Q93" s="2"/>
      <c r="R93" s="2"/>
      <c r="S93" s="2"/>
      <c r="T93" s="2"/>
      <c r="U93" s="2"/>
      <c r="V93" s="2"/>
      <c r="W93" s="2"/>
    </row>
    <row r="94" spans="13:23" x14ac:dyDescent="0.25">
      <c r="M94" s="2"/>
      <c r="N94" s="2"/>
      <c r="Q94" s="2"/>
      <c r="R94" s="2"/>
      <c r="S94" s="2"/>
      <c r="T94" s="2"/>
      <c r="U94" s="2"/>
      <c r="V94" s="2"/>
      <c r="W94" s="2"/>
    </row>
    <row r="95" spans="13:23" x14ac:dyDescent="0.25">
      <c r="M95" s="2"/>
      <c r="N95" s="2"/>
      <c r="Q95" s="2"/>
      <c r="R95" s="2"/>
      <c r="S95" s="2"/>
      <c r="T95" s="2"/>
      <c r="U95" s="2"/>
      <c r="V95" s="2"/>
      <c r="W95" s="2"/>
    </row>
    <row r="96" spans="13:23" x14ac:dyDescent="0.25">
      <c r="M96" s="2"/>
      <c r="N96" s="2"/>
      <c r="Q96" s="2"/>
      <c r="R96" s="2"/>
      <c r="S96" s="2"/>
      <c r="T96" s="2"/>
      <c r="U96" s="2"/>
      <c r="V96" s="2"/>
      <c r="W96" s="2"/>
    </row>
    <row r="97" spans="13:23" x14ac:dyDescent="0.25">
      <c r="M97" s="2"/>
      <c r="N97" s="2"/>
      <c r="Q97" s="2"/>
      <c r="R97" s="2"/>
      <c r="S97" s="2"/>
      <c r="T97" s="2"/>
      <c r="U97" s="2"/>
      <c r="V97" s="2"/>
      <c r="W97" s="2"/>
    </row>
    <row r="98" spans="13:23" x14ac:dyDescent="0.25">
      <c r="M98" s="2"/>
      <c r="N98" s="2"/>
      <c r="Q98" s="2"/>
      <c r="R98" s="2"/>
      <c r="S98" s="2"/>
      <c r="T98" s="2"/>
      <c r="U98" s="2"/>
      <c r="V98" s="2"/>
      <c r="W98" s="2"/>
    </row>
    <row r="99" spans="13:23" x14ac:dyDescent="0.25">
      <c r="M99" s="2"/>
      <c r="N99" s="2"/>
      <c r="Q99" s="2"/>
      <c r="R99" s="2"/>
      <c r="S99" s="2"/>
      <c r="T99" s="2"/>
      <c r="U99" s="2"/>
      <c r="V99" s="2"/>
      <c r="W99" s="2"/>
    </row>
    <row r="100" spans="13:23" x14ac:dyDescent="0.25">
      <c r="M100" s="2"/>
      <c r="N100" s="2"/>
      <c r="Q100" s="2"/>
      <c r="R100" s="2"/>
      <c r="S100" s="2"/>
      <c r="T100" s="2"/>
      <c r="U100" s="2"/>
      <c r="V100" s="2"/>
      <c r="W100" s="2"/>
    </row>
    <row r="101" spans="13:23" x14ac:dyDescent="0.25">
      <c r="M101" s="2"/>
      <c r="N101" s="2"/>
      <c r="Q101" s="2"/>
      <c r="R101" s="2"/>
      <c r="S101" s="2"/>
      <c r="T101" s="2"/>
      <c r="U101" s="2"/>
      <c r="V101" s="2"/>
      <c r="W101" s="2"/>
    </row>
    <row r="102" spans="13:23" x14ac:dyDescent="0.25">
      <c r="M102" s="2"/>
      <c r="N102" s="2"/>
      <c r="Q102" s="2"/>
      <c r="R102" s="2"/>
      <c r="S102" s="2"/>
      <c r="T102" s="2"/>
      <c r="U102" s="2"/>
      <c r="V102" s="2"/>
      <c r="W102" s="2"/>
    </row>
    <row r="103" spans="13:23" x14ac:dyDescent="0.25">
      <c r="M103" s="2"/>
      <c r="N103" s="2"/>
      <c r="Q103" s="2"/>
      <c r="R103" s="2"/>
      <c r="S103" s="2"/>
      <c r="T103" s="2"/>
      <c r="U103" s="2"/>
      <c r="V103" s="2"/>
      <c r="W103" s="2"/>
    </row>
    <row r="104" spans="13:23" x14ac:dyDescent="0.25">
      <c r="M104" s="2"/>
      <c r="N104" s="2"/>
      <c r="Q104" s="2"/>
      <c r="R104" s="2"/>
      <c r="S104" s="2"/>
      <c r="T104" s="2"/>
      <c r="U104" s="2"/>
      <c r="V104" s="2"/>
      <c r="W104" s="2"/>
    </row>
    <row r="105" spans="13:23" x14ac:dyDescent="0.25">
      <c r="M105" s="2"/>
      <c r="N105" s="2"/>
      <c r="Q105" s="2"/>
      <c r="R105" s="2"/>
      <c r="S105" s="2"/>
      <c r="T105" s="2"/>
      <c r="U105" s="2"/>
      <c r="V105" s="2"/>
      <c r="W105" s="2"/>
    </row>
    <row r="106" spans="13:23" x14ac:dyDescent="0.25">
      <c r="M106" s="2"/>
      <c r="N106" s="2"/>
      <c r="Q106" s="2"/>
      <c r="R106" s="2"/>
      <c r="S106" s="2"/>
      <c r="T106" s="2"/>
      <c r="U106" s="2"/>
      <c r="V106" s="2"/>
      <c r="W106" s="2"/>
    </row>
    <row r="107" spans="13:23" x14ac:dyDescent="0.25">
      <c r="M107" s="2"/>
      <c r="N107" s="2"/>
      <c r="Q107" s="2"/>
      <c r="R107" s="2"/>
      <c r="S107" s="2"/>
      <c r="T107" s="2"/>
      <c r="U107" s="2"/>
      <c r="V107" s="2"/>
      <c r="W107" s="2"/>
    </row>
    <row r="108" spans="13:23" x14ac:dyDescent="0.25">
      <c r="M108" s="2"/>
      <c r="N108" s="2"/>
      <c r="Q108" s="2"/>
      <c r="R108" s="2"/>
      <c r="S108" s="2"/>
      <c r="T108" s="2"/>
      <c r="U108" s="2"/>
      <c r="V108" s="2"/>
      <c r="W108" s="2"/>
    </row>
    <row r="109" spans="13:23" x14ac:dyDescent="0.25">
      <c r="M109" s="2"/>
      <c r="N109" s="2"/>
      <c r="Q109" s="2"/>
      <c r="R109" s="2"/>
      <c r="S109" s="2"/>
      <c r="T109" s="2"/>
      <c r="U109" s="2"/>
      <c r="V109" s="2"/>
      <c r="W109" s="2"/>
    </row>
    <row r="110" spans="13:23" x14ac:dyDescent="0.25">
      <c r="M110" s="2"/>
      <c r="N110" s="2"/>
      <c r="Q110" s="2"/>
      <c r="R110" s="2"/>
      <c r="S110" s="2"/>
      <c r="T110" s="2"/>
      <c r="U110" s="2"/>
      <c r="V110" s="2"/>
      <c r="W110" s="2"/>
    </row>
    <row r="111" spans="13:23" x14ac:dyDescent="0.25">
      <c r="M111" s="2"/>
      <c r="N111" s="2"/>
      <c r="Q111" s="2"/>
      <c r="R111" s="2"/>
      <c r="S111" s="2"/>
      <c r="T111" s="2"/>
      <c r="U111" s="2"/>
      <c r="V111" s="2"/>
      <c r="W111" s="2"/>
    </row>
    <row r="112" spans="13:23" x14ac:dyDescent="0.25">
      <c r="M112" s="2"/>
      <c r="N112" s="2"/>
      <c r="Q112" s="2"/>
      <c r="R112" s="2"/>
      <c r="S112" s="2"/>
      <c r="T112" s="2"/>
      <c r="U112" s="2"/>
      <c r="V112" s="2"/>
      <c r="W112" s="2"/>
    </row>
    <row r="113" spans="13:23" x14ac:dyDescent="0.25">
      <c r="M113" s="2"/>
      <c r="N113" s="2"/>
      <c r="Q113" s="2"/>
      <c r="R113" s="2"/>
      <c r="S113" s="2"/>
      <c r="T113" s="2"/>
      <c r="U113" s="2"/>
      <c r="V113" s="2"/>
      <c r="W113" s="2"/>
    </row>
    <row r="114" spans="13:23" x14ac:dyDescent="0.25">
      <c r="M114" s="2"/>
      <c r="N114" s="2"/>
      <c r="Q114" s="2"/>
      <c r="R114" s="2"/>
      <c r="S114" s="2"/>
      <c r="T114" s="2"/>
      <c r="U114" s="2"/>
      <c r="V114" s="2"/>
      <c r="W114" s="2"/>
    </row>
    <row r="115" spans="13:23" x14ac:dyDescent="0.25">
      <c r="M115" s="2"/>
      <c r="N115" s="2"/>
      <c r="Q115" s="2"/>
      <c r="R115" s="2"/>
      <c r="S115" s="2"/>
      <c r="T115" s="2"/>
      <c r="U115" s="2"/>
      <c r="V115" s="2"/>
      <c r="W115" s="2"/>
    </row>
    <row r="116" spans="13:23" x14ac:dyDescent="0.25">
      <c r="M116" s="2"/>
      <c r="N116" s="2"/>
      <c r="Q116" s="2"/>
      <c r="R116" s="2"/>
      <c r="S116" s="2"/>
      <c r="T116" s="2"/>
      <c r="U116" s="2"/>
      <c r="V116" s="2"/>
      <c r="W116" s="2"/>
    </row>
    <row r="117" spans="13:23" x14ac:dyDescent="0.25">
      <c r="M117" s="2"/>
      <c r="N117" s="2"/>
      <c r="Q117" s="2"/>
      <c r="R117" s="2"/>
      <c r="S117" s="2"/>
      <c r="T117" s="2"/>
      <c r="U117" s="2"/>
      <c r="V117" s="2"/>
      <c r="W117" s="2"/>
    </row>
    <row r="118" spans="13:23" x14ac:dyDescent="0.25">
      <c r="M118" s="2"/>
      <c r="N118" s="2"/>
      <c r="Q118" s="2"/>
      <c r="R118" s="2"/>
      <c r="S118" s="2"/>
      <c r="T118" s="2"/>
      <c r="U118" s="2"/>
      <c r="V118" s="2"/>
      <c r="W118" s="2"/>
    </row>
    <row r="119" spans="13:23" x14ac:dyDescent="0.25">
      <c r="M119" s="2"/>
      <c r="N119" s="2"/>
      <c r="Q119" s="2"/>
      <c r="R119" s="2"/>
      <c r="S119" s="2"/>
      <c r="T119" s="2"/>
      <c r="U119" s="2"/>
      <c r="V119" s="2"/>
      <c r="W119" s="2"/>
    </row>
    <row r="120" spans="13:23" x14ac:dyDescent="0.25">
      <c r="M120" s="2"/>
      <c r="N120" s="2"/>
      <c r="Q120" s="2"/>
      <c r="R120" s="2"/>
      <c r="S120" s="2"/>
      <c r="T120" s="2"/>
      <c r="U120" s="2"/>
      <c r="V120" s="2"/>
      <c r="W120" s="2"/>
    </row>
    <row r="121" spans="13:23" x14ac:dyDescent="0.25">
      <c r="M121" s="2"/>
      <c r="N121" s="2"/>
      <c r="Q121" s="2"/>
      <c r="R121" s="2"/>
      <c r="S121" s="2"/>
      <c r="T121" s="2"/>
      <c r="U121" s="2"/>
      <c r="V121" s="2"/>
      <c r="W121" s="2"/>
    </row>
    <row r="122" spans="13:23" x14ac:dyDescent="0.25">
      <c r="M122" s="2"/>
      <c r="N122" s="2"/>
      <c r="Q122" s="2"/>
      <c r="R122" s="2"/>
      <c r="S122" s="2"/>
      <c r="T122" s="2"/>
      <c r="U122" s="2"/>
      <c r="V122" s="2"/>
      <c r="W122" s="2"/>
    </row>
    <row r="123" spans="13:23" x14ac:dyDescent="0.25">
      <c r="M123" s="2"/>
      <c r="N123" s="2"/>
      <c r="Q123" s="2"/>
      <c r="R123" s="2"/>
      <c r="S123" s="2"/>
      <c r="T123" s="2"/>
      <c r="U123" s="2"/>
      <c r="V123" s="2"/>
      <c r="W123" s="2"/>
    </row>
    <row r="124" spans="13:23" x14ac:dyDescent="0.25">
      <c r="M124" s="2"/>
      <c r="N124" s="2"/>
      <c r="Q124" s="2"/>
      <c r="R124" s="2"/>
      <c r="S124" s="2"/>
      <c r="T124" s="2"/>
      <c r="U124" s="2"/>
      <c r="V124" s="2"/>
      <c r="W124" s="2"/>
    </row>
    <row r="125" spans="13:23" x14ac:dyDescent="0.25">
      <c r="M125" s="2"/>
      <c r="N125" s="2"/>
      <c r="Q125" s="2"/>
      <c r="R125" s="2"/>
      <c r="S125" s="2"/>
      <c r="T125" s="2"/>
      <c r="U125" s="2"/>
      <c r="V125" s="2"/>
      <c r="W125" s="2"/>
    </row>
    <row r="126" spans="13:23" x14ac:dyDescent="0.25">
      <c r="M126" s="2"/>
      <c r="N126" s="2"/>
      <c r="Q126" s="2"/>
      <c r="R126" s="2"/>
      <c r="S126" s="2"/>
      <c r="T126" s="2"/>
      <c r="U126" s="2"/>
      <c r="V126" s="2"/>
      <c r="W126" s="2"/>
    </row>
    <row r="127" spans="13:23" x14ac:dyDescent="0.25">
      <c r="M127" s="2"/>
      <c r="N127" s="2"/>
      <c r="Q127" s="2"/>
      <c r="R127" s="2"/>
      <c r="S127" s="2"/>
      <c r="T127" s="2"/>
      <c r="U127" s="2"/>
      <c r="V127" s="2"/>
      <c r="W127" s="2"/>
    </row>
    <row r="128" spans="13:23" x14ac:dyDescent="0.25">
      <c r="M128" s="2"/>
      <c r="N128" s="2"/>
      <c r="Q128" s="2"/>
      <c r="R128" s="2"/>
      <c r="S128" s="2"/>
      <c r="T128" s="2"/>
      <c r="U128" s="2"/>
      <c r="V128" s="2"/>
      <c r="W128" s="2"/>
    </row>
    <row r="129" spans="13:23" x14ac:dyDescent="0.25">
      <c r="M129" s="2"/>
      <c r="N129" s="2"/>
      <c r="Q129" s="2"/>
      <c r="R129" s="2"/>
      <c r="S129" s="2"/>
      <c r="T129" s="2"/>
      <c r="U129" s="2"/>
      <c r="V129" s="2"/>
      <c r="W129" s="2"/>
    </row>
    <row r="130" spans="13:23" x14ac:dyDescent="0.25">
      <c r="M130" s="2"/>
      <c r="N130" s="2"/>
      <c r="Q130" s="2"/>
      <c r="R130" s="2"/>
      <c r="S130" s="2"/>
      <c r="T130" s="2"/>
      <c r="U130" s="2"/>
      <c r="V130" s="2"/>
      <c r="W130" s="2"/>
    </row>
    <row r="131" spans="13:23" x14ac:dyDescent="0.25">
      <c r="M131" s="2"/>
      <c r="N131" s="2"/>
      <c r="Q131" s="2"/>
      <c r="R131" s="2"/>
      <c r="S131" s="2"/>
      <c r="T131" s="2"/>
      <c r="U131" s="2"/>
      <c r="V131" s="2"/>
      <c r="W131" s="2"/>
    </row>
    <row r="132" spans="13:23" x14ac:dyDescent="0.25">
      <c r="M132" s="2"/>
      <c r="N132" s="2"/>
      <c r="Q132" s="2"/>
      <c r="R132" s="2"/>
      <c r="S132" s="2"/>
      <c r="T132" s="2"/>
      <c r="U132" s="2"/>
      <c r="V132" s="2"/>
      <c r="W132" s="2"/>
    </row>
    <row r="133" spans="13:23" x14ac:dyDescent="0.25">
      <c r="M133" s="2"/>
      <c r="N133" s="2"/>
      <c r="Q133" s="2"/>
      <c r="R133" s="2"/>
      <c r="S133" s="2"/>
      <c r="T133" s="2"/>
      <c r="U133" s="2"/>
      <c r="V133" s="2"/>
      <c r="W133" s="2"/>
    </row>
    <row r="134" spans="13:23" x14ac:dyDescent="0.25">
      <c r="M134" s="2"/>
      <c r="N134" s="2"/>
      <c r="Q134" s="2"/>
      <c r="R134" s="2"/>
      <c r="S134" s="2"/>
      <c r="T134" s="2"/>
      <c r="U134" s="2"/>
      <c r="V134" s="2"/>
      <c r="W134" s="2"/>
    </row>
    <row r="135" spans="13:23" x14ac:dyDescent="0.25">
      <c r="M135" s="2"/>
      <c r="N135" s="2"/>
      <c r="Q135" s="2"/>
      <c r="R135" s="2"/>
      <c r="S135" s="2"/>
      <c r="T135" s="2"/>
      <c r="U135" s="2"/>
      <c r="V135" s="2"/>
      <c r="W135" s="2"/>
    </row>
    <row r="136" spans="13:23" x14ac:dyDescent="0.25">
      <c r="M136" s="2"/>
      <c r="N136" s="2"/>
      <c r="Q136" s="2"/>
      <c r="R136" s="2"/>
      <c r="S136" s="2"/>
      <c r="T136" s="2"/>
      <c r="U136" s="2"/>
      <c r="V136" s="2"/>
      <c r="W136" s="2"/>
    </row>
    <row r="137" spans="13:23" x14ac:dyDescent="0.25">
      <c r="M137" s="2"/>
      <c r="N137" s="2"/>
      <c r="Q137" s="2"/>
      <c r="R137" s="2"/>
      <c r="S137" s="2"/>
      <c r="T137" s="2"/>
      <c r="U137" s="2"/>
      <c r="V137" s="2"/>
      <c r="W137" s="2"/>
    </row>
    <row r="138" spans="13:23" x14ac:dyDescent="0.25">
      <c r="M138" s="2"/>
      <c r="N138" s="2"/>
      <c r="Q138" s="2"/>
      <c r="R138" s="2"/>
      <c r="S138" s="2"/>
      <c r="T138" s="2"/>
      <c r="U138" s="2"/>
      <c r="V138" s="2"/>
      <c r="W138" s="2"/>
    </row>
    <row r="139" spans="13:23" x14ac:dyDescent="0.25">
      <c r="M139" s="2"/>
      <c r="N139" s="2"/>
      <c r="Q139" s="2"/>
      <c r="R139" s="2"/>
      <c r="S139" s="2"/>
      <c r="T139" s="2"/>
      <c r="U139" s="2"/>
      <c r="V139" s="2"/>
      <c r="W139" s="2"/>
    </row>
    <row r="140" spans="13:23" x14ac:dyDescent="0.25">
      <c r="M140" s="2"/>
      <c r="N140" s="2"/>
      <c r="Q140" s="2"/>
      <c r="R140" s="2"/>
      <c r="S140" s="2"/>
      <c r="T140" s="2"/>
      <c r="U140" s="2"/>
      <c r="V140" s="2"/>
      <c r="W140" s="2"/>
    </row>
    <row r="141" spans="13:23" x14ac:dyDescent="0.25">
      <c r="M141" s="2"/>
      <c r="N141" s="2"/>
      <c r="Q141" s="2"/>
      <c r="R141" s="2"/>
      <c r="S141" s="2"/>
      <c r="T141" s="2"/>
      <c r="U141" s="2"/>
      <c r="V141" s="2"/>
      <c r="W141" s="2"/>
    </row>
    <row r="142" spans="13:23" x14ac:dyDescent="0.25">
      <c r="M142" s="2"/>
      <c r="N142" s="2"/>
      <c r="Q142" s="2"/>
      <c r="R142" s="2"/>
      <c r="S142" s="2"/>
      <c r="T142" s="2"/>
      <c r="U142" s="2"/>
      <c r="V142" s="2"/>
      <c r="W142" s="2"/>
    </row>
    <row r="143" spans="13:23" x14ac:dyDescent="0.25">
      <c r="M143" s="2"/>
      <c r="N143" s="2"/>
      <c r="Q143" s="2"/>
      <c r="R143" s="2"/>
      <c r="S143" s="2"/>
      <c r="T143" s="2"/>
      <c r="U143" s="2"/>
      <c r="V143" s="2"/>
      <c r="W143" s="2"/>
    </row>
    <row r="144" spans="13:23" x14ac:dyDescent="0.25">
      <c r="M144" s="2"/>
      <c r="N144" s="2"/>
      <c r="Q144" s="2"/>
      <c r="R144" s="2"/>
      <c r="S144" s="2"/>
      <c r="T144" s="2"/>
      <c r="U144" s="2"/>
      <c r="V144" s="2"/>
      <c r="W144" s="2"/>
    </row>
    <row r="145" spans="13:23" x14ac:dyDescent="0.25">
      <c r="M145" s="2"/>
      <c r="N145" s="2"/>
      <c r="Q145" s="2"/>
      <c r="R145" s="2"/>
      <c r="S145" s="2"/>
      <c r="T145" s="2"/>
      <c r="U145" s="2"/>
      <c r="V145" s="2"/>
      <c r="W145" s="2"/>
    </row>
    <row r="146" spans="13:23" x14ac:dyDescent="0.25">
      <c r="M146" s="2"/>
      <c r="N146" s="2"/>
      <c r="Q146" s="2"/>
      <c r="R146" s="2"/>
      <c r="S146" s="2"/>
      <c r="T146" s="2"/>
      <c r="U146" s="2"/>
      <c r="V146" s="2"/>
      <c r="W146" s="2"/>
    </row>
    <row r="147" spans="13:23" x14ac:dyDescent="0.25">
      <c r="M147" s="2"/>
      <c r="N147" s="2"/>
      <c r="Q147" s="2"/>
      <c r="R147" s="2"/>
      <c r="S147" s="2"/>
      <c r="T147" s="2"/>
      <c r="U147" s="2"/>
      <c r="V147" s="2"/>
      <c r="W147" s="2"/>
    </row>
    <row r="148" spans="13:23" x14ac:dyDescent="0.25">
      <c r="M148" s="2"/>
      <c r="N148" s="2"/>
      <c r="Q148" s="2"/>
      <c r="R148" s="2"/>
      <c r="S148" s="2"/>
      <c r="T148" s="2"/>
      <c r="U148" s="2"/>
      <c r="V148" s="2"/>
      <c r="W148" s="2"/>
    </row>
    <row r="149" spans="13:23" x14ac:dyDescent="0.25">
      <c r="M149" s="2"/>
      <c r="N149" s="2"/>
      <c r="Q149" s="2"/>
      <c r="R149" s="2"/>
      <c r="S149" s="2"/>
      <c r="T149" s="2"/>
      <c r="U149" s="2"/>
      <c r="V149" s="2"/>
      <c r="W149" s="2"/>
    </row>
    <row r="150" spans="13:23" x14ac:dyDescent="0.25">
      <c r="M150" s="2"/>
      <c r="N150" s="2"/>
      <c r="Q150" s="2"/>
      <c r="R150" s="2"/>
      <c r="S150" s="2"/>
      <c r="T150" s="2"/>
      <c r="U150" s="2"/>
      <c r="V150" s="2"/>
      <c r="W150" s="2"/>
    </row>
    <row r="151" spans="13:23" x14ac:dyDescent="0.25">
      <c r="M151" s="2"/>
      <c r="N151" s="2"/>
      <c r="Q151" s="2"/>
      <c r="R151" s="2"/>
      <c r="S151" s="2"/>
      <c r="T151" s="2"/>
      <c r="U151" s="2"/>
      <c r="V151" s="2"/>
      <c r="W151" s="2"/>
    </row>
    <row r="152" spans="13:23" x14ac:dyDescent="0.25">
      <c r="M152" s="2"/>
      <c r="N152" s="2"/>
      <c r="Q152" s="2"/>
      <c r="R152" s="2"/>
      <c r="S152" s="2"/>
      <c r="T152" s="2"/>
      <c r="U152" s="2"/>
      <c r="V152" s="2"/>
      <c r="W152" s="2"/>
    </row>
    <row r="153" spans="13:23" x14ac:dyDescent="0.25">
      <c r="M153" s="2"/>
      <c r="N153" s="2"/>
      <c r="Q153" s="2"/>
      <c r="R153" s="2"/>
      <c r="S153" s="2"/>
      <c r="T153" s="2"/>
      <c r="U153" s="2"/>
      <c r="V153" s="2"/>
      <c r="W153" s="2"/>
    </row>
    <row r="154" spans="13:23" x14ac:dyDescent="0.25">
      <c r="M154" s="2"/>
      <c r="N154" s="2"/>
      <c r="Q154" s="2"/>
      <c r="R154" s="2"/>
      <c r="S154" s="2"/>
      <c r="T154" s="2"/>
      <c r="U154" s="2"/>
      <c r="V154" s="2"/>
      <c r="W154" s="2"/>
    </row>
    <row r="155" spans="13:23" x14ac:dyDescent="0.25">
      <c r="M155" s="2"/>
      <c r="N155" s="2"/>
      <c r="Q155" s="2"/>
      <c r="R155" s="2"/>
      <c r="S155" s="2"/>
      <c r="T155" s="2"/>
      <c r="U155" s="2"/>
      <c r="V155" s="2"/>
      <c r="W155" s="2"/>
    </row>
    <row r="156" spans="13:23" x14ac:dyDescent="0.25">
      <c r="M156" s="2"/>
      <c r="N156" s="2"/>
      <c r="Q156" s="2"/>
      <c r="R156" s="2"/>
      <c r="S156" s="2"/>
      <c r="T156" s="2"/>
      <c r="U156" s="2"/>
      <c r="V156" s="2"/>
      <c r="W156" s="2"/>
    </row>
    <row r="157" spans="13:23" x14ac:dyDescent="0.25">
      <c r="M157" s="2"/>
      <c r="N157" s="2"/>
      <c r="Q157" s="2"/>
      <c r="R157" s="2"/>
      <c r="S157" s="2"/>
      <c r="T157" s="2"/>
      <c r="U157" s="2"/>
      <c r="V157" s="2"/>
      <c r="W157" s="2"/>
    </row>
  </sheetData>
  <sortState ref="A2:W157">
    <sortCondition ref="A2:A1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5" bestFit="1" customWidth="1"/>
    <col min="3" max="3" width="10" bestFit="1" customWidth="1"/>
    <col min="4" max="5" width="9" bestFit="1" customWidth="1"/>
    <col min="6" max="6" width="10" bestFit="1" customWidth="1"/>
    <col min="7" max="8" width="9" bestFit="1" customWidth="1"/>
    <col min="9" max="9" width="8.42578125" bestFit="1" customWidth="1"/>
    <col min="10" max="10" width="9.42578125" bestFit="1" customWidth="1"/>
    <col min="11" max="11" width="10.7109375" bestFit="1" customWidth="1"/>
    <col min="12" max="12" width="12" bestFit="1" customWidth="1"/>
    <col min="13" max="13" width="16.42578125" bestFit="1" customWidth="1"/>
    <col min="14" max="16" width="12" bestFit="1" customWidth="1"/>
  </cols>
  <sheetData>
    <row r="1" spans="1:23" s="2" customFormat="1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4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59</v>
      </c>
      <c r="K1" s="2" t="s">
        <v>57</v>
      </c>
      <c r="L1" s="2" t="s">
        <v>58</v>
      </c>
      <c r="M1" s="2" t="s">
        <v>63</v>
      </c>
      <c r="N1" s="2" t="s">
        <v>60</v>
      </c>
      <c r="O1" s="2" t="s">
        <v>61</v>
      </c>
      <c r="P1" s="2" t="s">
        <v>62</v>
      </c>
    </row>
    <row r="2" spans="1:23" s="2" customFormat="1" x14ac:dyDescent="0.25">
      <c r="A2" s="2" t="s">
        <v>13</v>
      </c>
      <c r="B2" s="2">
        <v>2008</v>
      </c>
      <c r="C2" s="2">
        <v>314038</v>
      </c>
      <c r="D2" s="2">
        <v>159167</v>
      </c>
      <c r="E2" s="2">
        <v>27751</v>
      </c>
      <c r="F2" s="2">
        <v>286707</v>
      </c>
      <c r="G2" s="2">
        <v>157287</v>
      </c>
      <c r="H2" s="2">
        <v>23973</v>
      </c>
      <c r="I2" s="2">
        <v>0</v>
      </c>
      <c r="J2" s="2">
        <v>0</v>
      </c>
      <c r="K2" s="2">
        <v>21007310</v>
      </c>
      <c r="L2" s="2">
        <v>34522.011340089441</v>
      </c>
      <c r="M2" s="2">
        <v>1.78</v>
      </c>
      <c r="N2" s="2">
        <f>(G2+H2)/(H2+G2+F2)</f>
        <v>0.38733500439133528</v>
      </c>
      <c r="O2" s="2">
        <f>(D2+E2)/(C2+D2+E2)</f>
        <v>0.37312258960866823</v>
      </c>
      <c r="P2" s="2">
        <f>(N2+O2)/2</f>
        <v>0.38022879700000178</v>
      </c>
      <c r="Q2"/>
      <c r="R2"/>
      <c r="S2"/>
      <c r="T2"/>
      <c r="U2"/>
      <c r="V2"/>
      <c r="W2"/>
    </row>
    <row r="3" spans="1:23" x14ac:dyDescent="0.25">
      <c r="A3" s="2" t="s">
        <v>14</v>
      </c>
      <c r="B3" s="2">
        <v>2008</v>
      </c>
      <c r="C3" s="2">
        <v>142756</v>
      </c>
      <c r="D3" s="2">
        <v>49521</v>
      </c>
      <c r="E3" s="2">
        <v>23193</v>
      </c>
      <c r="F3" s="2">
        <v>146912</v>
      </c>
      <c r="G3" s="2">
        <v>51006</v>
      </c>
      <c r="H3" s="2">
        <v>22670</v>
      </c>
      <c r="I3" s="2">
        <v>1</v>
      </c>
      <c r="J3" s="2">
        <v>1</v>
      </c>
      <c r="K3" s="2">
        <v>10403951</v>
      </c>
      <c r="L3" s="2">
        <v>33560.611198575381</v>
      </c>
      <c r="M3" s="2">
        <v>1.23</v>
      </c>
      <c r="N3" s="2">
        <f>(G3+H3)/(H3+G3+F3)</f>
        <v>0.33399822293143777</v>
      </c>
      <c r="O3" s="2">
        <f>(D3+E3)/(C3+D3+E3)</f>
        <v>0.33746693275165918</v>
      </c>
      <c r="P3" s="2">
        <f>(N3+O3)/2</f>
        <v>0.33573257784154847</v>
      </c>
    </row>
    <row r="4" spans="1:23" x14ac:dyDescent="0.25">
      <c r="A4" s="2" t="s">
        <v>16</v>
      </c>
      <c r="B4" s="2">
        <v>2008</v>
      </c>
      <c r="C4" s="2">
        <v>9699</v>
      </c>
      <c r="D4" s="2">
        <v>0</v>
      </c>
      <c r="E4" s="2">
        <v>1399</v>
      </c>
      <c r="F4" s="2">
        <v>9654</v>
      </c>
      <c r="G4" s="2">
        <v>0</v>
      </c>
      <c r="H4" s="2">
        <v>1141</v>
      </c>
      <c r="I4" s="2">
        <v>0</v>
      </c>
      <c r="J4" s="2">
        <v>0</v>
      </c>
      <c r="K4" s="2">
        <v>4590310</v>
      </c>
      <c r="L4" s="2">
        <v>7470.7221023002921</v>
      </c>
      <c r="M4" s="2">
        <v>-0.5</v>
      </c>
      <c r="N4" s="2">
        <f>(G4+H4)/(H4+G4+F4)</f>
        <v>0.10569708198239926</v>
      </c>
      <c r="O4" s="2">
        <f>(D4+E4)/(C4+D4+E4)</f>
        <v>0.12605874932420255</v>
      </c>
      <c r="P4" s="2">
        <f>(N4+O4)/2</f>
        <v>0.11587791565330091</v>
      </c>
    </row>
    <row r="5" spans="1:23" x14ac:dyDescent="0.25">
      <c r="A5" s="2" t="s">
        <v>17</v>
      </c>
      <c r="B5" s="2">
        <v>2008</v>
      </c>
      <c r="C5" s="2">
        <v>290479</v>
      </c>
      <c r="D5" s="2">
        <v>336637</v>
      </c>
      <c r="E5" s="2">
        <v>120022</v>
      </c>
      <c r="F5" s="2">
        <v>279803</v>
      </c>
      <c r="G5" s="2">
        <v>334018</v>
      </c>
      <c r="H5" s="2">
        <v>114180</v>
      </c>
      <c r="I5" s="2">
        <v>1</v>
      </c>
      <c r="J5" s="2">
        <v>1</v>
      </c>
      <c r="K5" s="2">
        <v>33212696</v>
      </c>
      <c r="L5" s="2">
        <v>35895.469817470228</v>
      </c>
      <c r="M5" s="2">
        <v>1.75</v>
      </c>
      <c r="N5" s="2">
        <f>(G5+H5)/(H5+G5+F5)</f>
        <v>0.61565574772562126</v>
      </c>
      <c r="O5" s="2">
        <f>(D5+E5)/(C5+D5+E5)</f>
        <v>0.61121104802593362</v>
      </c>
      <c r="P5" s="2">
        <f>(N5+O5)/2</f>
        <v>0.61343339787577744</v>
      </c>
    </row>
    <row r="6" spans="1:23" x14ac:dyDescent="0.25">
      <c r="A6" s="2" t="s">
        <v>18</v>
      </c>
      <c r="B6" s="2">
        <v>2008</v>
      </c>
      <c r="C6" s="2">
        <v>22998794</v>
      </c>
      <c r="D6" s="2">
        <v>0</v>
      </c>
      <c r="E6" s="2">
        <v>1934659</v>
      </c>
      <c r="F6" s="2">
        <v>17420791</v>
      </c>
      <c r="G6" s="2">
        <v>0</v>
      </c>
      <c r="H6" s="2">
        <v>1771831</v>
      </c>
      <c r="I6" s="2">
        <v>0</v>
      </c>
      <c r="J6" s="2">
        <v>1</v>
      </c>
      <c r="K6" s="2">
        <v>16454143</v>
      </c>
      <c r="L6" s="2">
        <v>13390.460147382184</v>
      </c>
      <c r="M6" s="2">
        <v>1.26</v>
      </c>
      <c r="N6" s="2">
        <f>(G6+H6)/(H6+G6+F6)</f>
        <v>9.2318339828711266E-2</v>
      </c>
      <c r="O6" s="2">
        <f>(D6+E6)/(C6+D6+E6)</f>
        <v>7.759290299662866E-2</v>
      </c>
      <c r="P6" s="2">
        <f>(N6+O6)/2</f>
        <v>8.4955621412669963E-2</v>
      </c>
    </row>
    <row r="7" spans="1:23" x14ac:dyDescent="0.25">
      <c r="A7" s="2" t="s">
        <v>19</v>
      </c>
      <c r="B7" s="2">
        <v>2008</v>
      </c>
      <c r="C7" s="2">
        <v>129078430</v>
      </c>
      <c r="D7" s="2">
        <v>19903848</v>
      </c>
      <c r="E7" s="2">
        <v>31065564</v>
      </c>
      <c r="F7" s="2">
        <v>129362512</v>
      </c>
      <c r="G7" s="2">
        <v>20074128</v>
      </c>
      <c r="H7" s="2">
        <v>25368923</v>
      </c>
      <c r="I7" s="2">
        <v>1</v>
      </c>
      <c r="J7" s="2">
        <v>0</v>
      </c>
      <c r="K7" s="2">
        <v>43141109</v>
      </c>
      <c r="L7" s="2">
        <v>8184.6373985036662</v>
      </c>
      <c r="M7" s="2">
        <v>0.08</v>
      </c>
      <c r="N7" s="2">
        <f>(G7+H7)/(H7+G7+F7)</f>
        <v>0.25996341432223186</v>
      </c>
      <c r="O7" s="2">
        <f>(D7+E7)/(C7+D7+E7)</f>
        <v>0.28308815831294443</v>
      </c>
      <c r="P7" s="2">
        <f>(N7+O7)/2</f>
        <v>0.27152578631758817</v>
      </c>
      <c r="Q7" s="2"/>
      <c r="R7" s="2"/>
      <c r="S7" s="2"/>
      <c r="T7" s="2"/>
      <c r="U7" s="2"/>
      <c r="V7" s="2"/>
      <c r="W7" s="2"/>
    </row>
    <row r="8" spans="1:23" x14ac:dyDescent="0.25">
      <c r="A8" s="2" t="s">
        <v>20</v>
      </c>
      <c r="B8" s="2">
        <v>2008</v>
      </c>
      <c r="C8" s="2">
        <v>7640</v>
      </c>
      <c r="D8" s="2">
        <v>0</v>
      </c>
      <c r="E8" s="2">
        <v>317</v>
      </c>
      <c r="F8" s="2">
        <v>7146</v>
      </c>
      <c r="G8" s="2">
        <v>0</v>
      </c>
      <c r="H8" s="2">
        <v>245</v>
      </c>
      <c r="I8" s="2">
        <v>0</v>
      </c>
      <c r="J8" s="2">
        <v>1</v>
      </c>
      <c r="K8" s="2">
        <v>1066817</v>
      </c>
      <c r="L8" s="2">
        <v>26268.471776782182</v>
      </c>
      <c r="M8" s="2">
        <v>1.39</v>
      </c>
      <c r="N8" s="2">
        <f>(G8+H8)/(H8+G8+F8)</f>
        <v>3.3148423758625353E-2</v>
      </c>
      <c r="O8" s="2">
        <f>(D8+E8)/(C8+D8+E8)</f>
        <v>3.9839135352519796E-2</v>
      </c>
      <c r="P8" s="2">
        <f>(N8+O8)/2</f>
        <v>3.6493779555572578E-2</v>
      </c>
    </row>
    <row r="9" spans="1:23" x14ac:dyDescent="0.25">
      <c r="A9" s="2" t="s">
        <v>21</v>
      </c>
      <c r="B9" s="2">
        <v>2008</v>
      </c>
      <c r="C9" s="2">
        <v>669755</v>
      </c>
      <c r="D9" s="2">
        <v>0</v>
      </c>
      <c r="E9" s="2">
        <v>576055</v>
      </c>
      <c r="F9" s="2">
        <v>637199</v>
      </c>
      <c r="G9" s="2">
        <v>0</v>
      </c>
      <c r="H9" s="2">
        <v>577546</v>
      </c>
      <c r="I9" s="2">
        <v>0</v>
      </c>
      <c r="J9" s="2">
        <v>1</v>
      </c>
      <c r="K9" s="2">
        <v>5484723</v>
      </c>
      <c r="L9" s="2">
        <v>34130.211288568906</v>
      </c>
      <c r="M9" s="2">
        <v>2.08</v>
      </c>
      <c r="N9" s="2">
        <f>(G9+H9)/(H9+G9+F9)</f>
        <v>0.47544628708082765</v>
      </c>
      <c r="O9" s="2">
        <f>(D9+E9)/(C9+D9+E9)</f>
        <v>0.46239394450197063</v>
      </c>
      <c r="P9" s="2">
        <f>(N9+O9)/2</f>
        <v>0.46892011579139914</v>
      </c>
    </row>
    <row r="10" spans="1:23" x14ac:dyDescent="0.25">
      <c r="A10" s="2" t="s">
        <v>22</v>
      </c>
      <c r="B10" s="2">
        <v>2008</v>
      </c>
      <c r="C10" s="2">
        <v>4433</v>
      </c>
      <c r="D10" s="2">
        <v>0</v>
      </c>
      <c r="E10" s="2">
        <v>414</v>
      </c>
      <c r="F10" s="2">
        <v>4092</v>
      </c>
      <c r="G10" s="2">
        <v>0</v>
      </c>
      <c r="H10" s="2">
        <v>277</v>
      </c>
      <c r="I10" s="2">
        <v>0</v>
      </c>
      <c r="J10" s="2">
        <v>1</v>
      </c>
      <c r="K10" s="2">
        <v>6006449</v>
      </c>
      <c r="L10" s="2">
        <v>6270.4658569271096</v>
      </c>
      <c r="M10" s="2">
        <v>-0.2</v>
      </c>
      <c r="N10" s="2">
        <f>(G10+H10)/(H10+G10+F10)</f>
        <v>6.3401235980773629E-2</v>
      </c>
      <c r="O10" s="2">
        <f>(D10+E10)/(C10+D10+E10)</f>
        <v>8.5413657932741902E-2</v>
      </c>
      <c r="P10" s="2">
        <f>(N10+O10)/2</f>
        <v>7.4407446956757772E-2</v>
      </c>
    </row>
    <row r="11" spans="1:23" x14ac:dyDescent="0.25">
      <c r="A11" s="2" t="s">
        <v>23</v>
      </c>
      <c r="B11" s="2">
        <v>2008</v>
      </c>
      <c r="C11" s="2">
        <v>77993</v>
      </c>
      <c r="D11" s="2">
        <v>0</v>
      </c>
      <c r="E11" s="2">
        <v>26082</v>
      </c>
      <c r="F11" s="2">
        <v>78315</v>
      </c>
      <c r="G11" s="2">
        <v>0</v>
      </c>
      <c r="H11" s="2">
        <v>23792</v>
      </c>
      <c r="I11" s="2">
        <v>0</v>
      </c>
      <c r="J11" s="2">
        <v>1</v>
      </c>
      <c r="K11" s="2">
        <v>1307605</v>
      </c>
      <c r="L11" s="2">
        <v>18772.520857701147</v>
      </c>
      <c r="M11" s="2">
        <v>1.25</v>
      </c>
      <c r="N11" s="2">
        <f>(G11+H11)/(H11+G11+F11)</f>
        <v>0.23301046940954098</v>
      </c>
      <c r="O11" s="2">
        <f>(D11+E11)/(C11+D11+E11)</f>
        <v>0.25060773480662984</v>
      </c>
      <c r="P11" s="2">
        <f>(N11+O11)/2</f>
        <v>0.24180910210808543</v>
      </c>
    </row>
    <row r="12" spans="1:23" x14ac:dyDescent="0.25">
      <c r="A12" s="2" t="s">
        <v>24</v>
      </c>
      <c r="B12" s="2">
        <v>2008</v>
      </c>
      <c r="C12" s="2">
        <v>73074</v>
      </c>
      <c r="D12" s="2">
        <v>0</v>
      </c>
      <c r="E12" s="2">
        <v>36863</v>
      </c>
      <c r="F12" s="2">
        <v>64679</v>
      </c>
      <c r="G12" s="2">
        <v>0</v>
      </c>
      <c r="H12" s="2">
        <v>36573</v>
      </c>
      <c r="I12" s="2">
        <v>0</v>
      </c>
      <c r="J12" s="2">
        <v>0</v>
      </c>
      <c r="K12" s="2">
        <v>5244749</v>
      </c>
      <c r="L12" s="2">
        <v>33625.631173543385</v>
      </c>
      <c r="M12" s="2">
        <v>1.95</v>
      </c>
      <c r="N12" s="2">
        <f>(G12+H12)/(H12+G12+F12)</f>
        <v>0.36120767984829927</v>
      </c>
      <c r="O12" s="2">
        <f>(D12+E12)/(C12+D12+E12)</f>
        <v>0.33531022312779135</v>
      </c>
      <c r="P12" s="2">
        <f>(N12+O12)/2</f>
        <v>0.34825895148804531</v>
      </c>
    </row>
    <row r="13" spans="1:23" x14ac:dyDescent="0.25">
      <c r="A13" s="2" t="s">
        <v>25</v>
      </c>
      <c r="B13" s="2">
        <v>2008</v>
      </c>
      <c r="C13" s="2">
        <v>816535</v>
      </c>
      <c r="D13" s="2">
        <v>0</v>
      </c>
      <c r="E13" s="2">
        <v>213153</v>
      </c>
      <c r="F13" s="2">
        <v>871631</v>
      </c>
      <c r="G13" s="2">
        <v>0</v>
      </c>
      <c r="H13" s="2">
        <v>207865</v>
      </c>
      <c r="I13" s="2">
        <v>0</v>
      </c>
      <c r="J13" s="2">
        <v>1</v>
      </c>
      <c r="K13" s="2">
        <v>64057790</v>
      </c>
      <c r="L13" s="2">
        <v>30545.50913176723</v>
      </c>
      <c r="M13" s="2">
        <v>1.51</v>
      </c>
      <c r="N13" s="2">
        <f>(G13+H13)/(H13+G13+F13)</f>
        <v>0.19255745273720329</v>
      </c>
      <c r="O13" s="2">
        <f>(D13+E13)/(C13+D13+E13)</f>
        <v>0.20700736533784991</v>
      </c>
      <c r="P13" s="2">
        <f>(N13+O13)/2</f>
        <v>0.19978240903752659</v>
      </c>
    </row>
    <row r="14" spans="1:23" x14ac:dyDescent="0.25">
      <c r="A14" s="2" t="s">
        <v>26</v>
      </c>
      <c r="B14" s="2">
        <v>2008</v>
      </c>
      <c r="C14" s="2">
        <v>710870</v>
      </c>
      <c r="D14" s="2">
        <v>303230</v>
      </c>
      <c r="E14" s="2">
        <v>186350</v>
      </c>
      <c r="F14" s="2">
        <v>717130</v>
      </c>
      <c r="G14" s="2">
        <v>302090</v>
      </c>
      <c r="H14" s="2">
        <v>182360</v>
      </c>
      <c r="I14" s="2">
        <v>1</v>
      </c>
      <c r="J14" s="2">
        <v>1</v>
      </c>
      <c r="K14" s="2">
        <v>82065368</v>
      </c>
      <c r="L14" s="2">
        <v>33757.590988387325</v>
      </c>
      <c r="M14" s="2">
        <v>1.41</v>
      </c>
      <c r="N14" s="2">
        <f>(G14+H14)/(H14+G14+F14)</f>
        <v>0.40317748298074202</v>
      </c>
      <c r="O14" s="2">
        <f>(D14+E14)/(C14+D14+E14)</f>
        <v>0.40783039693448292</v>
      </c>
      <c r="P14" s="2">
        <f>(N14+O14)/2</f>
        <v>0.40550393995761247</v>
      </c>
    </row>
    <row r="15" spans="1:23" x14ac:dyDescent="0.25">
      <c r="A15" s="2" t="s">
        <v>27</v>
      </c>
      <c r="B15" s="2">
        <v>2008</v>
      </c>
      <c r="C15" s="2">
        <v>91587</v>
      </c>
      <c r="D15" s="2">
        <v>0</v>
      </c>
      <c r="E15" s="2">
        <v>6565</v>
      </c>
      <c r="F15" s="2">
        <v>111627</v>
      </c>
      <c r="G15" s="2">
        <v>0</v>
      </c>
      <c r="H15" s="2">
        <v>6021</v>
      </c>
      <c r="I15" s="2">
        <v>0</v>
      </c>
      <c r="J15" s="2">
        <v>1</v>
      </c>
      <c r="K15" s="2">
        <v>10722816</v>
      </c>
      <c r="L15" s="2">
        <v>27123.47773389587</v>
      </c>
      <c r="M15" s="2">
        <v>0.67</v>
      </c>
      <c r="N15" s="2">
        <f>(G15+H15)/(H15+G15+F15)</f>
        <v>5.1178090575275399E-2</v>
      </c>
      <c r="O15" s="2">
        <f>(D15+E15)/(C15+D15+E15)</f>
        <v>6.6886054283152654E-2</v>
      </c>
      <c r="P15" s="2">
        <f>(N15+O15)/2</f>
        <v>5.903207242921403E-2</v>
      </c>
    </row>
    <row r="16" spans="1:23" x14ac:dyDescent="0.25">
      <c r="A16" s="2" t="s">
        <v>28</v>
      </c>
      <c r="B16" s="2">
        <v>2008</v>
      </c>
      <c r="C16" s="2">
        <v>65135</v>
      </c>
      <c r="D16" s="2">
        <v>0</v>
      </c>
      <c r="E16" s="2">
        <v>8984</v>
      </c>
      <c r="F16" s="2">
        <v>57855</v>
      </c>
      <c r="G16" s="2">
        <v>0</v>
      </c>
      <c r="H16" s="2">
        <v>5648</v>
      </c>
      <c r="I16" s="2">
        <v>0</v>
      </c>
      <c r="J16" s="2">
        <v>1</v>
      </c>
      <c r="K16" s="2">
        <v>7675849</v>
      </c>
      <c r="L16" s="2">
        <v>3627.9116767828914</v>
      </c>
      <c r="M16" s="2">
        <v>-0.6</v>
      </c>
      <c r="N16" s="2">
        <f>(G16+H16)/(H16+G16+F16)</f>
        <v>8.8940679967875538E-2</v>
      </c>
      <c r="O16" s="2">
        <f>(D16+E16)/(C16+D16+E16)</f>
        <v>0.12121048584033783</v>
      </c>
      <c r="P16" s="2">
        <f>(N16+O16)/2</f>
        <v>0.10507558290410668</v>
      </c>
    </row>
    <row r="17" spans="1:16" x14ac:dyDescent="0.25">
      <c r="A17" s="2" t="s">
        <v>29</v>
      </c>
      <c r="B17" s="2">
        <v>2008</v>
      </c>
      <c r="C17" s="2">
        <v>10945072</v>
      </c>
      <c r="D17" s="2">
        <v>0</v>
      </c>
      <c r="E17" s="2">
        <v>3086229</v>
      </c>
      <c r="F17" s="2">
        <v>11972996</v>
      </c>
      <c r="G17" s="2">
        <v>0</v>
      </c>
      <c r="H17" s="2">
        <v>3170211</v>
      </c>
      <c r="I17" s="2">
        <v>0</v>
      </c>
      <c r="J17" s="2">
        <v>1</v>
      </c>
      <c r="K17" s="2">
        <v>10020481</v>
      </c>
      <c r="L17" s="2">
        <v>18003.765726422866</v>
      </c>
      <c r="M17" s="2">
        <v>0.71</v>
      </c>
      <c r="N17" s="2">
        <f>(G17+H17)/(H17+G17+F17)</f>
        <v>0.20934871985834969</v>
      </c>
      <c r="O17" s="2">
        <f>(D17+E17)/(C17+D17+E17)</f>
        <v>0.2199531604375104</v>
      </c>
      <c r="P17" s="2">
        <f>(N17+O17)/2</f>
        <v>0.21465094014793004</v>
      </c>
    </row>
    <row r="18" spans="1:16" x14ac:dyDescent="0.25">
      <c r="A18" s="2" t="s">
        <v>30</v>
      </c>
      <c r="B18" s="2">
        <v>2008</v>
      </c>
      <c r="C18" s="2">
        <v>479829</v>
      </c>
      <c r="D18" s="2">
        <v>0</v>
      </c>
      <c r="E18" s="2">
        <v>193381</v>
      </c>
      <c r="F18" s="2">
        <v>656115</v>
      </c>
      <c r="G18" s="2">
        <v>0</v>
      </c>
      <c r="H18" s="2">
        <v>178472</v>
      </c>
      <c r="I18" s="2">
        <v>0</v>
      </c>
      <c r="J18" s="2">
        <v>1</v>
      </c>
      <c r="K18" s="2">
        <v>304367</v>
      </c>
      <c r="L18" s="2">
        <v>36526.522370866449</v>
      </c>
      <c r="M18" s="2">
        <v>1.56</v>
      </c>
      <c r="N18" s="2">
        <f>(G18+H18)/(H18+G18+F18)</f>
        <v>0.21384469204528708</v>
      </c>
      <c r="O18" s="2">
        <f>(D18+E18)/(C18+D18+E18)</f>
        <v>0.28725212043790199</v>
      </c>
      <c r="P18" s="2">
        <f>(N18+O18)/2</f>
        <v>0.25054840624159452</v>
      </c>
    </row>
    <row r="19" spans="1:16" x14ac:dyDescent="0.25">
      <c r="A19" s="2" t="s">
        <v>31</v>
      </c>
      <c r="B19" s="2">
        <v>2008</v>
      </c>
      <c r="C19" s="2">
        <v>58357</v>
      </c>
      <c r="D19" s="2">
        <v>0</v>
      </c>
      <c r="E19" s="2">
        <v>13026</v>
      </c>
      <c r="F19" s="2">
        <v>67938</v>
      </c>
      <c r="G19" s="2">
        <v>0</v>
      </c>
      <c r="H19" s="2">
        <v>9485</v>
      </c>
      <c r="I19" s="2">
        <v>0</v>
      </c>
      <c r="J19" s="2">
        <v>1</v>
      </c>
      <c r="K19" s="2">
        <v>4517706</v>
      </c>
      <c r="L19" s="2">
        <v>39267.511376922543</v>
      </c>
      <c r="M19" s="2">
        <v>1.5</v>
      </c>
      <c r="N19" s="2">
        <f>(G19+H19)/(H19+G19+F19)</f>
        <v>0.12250881520995054</v>
      </c>
      <c r="O19" s="2">
        <f>(D19+E19)/(C19+D19+E19)</f>
        <v>0.18248042250956109</v>
      </c>
      <c r="P19" s="2">
        <f>(N19+O19)/2</f>
        <v>0.15249461885975582</v>
      </c>
    </row>
    <row r="20" spans="1:16" x14ac:dyDescent="0.25">
      <c r="A20" s="2" t="s">
        <v>32</v>
      </c>
      <c r="B20" s="2">
        <v>2008</v>
      </c>
      <c r="C20" s="2">
        <v>282159</v>
      </c>
      <c r="D20" s="2">
        <v>0</v>
      </c>
      <c r="E20" s="2">
        <v>43253</v>
      </c>
      <c r="F20" s="2">
        <v>294942</v>
      </c>
      <c r="G20" s="2">
        <v>0</v>
      </c>
      <c r="H20" s="2">
        <v>42569</v>
      </c>
      <c r="I20" s="2">
        <v>0</v>
      </c>
      <c r="J20" s="2">
        <v>1</v>
      </c>
      <c r="K20" s="2">
        <v>7112359</v>
      </c>
      <c r="L20" s="2">
        <v>25740.00327238673</v>
      </c>
      <c r="M20" s="2">
        <v>1.27</v>
      </c>
      <c r="N20" s="2">
        <f>(G20+H20)/(H20+G20+F20)</f>
        <v>0.12612625958857637</v>
      </c>
      <c r="O20" s="2">
        <f>(D20+E20)/(C20+D20+E20)</f>
        <v>0.13291765515715462</v>
      </c>
      <c r="P20" s="2">
        <f>(N20+O20)/2</f>
        <v>0.12952195737286548</v>
      </c>
    </row>
    <row r="21" spans="1:16" x14ac:dyDescent="0.25">
      <c r="A21" s="2" t="s">
        <v>33</v>
      </c>
      <c r="B21" s="2">
        <v>2008</v>
      </c>
      <c r="C21" s="2">
        <v>591096</v>
      </c>
      <c r="D21" s="2">
        <v>0</v>
      </c>
      <c r="E21" s="2">
        <v>237733</v>
      </c>
      <c r="F21" s="2">
        <v>630363</v>
      </c>
      <c r="G21" s="2">
        <v>0</v>
      </c>
      <c r="H21" s="2">
        <v>234976</v>
      </c>
      <c r="I21" s="2">
        <v>0</v>
      </c>
      <c r="J21" s="2">
        <v>1</v>
      </c>
      <c r="K21" s="2">
        <v>60091306</v>
      </c>
      <c r="L21" s="2">
        <v>28169.595378974485</v>
      </c>
      <c r="M21" s="2">
        <v>0.43</v>
      </c>
      <c r="N21" s="2">
        <f>(G21+H21)/(H21+G21+F21)</f>
        <v>0.27154213550989842</v>
      </c>
      <c r="O21" s="2">
        <f>(D21+E21)/(C21+D21+E21)</f>
        <v>0.28682997337207072</v>
      </c>
      <c r="P21" s="2">
        <f>(N21+O21)/2</f>
        <v>0.27918605444098454</v>
      </c>
    </row>
    <row r="22" spans="1:16" x14ac:dyDescent="0.25">
      <c r="A22" s="2" t="s">
        <v>35</v>
      </c>
      <c r="B22" s="2">
        <v>2008</v>
      </c>
      <c r="C22" s="2">
        <v>33671</v>
      </c>
      <c r="D22" s="2">
        <v>0</v>
      </c>
      <c r="E22" s="2">
        <v>10076</v>
      </c>
      <c r="F22" s="2">
        <v>35273</v>
      </c>
      <c r="G22" s="2">
        <v>0</v>
      </c>
      <c r="H22" s="2">
        <v>9277</v>
      </c>
      <c r="I22" s="2">
        <v>0</v>
      </c>
      <c r="J22" s="2">
        <v>1</v>
      </c>
      <c r="K22" s="2">
        <v>3565205</v>
      </c>
      <c r="L22" s="2">
        <v>17567.588207917997</v>
      </c>
      <c r="M22" s="2">
        <v>0.69</v>
      </c>
      <c r="N22" s="2">
        <f>(G22+H22)/(H22+G22+F22)</f>
        <v>0.20823793490460157</v>
      </c>
      <c r="O22" s="2">
        <f>(D22+E22)/(C22+D22+E22)</f>
        <v>0.23032436509932111</v>
      </c>
      <c r="P22" s="2">
        <f>(N22+O22)/2</f>
        <v>0.21928115000196136</v>
      </c>
    </row>
    <row r="23" spans="1:16" x14ac:dyDescent="0.25">
      <c r="A23" s="2" t="s">
        <v>36</v>
      </c>
      <c r="B23" s="2">
        <v>2008</v>
      </c>
      <c r="C23" s="2">
        <v>14845</v>
      </c>
      <c r="D23" s="2">
        <v>0</v>
      </c>
      <c r="E23" s="2">
        <v>2027</v>
      </c>
      <c r="F23" s="2">
        <v>13445</v>
      </c>
      <c r="G23" s="2">
        <v>0</v>
      </c>
      <c r="H23" s="2">
        <v>1597</v>
      </c>
      <c r="I23" s="2">
        <v>0</v>
      </c>
      <c r="J23" s="2">
        <v>1</v>
      </c>
      <c r="K23" s="2">
        <v>486006</v>
      </c>
      <c r="L23" s="2">
        <v>73126.703786062499</v>
      </c>
      <c r="M23" s="2">
        <v>1.62</v>
      </c>
      <c r="N23" s="2">
        <f>(G23+H23)/(H23+G23+F23)</f>
        <v>0.10616939236803617</v>
      </c>
      <c r="O23" s="2">
        <f>(D23+E23)/(C23+D23+E23)</f>
        <v>0.12013987671882409</v>
      </c>
      <c r="P23" s="2">
        <f>(N23+O23)/2</f>
        <v>0.11315463454343014</v>
      </c>
    </row>
    <row r="24" spans="1:16" x14ac:dyDescent="0.25">
      <c r="A24" s="2" t="s">
        <v>37</v>
      </c>
      <c r="B24" s="2">
        <v>2008</v>
      </c>
      <c r="C24" s="2">
        <v>2285</v>
      </c>
      <c r="D24" s="2">
        <v>0</v>
      </c>
      <c r="E24" s="2">
        <v>32</v>
      </c>
      <c r="F24" s="2">
        <v>2542</v>
      </c>
      <c r="G24" s="2">
        <v>0</v>
      </c>
      <c r="H24" s="2">
        <v>29</v>
      </c>
      <c r="I24" s="2">
        <v>0</v>
      </c>
      <c r="J24" s="2">
        <v>1</v>
      </c>
      <c r="K24" s="2">
        <v>403532</v>
      </c>
      <c r="L24" s="2">
        <v>22628.751218344172</v>
      </c>
      <c r="M24" s="2">
        <v>1.24</v>
      </c>
      <c r="N24" s="2">
        <f>(G24+H24)/(H24+G24+F24)</f>
        <v>1.1279657720731234E-2</v>
      </c>
      <c r="O24" s="2">
        <f>(D24+E24)/(C24+D24+E24)</f>
        <v>1.3810962451445835E-2</v>
      </c>
      <c r="P24" s="2">
        <f>(N24+O24)/2</f>
        <v>1.2545310086088534E-2</v>
      </c>
    </row>
    <row r="25" spans="1:16" x14ac:dyDescent="0.25">
      <c r="A25" s="2" t="s">
        <v>39</v>
      </c>
      <c r="B25" s="2">
        <v>2008</v>
      </c>
      <c r="C25" s="2">
        <v>252924</v>
      </c>
      <c r="D25" s="2">
        <v>0</v>
      </c>
      <c r="E25" s="2">
        <v>26919</v>
      </c>
      <c r="F25" s="2">
        <v>209478</v>
      </c>
      <c r="G25" s="2">
        <v>0</v>
      </c>
      <c r="H25" s="2">
        <v>10371</v>
      </c>
      <c r="I25" s="2">
        <v>0</v>
      </c>
      <c r="J25" s="2">
        <v>1</v>
      </c>
      <c r="K25" s="2">
        <v>30940455</v>
      </c>
      <c r="L25" s="2">
        <v>3937.6507498669494</v>
      </c>
      <c r="M25" s="2">
        <v>0</v>
      </c>
      <c r="N25" s="2">
        <f>(G25+H25)/(H25+G25+F25)</f>
        <v>4.7173287119795862E-2</v>
      </c>
      <c r="O25" s="2">
        <f>(D25+E25)/(C25+D25+E25)</f>
        <v>9.6193222628402353E-2</v>
      </c>
      <c r="P25" s="2">
        <f>(N25+O25)/2</f>
        <v>7.16832548740991E-2</v>
      </c>
    </row>
    <row r="26" spans="1:16" x14ac:dyDescent="0.25">
      <c r="A26" s="2" t="s">
        <v>40</v>
      </c>
      <c r="B26" s="2">
        <v>2008</v>
      </c>
      <c r="C26" s="2">
        <v>249637</v>
      </c>
      <c r="D26" s="2">
        <v>0</v>
      </c>
      <c r="E26" s="2">
        <v>91191</v>
      </c>
      <c r="F26" s="2">
        <v>241951</v>
      </c>
      <c r="G26" s="2">
        <v>0</v>
      </c>
      <c r="H26" s="2">
        <v>91155</v>
      </c>
      <c r="I26" s="2">
        <v>0</v>
      </c>
      <c r="J26" s="2">
        <v>1</v>
      </c>
      <c r="K26" s="2">
        <v>16645313</v>
      </c>
      <c r="L26" s="2">
        <v>38064.773982952822</v>
      </c>
      <c r="M26" s="2">
        <v>1.66</v>
      </c>
      <c r="N26" s="2">
        <f>(G26+H26)/(H26+G26+F26)</f>
        <v>0.27365163041194096</v>
      </c>
      <c r="O26" s="2">
        <f>(D26+E26)/(C26+D26+E26)</f>
        <v>0.26755724294952293</v>
      </c>
      <c r="P26" s="2">
        <f>(N26+O26)/2</f>
        <v>0.27060443668073197</v>
      </c>
    </row>
    <row r="27" spans="1:16" x14ac:dyDescent="0.25">
      <c r="A27" s="2" t="s">
        <v>42</v>
      </c>
      <c r="B27" s="2">
        <v>2008</v>
      </c>
      <c r="C27" s="2">
        <v>1318179</v>
      </c>
      <c r="D27" s="2">
        <v>0</v>
      </c>
      <c r="E27" s="2">
        <v>304029</v>
      </c>
      <c r="F27" s="2">
        <v>784228</v>
      </c>
      <c r="G27" s="2">
        <v>0</v>
      </c>
      <c r="H27" s="2">
        <v>321599</v>
      </c>
      <c r="I27" s="2">
        <v>0</v>
      </c>
      <c r="J27" s="2">
        <v>1</v>
      </c>
      <c r="K27" s="2">
        <v>4644457</v>
      </c>
      <c r="L27" s="2">
        <v>49070.014562532975</v>
      </c>
      <c r="M27" s="2">
        <v>1.79</v>
      </c>
      <c r="N27" s="2">
        <f>(G27+H27)/(H27+G27+F27)</f>
        <v>0.29082216296039071</v>
      </c>
      <c r="O27" s="2">
        <f>(D27+E27)/(C27+D27+E27)</f>
        <v>0.18741678009231863</v>
      </c>
      <c r="P27" s="2">
        <f>(N27+O27)/2</f>
        <v>0.23911947152635465</v>
      </c>
    </row>
    <row r="28" spans="1:16" x14ac:dyDescent="0.25">
      <c r="A28" s="2" t="s">
        <v>43</v>
      </c>
      <c r="B28" s="2">
        <v>2008</v>
      </c>
      <c r="C28" s="2">
        <v>414632</v>
      </c>
      <c r="D28" s="2">
        <v>0</v>
      </c>
      <c r="E28" s="2">
        <v>172191</v>
      </c>
      <c r="F28" s="2">
        <v>449259</v>
      </c>
      <c r="G28" s="2">
        <v>0</v>
      </c>
      <c r="H28" s="2">
        <v>152619</v>
      </c>
      <c r="I28" s="2">
        <v>0</v>
      </c>
      <c r="J28" s="2">
        <v>1</v>
      </c>
      <c r="K28" s="2">
        <v>38500696</v>
      </c>
      <c r="L28" s="2">
        <v>16435.637962951576</v>
      </c>
      <c r="M28" s="2">
        <v>0.52</v>
      </c>
      <c r="N28" s="2">
        <f>(G28+H28)/(H28+G28+F28)</f>
        <v>0.25357132176288216</v>
      </c>
      <c r="O28" s="2">
        <f>(D28+E28)/(C28+D28+E28)</f>
        <v>0.29342919415224011</v>
      </c>
      <c r="P28" s="2">
        <f>(N28+O28)/2</f>
        <v>0.27350025795756117</v>
      </c>
    </row>
    <row r="29" spans="1:16" x14ac:dyDescent="0.25">
      <c r="A29" s="2" t="s">
        <v>44</v>
      </c>
      <c r="B29" s="2">
        <v>2008</v>
      </c>
      <c r="C29" s="2">
        <v>62321</v>
      </c>
      <c r="D29" s="2">
        <v>0</v>
      </c>
      <c r="E29" s="2">
        <v>11112</v>
      </c>
      <c r="F29" s="2">
        <v>68413</v>
      </c>
      <c r="G29" s="2">
        <v>0</v>
      </c>
      <c r="H29" s="2">
        <v>11312</v>
      </c>
      <c r="I29" s="2">
        <v>0</v>
      </c>
      <c r="J29" s="2">
        <v>1</v>
      </c>
      <c r="K29" s="2">
        <v>10676910</v>
      </c>
      <c r="L29" s="2">
        <v>21956.497201287802</v>
      </c>
      <c r="M29" s="2">
        <v>1.1000000000000001</v>
      </c>
      <c r="N29" s="2">
        <f>(G29+H29)/(H29+G29+F29)</f>
        <v>0.14188773910316713</v>
      </c>
      <c r="O29" s="2">
        <f>(D29+E29)/(C29+D29+E29)</f>
        <v>0.15132161289883295</v>
      </c>
      <c r="P29" s="2">
        <f>(N29+O29)/2</f>
        <v>0.14660467600100002</v>
      </c>
    </row>
    <row r="30" spans="1:16" x14ac:dyDescent="0.25">
      <c r="A30" s="2" t="s">
        <v>45</v>
      </c>
      <c r="B30" s="2">
        <v>2008</v>
      </c>
      <c r="C30" s="2">
        <v>158032</v>
      </c>
      <c r="D30" s="2">
        <v>0</v>
      </c>
      <c r="E30" s="2">
        <v>44841</v>
      </c>
      <c r="F30" s="2">
        <v>170195</v>
      </c>
      <c r="G30" s="2">
        <v>0</v>
      </c>
      <c r="H30" s="2">
        <v>70739</v>
      </c>
      <c r="I30" s="2">
        <v>0</v>
      </c>
      <c r="J30" s="2">
        <v>0</v>
      </c>
      <c r="K30" s="2">
        <v>22060808</v>
      </c>
      <c r="L30" s="2">
        <v>11779.54816163642</v>
      </c>
      <c r="M30" s="2">
        <v>-0.1</v>
      </c>
      <c r="N30" s="2">
        <f>(G30+H30)/(H30+G30+F30)</f>
        <v>0.29360322743987982</v>
      </c>
      <c r="O30" s="2">
        <f>(D30+E30)/(C30+D30+E30)</f>
        <v>0.22102990540880255</v>
      </c>
      <c r="P30" s="2">
        <f>(N30+O30)/2</f>
        <v>0.2573165664243412</v>
      </c>
    </row>
    <row r="31" spans="1:16" x14ac:dyDescent="0.25">
      <c r="A31" s="2" t="s">
        <v>46</v>
      </c>
      <c r="B31" s="2">
        <v>2008</v>
      </c>
      <c r="C31" s="2">
        <v>14127300</v>
      </c>
      <c r="D31" s="2">
        <v>5589200</v>
      </c>
      <c r="E31" s="2">
        <v>3222400</v>
      </c>
      <c r="F31" s="2">
        <v>8887800</v>
      </c>
      <c r="G31" s="2">
        <v>4764800</v>
      </c>
      <c r="H31" s="2">
        <v>2897100</v>
      </c>
      <c r="I31" s="2">
        <v>1</v>
      </c>
      <c r="J31" s="2">
        <v>1</v>
      </c>
      <c r="K31" s="2">
        <v>140702094</v>
      </c>
      <c r="L31" s="2">
        <v>14766.460560058184</v>
      </c>
      <c r="M31" s="2">
        <v>-0.3</v>
      </c>
      <c r="N31" s="2">
        <f>(G31+H31)/(H31+G31+F31)</f>
        <v>0.462963074859363</v>
      </c>
      <c r="O31" s="2">
        <f>(D31+E31)/(C31+D31+E31)</f>
        <v>0.38413350247832284</v>
      </c>
      <c r="P31" s="2">
        <f>(N31+O31)/2</f>
        <v>0.42354828866884292</v>
      </c>
    </row>
    <row r="32" spans="1:16" x14ac:dyDescent="0.25">
      <c r="A32" s="2" t="s">
        <v>47</v>
      </c>
      <c r="B32" s="2">
        <v>2008</v>
      </c>
      <c r="C32" s="2">
        <v>596062</v>
      </c>
      <c r="D32" s="2">
        <v>0</v>
      </c>
      <c r="E32" s="2">
        <v>121903</v>
      </c>
      <c r="F32" s="2">
        <v>652024</v>
      </c>
      <c r="G32" s="2">
        <v>0</v>
      </c>
      <c r="H32" s="2">
        <v>121959</v>
      </c>
      <c r="I32" s="2">
        <v>0</v>
      </c>
      <c r="J32" s="2">
        <v>1</v>
      </c>
      <c r="K32" s="2">
        <v>5455407</v>
      </c>
      <c r="L32" s="2">
        <v>20515.38819226488</v>
      </c>
      <c r="M32" s="2">
        <v>0.89</v>
      </c>
      <c r="N32" s="2">
        <f>(G32+H32)/(H32+G32+F32)</f>
        <v>0.15757322835256071</v>
      </c>
      <c r="O32" s="2">
        <f>(D32+E32)/(C32+D32+E32)</f>
        <v>0.16978961369983217</v>
      </c>
      <c r="P32" s="2">
        <f>(N32+O32)/2</f>
        <v>0.16368142102619643</v>
      </c>
    </row>
    <row r="33" spans="1:16" x14ac:dyDescent="0.25">
      <c r="A33" s="2" t="s">
        <v>48</v>
      </c>
      <c r="B33" s="2">
        <v>2008</v>
      </c>
      <c r="C33" s="2">
        <v>701284</v>
      </c>
      <c r="D33" s="2">
        <v>254180</v>
      </c>
      <c r="E33" s="2">
        <v>191479</v>
      </c>
      <c r="F33" s="2">
        <v>703065</v>
      </c>
      <c r="G33" s="2">
        <v>238495</v>
      </c>
      <c r="H33" s="2">
        <v>187257</v>
      </c>
      <c r="I33" s="2">
        <v>1</v>
      </c>
      <c r="J33" s="2">
        <v>1</v>
      </c>
      <c r="K33" s="2">
        <v>48782755</v>
      </c>
      <c r="L33" s="2">
        <v>9604.432819103853</v>
      </c>
      <c r="M33" s="2">
        <v>0.65</v>
      </c>
      <c r="N33" s="2">
        <f>(G33+H33)/(H33+G33+F33)</f>
        <v>0.37716653806595757</v>
      </c>
      <c r="O33" s="2">
        <f>(D33+E33)/(C33+D33+E33)</f>
        <v>0.38856246561511776</v>
      </c>
      <c r="P33" s="2">
        <f>(N33+O33)/2</f>
        <v>0.38286450184053766</v>
      </c>
    </row>
    <row r="34" spans="1:16" x14ac:dyDescent="0.25">
      <c r="A34" s="2" t="s">
        <v>49</v>
      </c>
      <c r="B34" s="2">
        <v>2008</v>
      </c>
      <c r="C34" s="2">
        <v>272978</v>
      </c>
      <c r="D34" s="2">
        <v>156047</v>
      </c>
      <c r="E34" s="2">
        <v>66835</v>
      </c>
      <c r="F34" s="2">
        <v>287783</v>
      </c>
      <c r="G34" s="2">
        <v>162546</v>
      </c>
      <c r="H34" s="2">
        <v>65277</v>
      </c>
      <c r="I34" s="2">
        <v>1</v>
      </c>
      <c r="J34" s="2">
        <v>1</v>
      </c>
      <c r="K34" s="2">
        <v>45910365</v>
      </c>
      <c r="L34" s="2">
        <v>28335.949248629047</v>
      </c>
      <c r="M34" s="2">
        <v>0.94</v>
      </c>
      <c r="N34" s="2">
        <f>(G34+H34)/(H34+G34+F34)</f>
        <v>0.44185482713544838</v>
      </c>
      <c r="O34" s="2">
        <f>(D34+E34)/(C34+D34+E34)</f>
        <v>0.44948574194329044</v>
      </c>
      <c r="P34" s="2">
        <f>(N34+O34)/2</f>
        <v>0.44567028453936941</v>
      </c>
    </row>
    <row r="35" spans="1:16" x14ac:dyDescent="0.25">
      <c r="A35" s="2" t="s">
        <v>54</v>
      </c>
      <c r="B35" s="2">
        <v>2008</v>
      </c>
      <c r="C35" s="2">
        <v>560902</v>
      </c>
      <c r="D35" s="2">
        <v>0</v>
      </c>
      <c r="E35" s="2">
        <v>189776</v>
      </c>
      <c r="F35" s="2">
        <v>618440</v>
      </c>
      <c r="G35" s="2">
        <v>0</v>
      </c>
      <c r="H35" s="2">
        <v>184397</v>
      </c>
      <c r="I35" s="2">
        <v>0</v>
      </c>
      <c r="J35" s="2">
        <v>1</v>
      </c>
      <c r="K35" s="2">
        <v>61642600</v>
      </c>
      <c r="L35" s="2">
        <v>34047.744488429336</v>
      </c>
      <c r="M35" s="2">
        <v>1.58</v>
      </c>
      <c r="N35" s="2">
        <f>(G35+H35)/(H35+G35+F35)</f>
        <v>0.22968174112553358</v>
      </c>
      <c r="O35" s="2">
        <f>(D35+E35)/(C35+D35+E35)</f>
        <v>0.25280612992521428</v>
      </c>
      <c r="P35" s="2">
        <f>(N35+O35)/2</f>
        <v>0.24124393552537393</v>
      </c>
    </row>
    <row r="36" spans="1:16" x14ac:dyDescent="0.25">
      <c r="A36" s="2" t="s">
        <v>55</v>
      </c>
      <c r="B36" s="2">
        <v>2008</v>
      </c>
      <c r="C36" s="2">
        <v>2547640</v>
      </c>
      <c r="D36" s="2">
        <v>2583942</v>
      </c>
      <c r="E36" s="2">
        <v>0</v>
      </c>
      <c r="F36" s="2">
        <v>3305802</v>
      </c>
      <c r="G36" s="2">
        <v>2563981</v>
      </c>
      <c r="H36" s="2">
        <v>0</v>
      </c>
      <c r="I36" s="2">
        <v>1</v>
      </c>
      <c r="J36" s="2">
        <v>0</v>
      </c>
      <c r="K36" s="2">
        <v>304374846</v>
      </c>
      <c r="L36" s="2">
        <v>43260.879072719945</v>
      </c>
      <c r="M36" s="2">
        <v>1.48</v>
      </c>
      <c r="N36" s="2">
        <f>(G36)/(G36+F36)</f>
        <v>0.43681018531690186</v>
      </c>
      <c r="O36" s="2">
        <f>(D36)/(C36+D36)</f>
        <v>0.50353711584458749</v>
      </c>
      <c r="P36" s="2">
        <f>(N36+O36)/2</f>
        <v>0.47017365058074467</v>
      </c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sortState ref="A1:W86">
    <sortCondition ref="A1:A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E38" sqref="E38"/>
    </sheetView>
  </sheetViews>
  <sheetFormatPr defaultRowHeight="15" x14ac:dyDescent="0.25"/>
  <cols>
    <col min="1" max="1" width="23" bestFit="1" customWidth="1"/>
    <col min="2" max="2" width="5" bestFit="1" customWidth="1"/>
    <col min="3" max="3" width="9" bestFit="1" customWidth="1"/>
    <col min="4" max="5" width="8" bestFit="1" customWidth="1"/>
    <col min="6" max="6" width="9" bestFit="1" customWidth="1"/>
    <col min="7" max="8" width="8" bestFit="1" customWidth="1"/>
    <col min="9" max="9" width="8.42578125" bestFit="1" customWidth="1"/>
    <col min="10" max="10" width="9.42578125" bestFit="1" customWidth="1"/>
    <col min="11" max="11" width="12" bestFit="1" customWidth="1"/>
    <col min="12" max="12" width="16.42578125" bestFit="1" customWidth="1"/>
    <col min="13" max="15" width="12" bestFit="1" customWidth="1"/>
  </cols>
  <sheetData>
    <row r="1" spans="1:15" s="2" customFormat="1" x14ac:dyDescent="0.25">
      <c r="A1" s="2" t="s">
        <v>0</v>
      </c>
      <c r="B1" s="2" t="s">
        <v>1</v>
      </c>
      <c r="C1" s="2" t="s">
        <v>3</v>
      </c>
      <c r="D1" s="2" t="s">
        <v>5</v>
      </c>
      <c r="E1" s="2" t="s">
        <v>4</v>
      </c>
      <c r="F1" s="2" t="s">
        <v>8</v>
      </c>
      <c r="G1" s="2" t="s">
        <v>9</v>
      </c>
      <c r="H1" s="2" t="s">
        <v>10</v>
      </c>
      <c r="I1" s="2" t="s">
        <v>12</v>
      </c>
      <c r="J1" s="2" t="s">
        <v>59</v>
      </c>
      <c r="K1" s="2" t="s">
        <v>58</v>
      </c>
      <c r="L1" s="2" t="s">
        <v>63</v>
      </c>
      <c r="M1" s="2" t="s">
        <v>60</v>
      </c>
      <c r="N1" s="2" t="s">
        <v>61</v>
      </c>
      <c r="O1" s="2" t="s">
        <v>62</v>
      </c>
    </row>
    <row r="2" spans="1:15" x14ac:dyDescent="0.25">
      <c r="A2" s="2" t="s">
        <v>14</v>
      </c>
      <c r="B2" s="2">
        <v>2009</v>
      </c>
      <c r="C2" s="2">
        <v>136715</v>
      </c>
      <c r="D2" s="2">
        <v>49204</v>
      </c>
      <c r="E2" s="2">
        <v>23951</v>
      </c>
      <c r="F2" s="2">
        <v>153677</v>
      </c>
      <c r="G2" s="2">
        <v>52518</v>
      </c>
      <c r="H2" s="2">
        <v>23583</v>
      </c>
      <c r="I2" s="2">
        <v>1</v>
      </c>
      <c r="J2" s="2">
        <v>1</v>
      </c>
      <c r="K2" s="2">
        <v>32394.660247284046</v>
      </c>
      <c r="L2" s="2">
        <v>1.48</v>
      </c>
      <c r="M2" s="2">
        <f>(G2+H2)/(H2+G2+F2)</f>
        <v>0.33119358685339761</v>
      </c>
      <c r="N2" s="2">
        <f>(D2+E2)/(C2+D2+E2)</f>
        <v>0.34857292609710772</v>
      </c>
      <c r="O2" s="2">
        <f>(M2+N2)/2</f>
        <v>0.33988325647525264</v>
      </c>
    </row>
    <row r="3" spans="1:15" x14ac:dyDescent="0.25">
      <c r="A3" s="2" t="s">
        <v>49</v>
      </c>
      <c r="B3" s="2">
        <v>2009</v>
      </c>
      <c r="C3" s="2">
        <v>239697</v>
      </c>
      <c r="D3" s="2">
        <v>161539</v>
      </c>
      <c r="E3" s="2">
        <v>69302</v>
      </c>
      <c r="F3" s="2">
        <v>322606</v>
      </c>
      <c r="G3" s="2">
        <v>172774</v>
      </c>
      <c r="H3" s="2">
        <v>63471</v>
      </c>
      <c r="I3" s="2">
        <v>1</v>
      </c>
      <c r="J3" s="2">
        <v>1</v>
      </c>
      <c r="K3" s="2">
        <v>27066.05754661329</v>
      </c>
      <c r="L3" s="2">
        <v>0.94</v>
      </c>
      <c r="M3" s="2">
        <f>(G3+H3)/(H3+G3+F3)</f>
        <v>0.42273342984086992</v>
      </c>
      <c r="N3" s="2">
        <f>(D3+E3)/(C3+D3+E3)</f>
        <v>0.490589495428637</v>
      </c>
      <c r="O3" s="2">
        <f>(M3+N3)/2</f>
        <v>0.45666146263475349</v>
      </c>
    </row>
    <row r="4" spans="1:15" x14ac:dyDescent="0.25">
      <c r="A4" s="2" t="s">
        <v>13</v>
      </c>
      <c r="B4" s="2">
        <v>2009</v>
      </c>
      <c r="C4" s="2">
        <v>309678</v>
      </c>
      <c r="D4" s="2">
        <v>172906</v>
      </c>
      <c r="E4" s="2">
        <v>30511</v>
      </c>
      <c r="F4" s="2">
        <v>334048</v>
      </c>
      <c r="G4" s="2">
        <v>173875</v>
      </c>
      <c r="H4" s="2">
        <v>26147</v>
      </c>
      <c r="I4" s="2">
        <v>0</v>
      </c>
      <c r="J4" s="2">
        <v>0</v>
      </c>
      <c r="K4" s="2">
        <v>34259.084287065176</v>
      </c>
      <c r="L4" s="2">
        <v>1.74</v>
      </c>
      <c r="M4" s="2">
        <f>(G4+H4)/(H4+G4+F4)</f>
        <v>0.37452393880951934</v>
      </c>
      <c r="N4" s="2">
        <f>(D4+E4)/(C4+D4+E4)</f>
        <v>0.39645094962921096</v>
      </c>
      <c r="O4" s="2">
        <f>(M4+N4)/2</f>
        <v>0.38548744421936515</v>
      </c>
    </row>
    <row r="5" spans="1:15" x14ac:dyDescent="0.25">
      <c r="A5" s="2" t="s">
        <v>26</v>
      </c>
      <c r="B5" s="2">
        <v>2009</v>
      </c>
      <c r="C5" s="2">
        <v>709730</v>
      </c>
      <c r="D5" s="2">
        <v>292810</v>
      </c>
      <c r="E5" s="2">
        <v>182420</v>
      </c>
      <c r="F5" s="2">
        <v>760520</v>
      </c>
      <c r="G5" s="2">
        <v>309180</v>
      </c>
      <c r="H5" s="2">
        <v>189770</v>
      </c>
      <c r="I5" s="2">
        <v>1</v>
      </c>
      <c r="J5" s="2">
        <v>1</v>
      </c>
      <c r="K5" s="2">
        <v>32254.754338157534</v>
      </c>
      <c r="L5" s="2">
        <v>1.48</v>
      </c>
      <c r="M5" s="2">
        <f>(G5+H5)/(H5+G5+F5)</f>
        <v>0.39615870167610184</v>
      </c>
      <c r="N5" s="2">
        <f>(D5+E5)/(C5+D5+E5)</f>
        <v>0.4010515122873346</v>
      </c>
      <c r="O5" s="2">
        <f>(M5+N5)/2</f>
        <v>0.39860510698171825</v>
      </c>
    </row>
    <row r="6" spans="1:15" x14ac:dyDescent="0.25">
      <c r="A6" s="2" t="s">
        <v>48</v>
      </c>
      <c r="B6" s="2">
        <v>2009</v>
      </c>
      <c r="C6" s="2">
        <v>682814</v>
      </c>
      <c r="D6" s="2">
        <v>295753</v>
      </c>
      <c r="E6" s="2">
        <v>204819</v>
      </c>
      <c r="F6" s="2">
        <v>794858</v>
      </c>
      <c r="G6" s="2">
        <v>281255</v>
      </c>
      <c r="H6" s="2">
        <v>204626</v>
      </c>
      <c r="I6" s="2">
        <v>1</v>
      </c>
      <c r="J6" s="2">
        <v>1</v>
      </c>
      <c r="K6" s="2">
        <v>9332.8567535286784</v>
      </c>
      <c r="L6" s="2">
        <v>0.51</v>
      </c>
      <c r="M6" s="2">
        <f>(G6+H6)/(H6+G6+F6)</f>
        <v>0.37937550117549323</v>
      </c>
      <c r="N6" s="2">
        <f>(D6+E6)/(C6+D6+E6)</f>
        <v>0.42299976508087811</v>
      </c>
      <c r="O6" s="2">
        <f>(M6+N6)/2</f>
        <v>0.40118763312818567</v>
      </c>
    </row>
    <row r="7" spans="1:15" x14ac:dyDescent="0.25">
      <c r="A7" s="2" t="s">
        <v>17</v>
      </c>
      <c r="B7" s="2">
        <v>2009</v>
      </c>
      <c r="C7" s="2">
        <v>266323</v>
      </c>
      <c r="D7" s="2">
        <v>315268</v>
      </c>
      <c r="E7" s="2">
        <v>123053</v>
      </c>
      <c r="F7" s="2">
        <v>293937</v>
      </c>
      <c r="G7" s="2">
        <v>350364</v>
      </c>
      <c r="H7" s="2">
        <v>119550</v>
      </c>
      <c r="I7" s="2">
        <v>1</v>
      </c>
      <c r="J7" s="2">
        <v>1</v>
      </c>
      <c r="K7" s="2">
        <v>34567.058025189093</v>
      </c>
      <c r="L7" s="2">
        <v>1.78</v>
      </c>
      <c r="M7" s="2">
        <f>(G7+H7)/(H7+G7+F7)</f>
        <v>0.61519065891122748</v>
      </c>
      <c r="N7" s="2">
        <f>(D7+E7)/(C7+D7+E7)</f>
        <v>0.62204602607841686</v>
      </c>
      <c r="O7" s="2">
        <f>(M7+N7)/2</f>
        <v>0.61861834249482217</v>
      </c>
    </row>
    <row r="8" spans="1:15" x14ac:dyDescent="0.25">
      <c r="A8" s="2" t="s">
        <v>46</v>
      </c>
      <c r="B8" s="2">
        <v>2009</v>
      </c>
      <c r="C8" s="2">
        <v>14151800</v>
      </c>
      <c r="D8" s="2">
        <v>5770800</v>
      </c>
      <c r="E8" s="2">
        <v>3914200</v>
      </c>
      <c r="F8" s="2">
        <v>12063300</v>
      </c>
      <c r="G8" s="2">
        <v>5133500</v>
      </c>
      <c r="H8" s="2">
        <v>3131200</v>
      </c>
      <c r="I8" s="2">
        <v>1</v>
      </c>
      <c r="J8" s="2">
        <v>1</v>
      </c>
      <c r="K8" s="2">
        <v>13611.381188504707</v>
      </c>
      <c r="L8" s="2">
        <v>-0.3</v>
      </c>
      <c r="M8" s="2">
        <f>(G8+H8)/(H8+G8+F8)</f>
        <v>0.40656729634002359</v>
      </c>
      <c r="N8" s="2">
        <f>(D8+E8)/(C8+D8+E8)</f>
        <v>0.406304537521815</v>
      </c>
      <c r="O8" s="2">
        <f>(M8+N8)/2</f>
        <v>0.40643591693091929</v>
      </c>
    </row>
    <row r="9" spans="1:15" x14ac:dyDescent="0.25">
      <c r="A9" s="2" t="s">
        <v>16</v>
      </c>
      <c r="B9" s="2">
        <v>2009</v>
      </c>
      <c r="C9" s="2">
        <v>9359</v>
      </c>
      <c r="D9" s="2" t="s">
        <v>56</v>
      </c>
      <c r="E9" s="2">
        <v>1193</v>
      </c>
      <c r="F9" s="2">
        <v>9876</v>
      </c>
      <c r="G9" s="2" t="s">
        <v>56</v>
      </c>
      <c r="H9" s="2">
        <v>998</v>
      </c>
      <c r="I9" s="2">
        <v>0</v>
      </c>
      <c r="J9" s="2">
        <v>0</v>
      </c>
      <c r="K9" s="2">
        <v>7265.881618484942</v>
      </c>
      <c r="L9" s="2">
        <v>-0.6</v>
      </c>
      <c r="M9" s="2">
        <f>H9/(F9+H9)</f>
        <v>9.1778554349825278E-2</v>
      </c>
      <c r="N9" s="2">
        <f>E9/(C9+E9)</f>
        <v>0.11305913570887036</v>
      </c>
      <c r="O9" s="2">
        <f>(M9+N9)/2</f>
        <v>0.10241884502934781</v>
      </c>
    </row>
    <row r="10" spans="1:15" x14ac:dyDescent="0.25">
      <c r="A10" s="2" t="s">
        <v>18</v>
      </c>
      <c r="B10" s="2">
        <v>2009</v>
      </c>
      <c r="C10" s="2">
        <v>18379150</v>
      </c>
      <c r="D10" s="2" t="s">
        <v>56</v>
      </c>
      <c r="E10" s="2">
        <v>2441219</v>
      </c>
      <c r="F10" s="2">
        <v>20701118</v>
      </c>
      <c r="G10" s="2" t="s">
        <v>56</v>
      </c>
      <c r="H10" s="2">
        <v>2312602</v>
      </c>
      <c r="I10" s="2">
        <v>0</v>
      </c>
      <c r="J10" s="2">
        <v>1</v>
      </c>
      <c r="K10" s="2">
        <v>13056.847800020676</v>
      </c>
      <c r="L10" s="2">
        <v>1.21</v>
      </c>
      <c r="M10" s="2">
        <f>H10/(F10+H10)</f>
        <v>0.10048796978498044</v>
      </c>
      <c r="N10" s="2">
        <f>E10/(C10+E10)</f>
        <v>0.11725147618661322</v>
      </c>
      <c r="O10" s="2">
        <f>(M10+N10)/2</f>
        <v>0.10886972298579684</v>
      </c>
    </row>
    <row r="11" spans="1:15" x14ac:dyDescent="0.25">
      <c r="A11" s="2" t="s">
        <v>20</v>
      </c>
      <c r="B11" s="2">
        <v>2009</v>
      </c>
      <c r="C11" s="2">
        <v>6722</v>
      </c>
      <c r="D11" s="2" t="s">
        <v>56</v>
      </c>
      <c r="E11" s="2">
        <v>354</v>
      </c>
      <c r="F11" s="2">
        <v>7228</v>
      </c>
      <c r="G11" s="2" t="s">
        <v>56</v>
      </c>
      <c r="H11" s="2">
        <v>275</v>
      </c>
      <c r="I11" s="2">
        <v>0</v>
      </c>
      <c r="J11" s="2">
        <v>1</v>
      </c>
      <c r="K11" s="2">
        <v>25758.99864311167</v>
      </c>
      <c r="L11" s="2">
        <v>1.32</v>
      </c>
      <c r="M11" s="2">
        <f>H11/(F11+H11)</f>
        <v>3.6652005864320936E-2</v>
      </c>
      <c r="N11" s="2">
        <f>E11/(C11+E11)</f>
        <v>5.0028264556246468E-2</v>
      </c>
      <c r="O11" s="2">
        <f>(M11+N11)/2</f>
        <v>4.3340135210283702E-2</v>
      </c>
    </row>
    <row r="12" spans="1:15" x14ac:dyDescent="0.25">
      <c r="A12" s="2" t="s">
        <v>21</v>
      </c>
      <c r="B12" s="2">
        <v>2009</v>
      </c>
      <c r="C12" s="2">
        <v>664479</v>
      </c>
      <c r="D12" s="2" t="s">
        <v>56</v>
      </c>
      <c r="E12" s="2">
        <v>609134</v>
      </c>
      <c r="F12" s="2">
        <v>703111</v>
      </c>
      <c r="G12" s="2" t="s">
        <v>56</v>
      </c>
      <c r="H12" s="2">
        <v>616547</v>
      </c>
      <c r="I12" s="2">
        <v>0</v>
      </c>
      <c r="J12" s="2">
        <v>1</v>
      </c>
      <c r="K12" s="2">
        <v>32251.922881162194</v>
      </c>
      <c r="L12" s="2">
        <v>2.19</v>
      </c>
      <c r="M12" s="2">
        <f>H12/(F12+H12)</f>
        <v>0.46720210842506166</v>
      </c>
      <c r="N12" s="2">
        <f>E12/(C12+E12)</f>
        <v>0.47827244225679227</v>
      </c>
      <c r="O12" s="2">
        <f>(M12+N12)/2</f>
        <v>0.47273727534092697</v>
      </c>
    </row>
    <row r="13" spans="1:15" x14ac:dyDescent="0.25">
      <c r="A13" s="2" t="s">
        <v>22</v>
      </c>
      <c r="B13" s="2">
        <v>2009</v>
      </c>
      <c r="C13" s="2">
        <v>3735</v>
      </c>
      <c r="D13" s="2" t="s">
        <v>56</v>
      </c>
      <c r="E13" s="2">
        <v>449</v>
      </c>
      <c r="F13" s="2">
        <v>4551</v>
      </c>
      <c r="G13" s="2" t="s">
        <v>56</v>
      </c>
      <c r="H13" s="2">
        <v>291</v>
      </c>
      <c r="I13" s="2">
        <v>0</v>
      </c>
      <c r="J13" s="2">
        <v>1</v>
      </c>
      <c r="K13" s="2">
        <v>6019.8523583941433</v>
      </c>
      <c r="L13" s="2">
        <v>0</v>
      </c>
      <c r="M13" s="2">
        <f>H13/(F13+H13)</f>
        <v>6.0099132589838906E-2</v>
      </c>
      <c r="N13" s="2">
        <f>E13/(C13+E13)</f>
        <v>0.10731357552581262</v>
      </c>
      <c r="O13" s="2">
        <f>(M13+N13)/2</f>
        <v>8.3706354057825769E-2</v>
      </c>
    </row>
    <row r="14" spans="1:15" x14ac:dyDescent="0.25">
      <c r="A14" s="2" t="s">
        <v>23</v>
      </c>
      <c r="B14" s="2">
        <v>2009</v>
      </c>
      <c r="C14" s="2">
        <v>79791</v>
      </c>
      <c r="D14" s="2" t="s">
        <v>56</v>
      </c>
      <c r="E14" s="2">
        <v>23704</v>
      </c>
      <c r="F14" s="2">
        <v>79133</v>
      </c>
      <c r="G14" s="2" t="s">
        <v>56</v>
      </c>
      <c r="H14" s="2">
        <v>22231</v>
      </c>
      <c r="I14" s="2">
        <v>0</v>
      </c>
      <c r="J14" s="2">
        <v>1</v>
      </c>
      <c r="K14" s="2">
        <v>16132.497437711048</v>
      </c>
      <c r="L14" s="2">
        <v>1.18</v>
      </c>
      <c r="M14" s="2">
        <f>H14/(F14+H14)</f>
        <v>0.21931849571840101</v>
      </c>
      <c r="N14" s="2">
        <f>E14/(C14+E14)</f>
        <v>0.2290352190927098</v>
      </c>
      <c r="O14" s="2">
        <f>(M14+N14)/2</f>
        <v>0.2241768574055554</v>
      </c>
    </row>
    <row r="15" spans="1:15" x14ac:dyDescent="0.25">
      <c r="A15" s="2" t="s">
        <v>25</v>
      </c>
      <c r="B15" s="2">
        <v>2009</v>
      </c>
      <c r="C15" s="2">
        <v>772353</v>
      </c>
      <c r="D15" s="2" t="s">
        <v>56</v>
      </c>
      <c r="E15" s="2">
        <v>222907</v>
      </c>
      <c r="F15" s="2">
        <v>908581</v>
      </c>
      <c r="G15" s="2" t="s">
        <v>56</v>
      </c>
      <c r="H15" s="2">
        <v>215836</v>
      </c>
      <c r="I15" s="2">
        <v>0</v>
      </c>
      <c r="J15" s="2">
        <v>1</v>
      </c>
      <c r="K15" s="2">
        <v>29577.585187454624</v>
      </c>
      <c r="L15" s="2">
        <v>1.44</v>
      </c>
      <c r="M15" s="2">
        <f>H15/(F15+H15)</f>
        <v>0.19195369689359018</v>
      </c>
      <c r="N15" s="2">
        <f>E15/(C15+E15)</f>
        <v>0.22396861121716938</v>
      </c>
      <c r="O15" s="2">
        <f>(M15+N15)/2</f>
        <v>0.20796115405537979</v>
      </c>
    </row>
    <row r="16" spans="1:15" x14ac:dyDescent="0.25">
      <c r="A16" s="2" t="s">
        <v>27</v>
      </c>
      <c r="B16" s="2">
        <v>2009</v>
      </c>
      <c r="C16" s="2">
        <v>86663</v>
      </c>
      <c r="D16" s="2" t="s">
        <v>56</v>
      </c>
      <c r="E16" s="2">
        <v>7187</v>
      </c>
      <c r="F16" s="2">
        <v>120414</v>
      </c>
      <c r="G16" s="2" t="s">
        <v>56</v>
      </c>
      <c r="H16" s="2">
        <v>6512</v>
      </c>
      <c r="I16" s="2">
        <v>0</v>
      </c>
      <c r="J16" s="2">
        <v>1</v>
      </c>
      <c r="K16" s="2">
        <v>26482.282108740412</v>
      </c>
      <c r="L16" s="2">
        <v>0.61</v>
      </c>
      <c r="M16" s="2">
        <f>H16/(F16+H16)</f>
        <v>5.1305485085798026E-2</v>
      </c>
      <c r="N16" s="2">
        <f>E16/(C16+E16)</f>
        <v>7.6579648375066589E-2</v>
      </c>
      <c r="O16" s="2">
        <f>(M16+N16)/2</f>
        <v>6.3942566730432304E-2</v>
      </c>
    </row>
    <row r="17" spans="1:15" x14ac:dyDescent="0.25">
      <c r="A17" s="2" t="s">
        <v>28</v>
      </c>
      <c r="B17" s="2">
        <v>2009</v>
      </c>
      <c r="C17" s="2">
        <v>61305</v>
      </c>
      <c r="D17" s="2" t="s">
        <v>56</v>
      </c>
      <c r="E17" s="2">
        <v>7112</v>
      </c>
      <c r="F17" s="2">
        <v>65070</v>
      </c>
      <c r="G17" s="2" t="s">
        <v>56</v>
      </c>
      <c r="H17" s="2">
        <v>4581</v>
      </c>
      <c r="I17" s="2">
        <v>0</v>
      </c>
      <c r="J17" s="2">
        <v>1</v>
      </c>
      <c r="K17" s="2">
        <v>3488.4066060598043</v>
      </c>
      <c r="L17" s="2">
        <v>-0.7</v>
      </c>
      <c r="M17" s="2">
        <f>H17/(F17+H17)</f>
        <v>6.5770771417495794E-2</v>
      </c>
      <c r="N17" s="2">
        <f>E17/(C17+E17)</f>
        <v>0.10395077246883085</v>
      </c>
      <c r="O17" s="2">
        <f>(M17+N17)/2</f>
        <v>8.4860771943163327E-2</v>
      </c>
    </row>
    <row r="18" spans="1:15" x14ac:dyDescent="0.25">
      <c r="A18" s="2" t="s">
        <v>29</v>
      </c>
      <c r="B18" s="2">
        <v>2009</v>
      </c>
      <c r="C18" s="2">
        <v>10790586</v>
      </c>
      <c r="D18" s="2" t="s">
        <v>56</v>
      </c>
      <c r="E18" s="2">
        <v>3022518</v>
      </c>
      <c r="F18" s="2">
        <v>11830380</v>
      </c>
      <c r="G18" s="2" t="s">
        <v>56</v>
      </c>
      <c r="H18" s="2">
        <v>3197465</v>
      </c>
      <c r="I18" s="2">
        <v>0</v>
      </c>
      <c r="J18" s="2">
        <v>1</v>
      </c>
      <c r="K18" s="2">
        <v>16896.267784625983</v>
      </c>
      <c r="L18" s="2">
        <v>0.73</v>
      </c>
      <c r="M18" s="2">
        <f>H18/(F18+H18)</f>
        <v>0.21276936247346176</v>
      </c>
      <c r="N18" s="2">
        <f>E18/(C18+E18)</f>
        <v>0.21881526411442351</v>
      </c>
      <c r="O18" s="2">
        <f>(M18+N18)/2</f>
        <v>0.21579231329394263</v>
      </c>
    </row>
    <row r="19" spans="1:15" x14ac:dyDescent="0.25">
      <c r="A19" s="2" t="s">
        <v>30</v>
      </c>
      <c r="B19" s="2">
        <v>2009</v>
      </c>
      <c r="C19" s="2">
        <v>444707</v>
      </c>
      <c r="D19" s="2" t="s">
        <v>56</v>
      </c>
      <c r="E19" s="2">
        <v>189279</v>
      </c>
      <c r="F19" s="2">
        <v>570680</v>
      </c>
      <c r="G19" s="2" t="s">
        <v>56</v>
      </c>
      <c r="H19" s="2">
        <v>191694</v>
      </c>
      <c r="I19" s="2">
        <v>0</v>
      </c>
      <c r="J19" s="2">
        <v>1</v>
      </c>
      <c r="K19" s="2">
        <v>33980.220935119753</v>
      </c>
      <c r="L19" s="2">
        <v>1.61</v>
      </c>
      <c r="M19" s="2">
        <f>H19/(F19+H19)</f>
        <v>0.25144351722382979</v>
      </c>
      <c r="N19" s="2">
        <f>E19/(C19+E19)</f>
        <v>0.29855391128510722</v>
      </c>
      <c r="O19" s="2">
        <f>(M19+N19)/2</f>
        <v>0.27499871425446853</v>
      </c>
    </row>
    <row r="20" spans="1:15" x14ac:dyDescent="0.25">
      <c r="A20" s="2" t="s">
        <v>31</v>
      </c>
      <c r="B20" s="2">
        <v>2009</v>
      </c>
      <c r="C20" s="2">
        <v>49718</v>
      </c>
      <c r="D20" s="2" t="s">
        <v>56</v>
      </c>
      <c r="E20" s="2">
        <v>12235</v>
      </c>
      <c r="F20" s="2">
        <v>70978</v>
      </c>
      <c r="G20" s="2" t="s">
        <v>56</v>
      </c>
      <c r="H20" s="2">
        <v>8910</v>
      </c>
      <c r="I20" s="2">
        <v>0</v>
      </c>
      <c r="J20" s="2">
        <v>1</v>
      </c>
      <c r="K20" s="2">
        <v>36277.859034625399</v>
      </c>
      <c r="L20" s="2">
        <v>1.3</v>
      </c>
      <c r="M20" s="2">
        <f>H20/(F20+H20)</f>
        <v>0.11153114360104145</v>
      </c>
      <c r="N20" s="2">
        <f>E20/(C20+E20)</f>
        <v>0.19748841863993671</v>
      </c>
      <c r="O20" s="2">
        <f>(M20+N20)/2</f>
        <v>0.15450978112048908</v>
      </c>
    </row>
    <row r="21" spans="1:15" x14ac:dyDescent="0.25">
      <c r="A21" s="2" t="s">
        <v>32</v>
      </c>
      <c r="B21" s="2">
        <v>2009</v>
      </c>
      <c r="C21" s="2">
        <v>279303</v>
      </c>
      <c r="D21" s="2" t="s">
        <v>56</v>
      </c>
      <c r="E21" s="2">
        <v>44792</v>
      </c>
      <c r="F21" s="2">
        <v>311696</v>
      </c>
      <c r="G21" s="2" t="s">
        <v>56</v>
      </c>
      <c r="H21" s="2">
        <v>44023</v>
      </c>
      <c r="I21" s="2">
        <v>0</v>
      </c>
      <c r="J21" s="2">
        <v>1</v>
      </c>
      <c r="K21" s="2">
        <v>25473.95180771087</v>
      </c>
      <c r="L21" s="2">
        <v>1.0900000000000001</v>
      </c>
      <c r="M21" s="2">
        <f>H21/(F21+H21)</f>
        <v>0.12375779758742153</v>
      </c>
      <c r="N21" s="2">
        <f>E21/(C21+E21)</f>
        <v>0.13820639010166771</v>
      </c>
      <c r="O21" s="2">
        <f>(M21+N21)/2</f>
        <v>0.13098209384454462</v>
      </c>
    </row>
    <row r="22" spans="1:15" x14ac:dyDescent="0.25">
      <c r="A22" s="2" t="s">
        <v>33</v>
      </c>
      <c r="B22" s="2">
        <v>2009</v>
      </c>
      <c r="C22" s="2">
        <v>594007</v>
      </c>
      <c r="D22" s="2" t="s">
        <v>56</v>
      </c>
      <c r="E22" s="2">
        <v>247498</v>
      </c>
      <c r="F22" s="2">
        <v>668643</v>
      </c>
      <c r="G22" s="2" t="s">
        <v>56</v>
      </c>
      <c r="H22" s="2">
        <v>245191</v>
      </c>
      <c r="I22" s="2">
        <v>0</v>
      </c>
      <c r="J22" s="2">
        <v>1</v>
      </c>
      <c r="K22" s="2">
        <v>26577.567806654097</v>
      </c>
      <c r="L22" s="2">
        <v>0.52</v>
      </c>
      <c r="M22" s="2">
        <f>H22/(F22+H22)</f>
        <v>0.26831021826721263</v>
      </c>
      <c r="N22" s="2">
        <f>E22/(C22+E22)</f>
        <v>0.29411352279546765</v>
      </c>
      <c r="O22" s="2">
        <f>(M22+N22)/2</f>
        <v>0.28121187053134011</v>
      </c>
    </row>
    <row r="23" spans="1:15" x14ac:dyDescent="0.25">
      <c r="A23" s="2" t="s">
        <v>35</v>
      </c>
      <c r="B23" s="2">
        <v>2009</v>
      </c>
      <c r="C23" s="2">
        <v>28161</v>
      </c>
      <c r="D23" s="2" t="s">
        <v>56</v>
      </c>
      <c r="E23" s="2">
        <v>9480</v>
      </c>
      <c r="F23" s="2">
        <v>35873</v>
      </c>
      <c r="G23" s="2" t="s">
        <v>56</v>
      </c>
      <c r="H23" s="2">
        <v>9364</v>
      </c>
      <c r="I23" s="2">
        <v>0</v>
      </c>
      <c r="J23" s="2">
        <v>1</v>
      </c>
      <c r="K23" s="2">
        <v>15010.689736079574</v>
      </c>
      <c r="L23" s="2">
        <v>0.72</v>
      </c>
      <c r="M23" s="2">
        <f>H23/(F23+H23)</f>
        <v>0.20699869575789728</v>
      </c>
      <c r="N23" s="2">
        <f>E23/(C23+E23)</f>
        <v>0.25185303259743363</v>
      </c>
      <c r="O23" s="2">
        <f>(M23+N23)/2</f>
        <v>0.22942586417766547</v>
      </c>
    </row>
    <row r="24" spans="1:15" x14ac:dyDescent="0.25">
      <c r="A24" s="2" t="s">
        <v>36</v>
      </c>
      <c r="B24" s="2">
        <v>2009</v>
      </c>
      <c r="C24" s="2">
        <v>14852</v>
      </c>
      <c r="D24" s="2" t="s">
        <v>56</v>
      </c>
      <c r="E24" s="2">
        <v>2002</v>
      </c>
      <c r="F24" s="2">
        <v>14715</v>
      </c>
      <c r="G24" s="2" t="s">
        <v>56</v>
      </c>
      <c r="H24" s="2">
        <v>1690</v>
      </c>
      <c r="I24" s="2">
        <v>0</v>
      </c>
      <c r="J24" s="2">
        <v>1</v>
      </c>
      <c r="K24" s="2">
        <v>68853.456552333984</v>
      </c>
      <c r="L24" s="2">
        <v>1.76</v>
      </c>
      <c r="M24" s="2">
        <f>H24/(F24+H24)</f>
        <v>0.10301737275220969</v>
      </c>
      <c r="N24" s="2">
        <f>E24/(C24+E24)</f>
        <v>0.11878485819390056</v>
      </c>
      <c r="O24" s="2">
        <f>(M24+N24)/2</f>
        <v>0.11090111547305512</v>
      </c>
    </row>
    <row r="25" spans="1:15" x14ac:dyDescent="0.25">
      <c r="A25" s="2" t="s">
        <v>37</v>
      </c>
      <c r="B25" s="2">
        <v>2009</v>
      </c>
      <c r="C25" s="2">
        <v>2293</v>
      </c>
      <c r="D25" s="2" t="s">
        <v>56</v>
      </c>
      <c r="E25" s="2">
        <v>38</v>
      </c>
      <c r="F25" s="2">
        <v>2526</v>
      </c>
      <c r="G25" s="2" t="s">
        <v>56</v>
      </c>
      <c r="H25" s="2">
        <v>32</v>
      </c>
      <c r="I25" s="2">
        <v>0</v>
      </c>
      <c r="J25" s="2">
        <v>1</v>
      </c>
      <c r="K25" s="2">
        <v>21987.233216127126</v>
      </c>
      <c r="L25" s="2">
        <v>1.1100000000000001</v>
      </c>
      <c r="M25" s="2">
        <f>H25/(F25+H25)</f>
        <v>1.2509773260359656E-2</v>
      </c>
      <c r="N25" s="2">
        <f>E25/(C25+E25)</f>
        <v>1.6302016302016303E-2</v>
      </c>
      <c r="O25" s="2">
        <f>(M25+N25)/2</f>
        <v>1.440589478118798E-2</v>
      </c>
    </row>
    <row r="26" spans="1:15" x14ac:dyDescent="0.25">
      <c r="A26" s="2" t="s">
        <v>39</v>
      </c>
      <c r="B26" s="2">
        <v>2009</v>
      </c>
      <c r="C26" s="2">
        <v>246648</v>
      </c>
      <c r="D26" s="2" t="s">
        <v>56</v>
      </c>
      <c r="E26" s="2">
        <v>27833</v>
      </c>
      <c r="F26" s="2">
        <v>205207</v>
      </c>
      <c r="G26" s="2" t="s">
        <v>56</v>
      </c>
      <c r="H26" s="2">
        <v>14345</v>
      </c>
      <c r="I26" s="2">
        <v>0</v>
      </c>
      <c r="J26" s="2">
        <v>1</v>
      </c>
      <c r="K26" s="2">
        <v>4081.2213417486937</v>
      </c>
      <c r="L26" s="2">
        <v>-0.1</v>
      </c>
      <c r="M26" s="2">
        <f>H26/(F26+H26)</f>
        <v>6.5337596560268177E-2</v>
      </c>
      <c r="N26" s="2">
        <f>E26/(C26+E26)</f>
        <v>0.1014022828538223</v>
      </c>
      <c r="O26" s="2">
        <f>(M26+N26)/2</f>
        <v>8.3369939707045232E-2</v>
      </c>
    </row>
    <row r="27" spans="1:15" x14ac:dyDescent="0.25">
      <c r="A27" s="2" t="s">
        <v>40</v>
      </c>
      <c r="B27" s="2">
        <v>2009</v>
      </c>
      <c r="C27" s="2">
        <v>234498</v>
      </c>
      <c r="D27" s="2" t="s">
        <v>56</v>
      </c>
      <c r="E27" s="2">
        <v>97020</v>
      </c>
      <c r="F27" s="2">
        <v>260136</v>
      </c>
      <c r="G27" s="2" t="s">
        <v>56</v>
      </c>
      <c r="H27" s="2">
        <v>95467</v>
      </c>
      <c r="I27" s="2">
        <v>0</v>
      </c>
      <c r="J27" s="2">
        <v>1</v>
      </c>
      <c r="K27" s="2">
        <v>36358.004045266563</v>
      </c>
      <c r="L27" s="2">
        <v>1.69</v>
      </c>
      <c r="M27" s="2">
        <f>H27/(F27+H27)</f>
        <v>0.26846511418632574</v>
      </c>
      <c r="N27" s="2">
        <f>E27/(C27+E27)</f>
        <v>0.29265379255425045</v>
      </c>
      <c r="O27" s="2">
        <f>(M27+N27)/2</f>
        <v>0.28055945337028809</v>
      </c>
    </row>
    <row r="28" spans="1:15" x14ac:dyDescent="0.25">
      <c r="A28" s="2" t="s">
        <v>42</v>
      </c>
      <c r="B28" s="2">
        <v>2009</v>
      </c>
      <c r="C28" s="2">
        <v>1135179</v>
      </c>
      <c r="D28" s="2" t="s">
        <v>56</v>
      </c>
      <c r="E28" s="2">
        <v>335973</v>
      </c>
      <c r="F28" s="2">
        <v>862007</v>
      </c>
      <c r="G28" s="2" t="s">
        <v>56</v>
      </c>
      <c r="H28" s="2">
        <v>340288</v>
      </c>
      <c r="I28" s="2">
        <v>0</v>
      </c>
      <c r="J28" s="2">
        <v>1</v>
      </c>
      <c r="K28" s="2">
        <v>47675.960295459576</v>
      </c>
      <c r="L28" s="2">
        <v>1.73</v>
      </c>
      <c r="M28" s="2">
        <f>H28/(F28+H28)</f>
        <v>0.28303203456722353</v>
      </c>
      <c r="N28" s="2">
        <f>E28/(C28+E28)</f>
        <v>0.22837409050866259</v>
      </c>
      <c r="O28" s="2">
        <f>(M28+N28)/2</f>
        <v>0.25570306253794306</v>
      </c>
    </row>
    <row r="29" spans="1:15" x14ac:dyDescent="0.25">
      <c r="A29" s="2" t="s">
        <v>43</v>
      </c>
      <c r="B29" s="2">
        <v>2009</v>
      </c>
      <c r="C29" s="2">
        <v>412753</v>
      </c>
      <c r="D29" s="2" t="s">
        <v>56</v>
      </c>
      <c r="E29" s="2">
        <v>181789</v>
      </c>
      <c r="F29" s="2">
        <v>480259</v>
      </c>
      <c r="G29" s="2" t="s">
        <v>56</v>
      </c>
      <c r="H29" s="2">
        <v>167845</v>
      </c>
      <c r="I29" s="2">
        <v>0</v>
      </c>
      <c r="J29" s="2">
        <v>1</v>
      </c>
      <c r="K29" s="2">
        <v>16705.033564062618</v>
      </c>
      <c r="L29" s="2">
        <v>0.64</v>
      </c>
      <c r="M29" s="2">
        <f>H29/(F29+H29)</f>
        <v>0.25897849727821459</v>
      </c>
      <c r="N29" s="2">
        <f>E29/(C29+E29)</f>
        <v>0.30576309158982878</v>
      </c>
      <c r="O29" s="2">
        <f>(M29+N29)/2</f>
        <v>0.28237079443402169</v>
      </c>
    </row>
    <row r="30" spans="1:15" x14ac:dyDescent="0.25">
      <c r="A30" s="2" t="s">
        <v>44</v>
      </c>
      <c r="B30" s="2">
        <v>2009</v>
      </c>
      <c r="C30" s="2">
        <v>58197</v>
      </c>
      <c r="D30" s="2" t="s">
        <v>56</v>
      </c>
      <c r="E30" s="2">
        <v>10804</v>
      </c>
      <c r="F30" s="2">
        <v>72389</v>
      </c>
      <c r="G30" s="2" t="s">
        <v>56</v>
      </c>
      <c r="H30" s="2">
        <v>11539</v>
      </c>
      <c r="I30" s="2">
        <v>0</v>
      </c>
      <c r="J30" s="2">
        <v>1</v>
      </c>
      <c r="K30" s="2">
        <v>21369.823995559695</v>
      </c>
      <c r="L30" s="2">
        <v>1.21</v>
      </c>
      <c r="M30" s="2">
        <f>H30/(F30+H30)</f>
        <v>0.13748689352778573</v>
      </c>
      <c r="N30" s="2">
        <f>E30/(C30+E30)</f>
        <v>0.15657744090665351</v>
      </c>
      <c r="O30" s="2">
        <f>(M30+N30)/2</f>
        <v>0.14703216721721962</v>
      </c>
    </row>
    <row r="31" spans="1:15" x14ac:dyDescent="0.25">
      <c r="A31" s="2" t="s">
        <v>47</v>
      </c>
      <c r="B31" s="2">
        <v>2009</v>
      </c>
      <c r="C31" s="2">
        <v>18583</v>
      </c>
      <c r="D31" s="2" t="s">
        <v>56</v>
      </c>
      <c r="E31" s="2">
        <v>4142</v>
      </c>
      <c r="F31" s="2">
        <v>23727</v>
      </c>
      <c r="G31" s="2" t="s">
        <v>56</v>
      </c>
      <c r="H31" s="2">
        <v>4292</v>
      </c>
      <c r="I31" s="2">
        <v>0</v>
      </c>
      <c r="J31" s="2">
        <v>1</v>
      </c>
      <c r="K31" s="2">
        <v>19202.483513942378</v>
      </c>
      <c r="L31" s="2">
        <v>0.92</v>
      </c>
      <c r="M31" s="2">
        <f>H31/(F31+H31)</f>
        <v>0.15318176951354437</v>
      </c>
      <c r="N31" s="2">
        <f>E31/(C31+E31)</f>
        <v>0.18226622662266226</v>
      </c>
      <c r="O31" s="2">
        <f>(M31+N31)/2</f>
        <v>0.16772399806810331</v>
      </c>
    </row>
    <row r="32" spans="1:15" x14ac:dyDescent="0.25">
      <c r="A32" s="2" t="s">
        <v>54</v>
      </c>
      <c r="B32" s="2">
        <v>2009</v>
      </c>
      <c r="C32" s="2">
        <v>507310</v>
      </c>
      <c r="D32" s="2" t="s">
        <v>56</v>
      </c>
      <c r="E32" s="2">
        <v>196733</v>
      </c>
      <c r="F32" s="2">
        <v>647190</v>
      </c>
      <c r="G32" s="2" t="s">
        <v>56</v>
      </c>
      <c r="H32" s="2">
        <v>190244</v>
      </c>
      <c r="I32" s="2">
        <v>0</v>
      </c>
      <c r="J32" s="2">
        <v>1</v>
      </c>
      <c r="K32" s="2">
        <v>32146.7556076371</v>
      </c>
      <c r="L32" s="2">
        <v>1.48</v>
      </c>
      <c r="M32" s="2">
        <f>H32/(F32+H32)</f>
        <v>0.22717491766515333</v>
      </c>
      <c r="N32" s="2">
        <f>E32/(C32+E32)</f>
        <v>0.2794332164370642</v>
      </c>
      <c r="O32" s="2">
        <f>(M32+N32)/2</f>
        <v>0.25330406705110875</v>
      </c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sortState ref="A1:T43">
    <sortCondition ref="E1:E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I3" sqref="I3"/>
    </sheetView>
  </sheetViews>
  <sheetFormatPr defaultRowHeight="15" x14ac:dyDescent="0.25"/>
  <cols>
    <col min="1" max="1" width="17.5703125" customWidth="1"/>
    <col min="2" max="2" width="45.42578125" customWidth="1"/>
    <col min="3" max="3" width="65.5703125" customWidth="1"/>
  </cols>
  <sheetData>
    <row r="1" spans="1:20" x14ac:dyDescent="0.25">
      <c r="A1" t="s">
        <v>64</v>
      </c>
      <c r="B1" s="2" t="s">
        <v>65</v>
      </c>
      <c r="C1" s="2" t="s">
        <v>66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 t="s">
        <v>0</v>
      </c>
      <c r="B2" s="2" t="s">
        <v>0</v>
      </c>
      <c r="C2" s="2" t="s">
        <v>85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1</v>
      </c>
      <c r="B3" s="2" t="s">
        <v>1</v>
      </c>
      <c r="C3" s="2" t="s">
        <v>85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2" t="s">
        <v>2</v>
      </c>
      <c r="B4" s="2" t="s">
        <v>67</v>
      </c>
      <c r="C4" s="4" t="s">
        <v>92</v>
      </c>
      <c r="D4" s="2" t="s">
        <v>94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2" t="s">
        <v>3</v>
      </c>
      <c r="B5" s="2" t="s">
        <v>68</v>
      </c>
      <c r="C5" s="1" t="s">
        <v>93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2" t="s">
        <v>5</v>
      </c>
      <c r="B6" s="2" t="s">
        <v>74</v>
      </c>
      <c r="C6" s="1" t="s">
        <v>93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2" t="s">
        <v>4</v>
      </c>
      <c r="B7" s="2" t="s">
        <v>69</v>
      </c>
      <c r="C7" s="1" t="s">
        <v>93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2" t="s">
        <v>6</v>
      </c>
      <c r="B8" s="2" t="s">
        <v>70</v>
      </c>
      <c r="C8" s="1" t="s">
        <v>93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2" t="s">
        <v>7</v>
      </c>
      <c r="B9" s="2" t="s">
        <v>71</v>
      </c>
      <c r="C9" s="1" t="s">
        <v>93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2" t="s">
        <v>8</v>
      </c>
      <c r="B10" s="2" t="s">
        <v>72</v>
      </c>
      <c r="C10" s="1" t="s">
        <v>93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2" t="s">
        <v>9</v>
      </c>
      <c r="B11" s="2" t="s">
        <v>73</v>
      </c>
      <c r="C11" s="1" t="s">
        <v>93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2" t="s">
        <v>10</v>
      </c>
      <c r="B12" s="2" t="s">
        <v>75</v>
      </c>
      <c r="C12" s="1" t="s">
        <v>93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2" t="s">
        <v>11</v>
      </c>
      <c r="B13" s="2" t="s">
        <v>76</v>
      </c>
      <c r="C13" s="1" t="s">
        <v>93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 t="s">
        <v>12</v>
      </c>
      <c r="B14" s="2" t="s">
        <v>77</v>
      </c>
      <c r="C14" s="2" t="s">
        <v>85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 t="s">
        <v>59</v>
      </c>
      <c r="B15" s="2" t="s">
        <v>78</v>
      </c>
      <c r="C15" s="2" t="s">
        <v>85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 t="s">
        <v>57</v>
      </c>
      <c r="B16" s="2" t="s">
        <v>79</v>
      </c>
      <c r="C16" s="4" t="s">
        <v>90</v>
      </c>
      <c r="D16" s="2" t="s">
        <v>91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5">
      <c r="A17" s="2" t="s">
        <v>58</v>
      </c>
      <c r="B17" s="2" t="s">
        <v>80</v>
      </c>
      <c r="C17" s="4" t="s">
        <v>88</v>
      </c>
      <c r="D17" s="2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2" t="s">
        <v>63</v>
      </c>
      <c r="B18" s="2" t="s">
        <v>81</v>
      </c>
      <c r="C18" s="4" t="s">
        <v>87</v>
      </c>
      <c r="D18" s="3" t="s">
        <v>86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2" t="s">
        <v>60</v>
      </c>
      <c r="B19" s="2" t="s">
        <v>82</v>
      </c>
      <c r="C19" s="2" t="s">
        <v>85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2" t="s">
        <v>61</v>
      </c>
      <c r="B20" s="2" t="s">
        <v>83</v>
      </c>
      <c r="C20" s="2" t="s">
        <v>85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2" t="s">
        <v>62</v>
      </c>
      <c r="B21" s="2" t="s">
        <v>84</v>
      </c>
      <c r="C21" t="s">
        <v>85</v>
      </c>
    </row>
    <row r="26" spans="1:20" x14ac:dyDescent="0.25">
      <c r="A26" t="s">
        <v>95</v>
      </c>
    </row>
  </sheetData>
  <hyperlinks>
    <hyperlink ref="C18" r:id="rId1"/>
    <hyperlink ref="C17" r:id="rId2"/>
    <hyperlink ref="C16" r:id="rId3"/>
    <hyperlink ref="C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2007</vt:lpstr>
      <vt:lpstr>2008</vt:lpstr>
      <vt:lpstr>2009</vt:lpstr>
      <vt:lpstr>Descriptions and 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2011-05-04T23:35:40Z</dcterms:created>
  <dcterms:modified xsi:type="dcterms:W3CDTF">2011-05-06T15:54:03Z</dcterms:modified>
</cp:coreProperties>
</file>