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an Little\Documents\GitHub\Little-Ryan-JOUR652\dataviz\input_data\"/>
    </mc:Choice>
  </mc:AlternateContent>
  <xr:revisionPtr revIDLastSave="0" documentId="8_{502785A5-082D-4EC1-B42D-1ED479B12922}" xr6:coauthVersionLast="41" xr6:coauthVersionMax="41" xr10:uidLastSave="{00000000-0000-0000-0000-000000000000}"/>
  <bookViews>
    <workbookView xWindow="-96" yWindow="-96" windowWidth="23232" windowHeight="12552" tabRatio="975" firstSheet="2" activeTab="5" xr2:uid="{00000000-000D-0000-FFFF-FFFF00000000}"/>
  </bookViews>
  <sheets>
    <sheet name="2016 (Update)" sheetId="51" state="hidden" r:id="rId1"/>
    <sheet name="compare" sheetId="49" state="hidden" r:id="rId2"/>
    <sheet name="2018" sheetId="55" r:id="rId3"/>
    <sheet name="2017" sheetId="54" r:id="rId4"/>
    <sheet name="2016" sheetId="53" r:id="rId5"/>
    <sheet name="2015" sheetId="47" r:id="rId6"/>
    <sheet name="2014" sheetId="46" r:id="rId7"/>
    <sheet name="2013" sheetId="45" r:id="rId8"/>
    <sheet name="2012" sheetId="43" r:id="rId9"/>
    <sheet name="2011" sheetId="42" r:id="rId10"/>
    <sheet name="2010" sheetId="41" r:id="rId11"/>
    <sheet name="2009" sheetId="39" r:id="rId12"/>
    <sheet name="2008" sheetId="37" r:id="rId13"/>
    <sheet name="2007" sheetId="36" r:id="rId14"/>
    <sheet name="2006" sheetId="35" r:id="rId15"/>
    <sheet name="2005" sheetId="33" r:id="rId16"/>
    <sheet name="2004" sheetId="32" r:id="rId17"/>
    <sheet name="2003" sheetId="31" r:id="rId18"/>
    <sheet name="2002" sheetId="30" r:id="rId19"/>
    <sheet name="2001" sheetId="29" r:id="rId20"/>
    <sheet name="2000" sheetId="28" r:id="rId21"/>
    <sheet name="1999 " sheetId="24" r:id="rId22"/>
    <sheet name="1998" sheetId="2" r:id="rId23"/>
    <sheet name="1997 " sheetId="3" r:id="rId24"/>
    <sheet name="1996" sheetId="4" r:id="rId25"/>
    <sheet name="1995" sheetId="7" r:id="rId26"/>
    <sheet name="1994" sheetId="9" r:id="rId27"/>
    <sheet name="1993" sheetId="10" r:id="rId28"/>
    <sheet name="1992" sheetId="11" r:id="rId29"/>
    <sheet name="1991" sheetId="12" r:id="rId30"/>
    <sheet name="1989" sheetId="14" r:id="rId31"/>
    <sheet name="1990" sheetId="13" r:id="rId32"/>
    <sheet name="1988" sheetId="15" r:id="rId33"/>
    <sheet name="1987" sheetId="16" r:id="rId34"/>
    <sheet name="1986" sheetId="17" r:id="rId35"/>
    <sheet name="1985" sheetId="18" r:id="rId36"/>
    <sheet name="1984" sheetId="19" r:id="rId37"/>
    <sheet name="1983" sheetId="20" r:id="rId38"/>
    <sheet name="1982" sheetId="21" r:id="rId39"/>
    <sheet name="1981" sheetId="22" r:id="rId40"/>
    <sheet name="1980" sheetId="23" r:id="rId41"/>
  </sheets>
  <definedNames>
    <definedName name="_xlnm.Print_Area" localSheetId="37">'1983'!$A$1:$P$49</definedName>
    <definedName name="_xlnm.Print_Area" localSheetId="36">'1984'!$A$1:$P$49</definedName>
    <definedName name="_xlnm.Print_Area" localSheetId="35">'1985'!$A$1:$P$49</definedName>
    <definedName name="_xlnm.Print_Area" localSheetId="34">'1986'!$A$1:$P$49</definedName>
    <definedName name="_xlnm.Print_Area" localSheetId="33">'1987'!$A$1:$P$49</definedName>
    <definedName name="_xlnm.Print_Area" localSheetId="32">'1988'!$A$1:$P$49</definedName>
    <definedName name="_xlnm.Print_Area" localSheetId="30">'1989'!$A$1:$P$49</definedName>
    <definedName name="_xlnm.Print_Area" localSheetId="31">'1990'!$A$1:$P$49</definedName>
    <definedName name="_xlnm.Print_Area" localSheetId="29">'1991'!$A$1:$P$49</definedName>
    <definedName name="_xlnm.Print_Area" localSheetId="28">'1992'!$A$1:$P$50</definedName>
    <definedName name="_xlnm.Print_Area" localSheetId="27">'1993'!$A$1:$Q$51</definedName>
    <definedName name="_xlnm.Print_Area" localSheetId="26">'1994'!$A$1:$P$50</definedName>
    <definedName name="_xlnm.Print_Area" localSheetId="25">'1995'!$A$4:$P$52</definedName>
    <definedName name="_xlnm.Print_Area" localSheetId="23">'1997 '!$A$1:$P$51</definedName>
    <definedName name="_xlnm.Print_Area" localSheetId="22">'1998'!$A$4:$P$51</definedName>
    <definedName name="_xlnm.Print_Area" localSheetId="21">'1999 '!$A$1:$P$50</definedName>
    <definedName name="_xlnm.Print_Area" localSheetId="20">'2000'!$A$1:$P$50</definedName>
    <definedName name="_xlnm.Print_Area" localSheetId="19">'2001'!$A$1:$P$50</definedName>
    <definedName name="_xlnm.Print_Area" localSheetId="18">'2002'!$A$1:$P$50</definedName>
    <definedName name="_xlnm.Print_Area" localSheetId="17">'2003'!$A$1:$P$50</definedName>
    <definedName name="_xlnm.Print_Area" localSheetId="16">'2004'!$A$1:$P$50</definedName>
    <definedName name="_xlnm.Print_Area" localSheetId="15">'2005'!$A$1:$P$51</definedName>
    <definedName name="_xlnm.Print_Area" localSheetId="14">'2006'!$A$1:$P$51</definedName>
    <definedName name="_xlnm.Print_Area" localSheetId="13">'2007'!$A$1:$P$51</definedName>
    <definedName name="_xlnm.Print_Area" localSheetId="12">'2008'!$A$1:$P$51</definedName>
    <definedName name="_xlnm.Print_Area" localSheetId="11">'2009'!$A$1:$P$51</definedName>
    <definedName name="_xlnm.Print_Area" localSheetId="10">'2010'!$A$1:$P$51</definedName>
    <definedName name="_xlnm.Print_Area" localSheetId="9">'2011'!$A$1:$P$51</definedName>
    <definedName name="_xlnm.Print_Area" localSheetId="8">'2012'!$A$1:$P$51</definedName>
    <definedName name="_xlnm.Print_Area" localSheetId="7">'2013'!$A$1:$P$51</definedName>
    <definedName name="_xlnm.Print_Area" localSheetId="6">'2014'!$A$1:$P$51</definedName>
    <definedName name="_xlnm.Print_Area" localSheetId="5">'2015'!$A$1:$P$51</definedName>
    <definedName name="_xlnm.Print_Area" localSheetId="4">'2016'!$A$1:$R$45</definedName>
    <definedName name="_xlnm.Print_Area" localSheetId="0">'2016 (Update)'!$A$1:$R$95</definedName>
    <definedName name="_xlnm.Print_Area" localSheetId="3">'2017'!$A$1:$R$45</definedName>
    <definedName name="_xlnm.Print_Area" localSheetId="2">'2018'!$A$1:$R$45</definedName>
    <definedName name="_xlnm.Print_Area" localSheetId="1">compare!$A$1:$P$51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55" l="1"/>
  <c r="D34" i="55"/>
  <c r="E34" i="55"/>
  <c r="F34" i="55"/>
  <c r="G34" i="55"/>
  <c r="H34" i="55"/>
  <c r="J34" i="55"/>
  <c r="K34" i="55"/>
  <c r="L34" i="55"/>
  <c r="M34" i="55"/>
  <c r="N34" i="55"/>
  <c r="O34" i="55"/>
  <c r="P34" i="55"/>
  <c r="B34" i="55"/>
  <c r="R19" i="55" l="1"/>
  <c r="Q11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R27" i="55" s="1"/>
  <c r="Q28" i="55"/>
  <c r="Q29" i="55"/>
  <c r="R29" i="55" s="1"/>
  <c r="Q30" i="55"/>
  <c r="Q31" i="55"/>
  <c r="Q32" i="55"/>
  <c r="Q33" i="55"/>
  <c r="Q10" i="55"/>
  <c r="I11" i="55"/>
  <c r="R11" i="55" s="1"/>
  <c r="I12" i="55"/>
  <c r="I13" i="55"/>
  <c r="R13" i="55" s="1"/>
  <c r="I14" i="55"/>
  <c r="I15" i="55"/>
  <c r="R15" i="55" s="1"/>
  <c r="I16" i="55"/>
  <c r="I17" i="55"/>
  <c r="I18" i="55"/>
  <c r="I19" i="55"/>
  <c r="I20" i="55"/>
  <c r="I21" i="55"/>
  <c r="R21" i="55" s="1"/>
  <c r="I22" i="55"/>
  <c r="I23" i="55"/>
  <c r="R23" i="55" s="1"/>
  <c r="I24" i="55"/>
  <c r="I25" i="55"/>
  <c r="I26" i="55"/>
  <c r="I27" i="55"/>
  <c r="I28" i="55"/>
  <c r="I29" i="55"/>
  <c r="I30" i="55"/>
  <c r="I31" i="55"/>
  <c r="R31" i="55" s="1"/>
  <c r="I32" i="55"/>
  <c r="I33" i="55"/>
  <c r="I10" i="55"/>
  <c r="Q34" i="55" l="1"/>
  <c r="R16" i="55"/>
  <c r="R32" i="55"/>
  <c r="R30" i="55"/>
  <c r="R14" i="55"/>
  <c r="R28" i="55"/>
  <c r="R20" i="55"/>
  <c r="R12" i="55"/>
  <c r="R24" i="55"/>
  <c r="R22" i="55"/>
  <c r="I34" i="55"/>
  <c r="R26" i="55"/>
  <c r="R18" i="55"/>
  <c r="R10" i="55"/>
  <c r="R33" i="55"/>
  <c r="R25" i="55"/>
  <c r="R17" i="55"/>
  <c r="R34" i="53"/>
  <c r="Q34" i="53"/>
  <c r="P34" i="53"/>
  <c r="O34" i="53"/>
  <c r="N34" i="53"/>
  <c r="M34" i="53"/>
  <c r="L34" i="53"/>
  <c r="K34" i="53"/>
  <c r="J34" i="53"/>
  <c r="I34" i="53"/>
  <c r="H34" i="53"/>
  <c r="G34" i="53"/>
  <c r="F34" i="53"/>
  <c r="E34" i="53"/>
  <c r="D34" i="53"/>
  <c r="C34" i="53"/>
  <c r="B34" i="53"/>
  <c r="R34" i="55" l="1"/>
  <c r="C36" i="51"/>
  <c r="D36" i="51"/>
  <c r="E36" i="51"/>
  <c r="F36" i="51"/>
  <c r="G36" i="51"/>
  <c r="H36" i="51"/>
  <c r="J36" i="51"/>
  <c r="K36" i="51"/>
  <c r="L36" i="51"/>
  <c r="M36" i="51"/>
  <c r="N36" i="51"/>
  <c r="O36" i="51"/>
  <c r="P36" i="51"/>
  <c r="B36" i="51" l="1"/>
  <c r="Q34" i="51"/>
  <c r="I34" i="51"/>
  <c r="Q33" i="51"/>
  <c r="I33" i="51"/>
  <c r="Q32" i="51"/>
  <c r="I32" i="51"/>
  <c r="Q31" i="51"/>
  <c r="I31" i="51"/>
  <c r="Q30" i="51"/>
  <c r="I30" i="51"/>
  <c r="Q29" i="51"/>
  <c r="I29" i="51"/>
  <c r="Q28" i="51"/>
  <c r="I28" i="51"/>
  <c r="Q27" i="51"/>
  <c r="I27" i="51"/>
  <c r="Q26" i="51"/>
  <c r="I26" i="51"/>
  <c r="Q25" i="51"/>
  <c r="I25" i="51"/>
  <c r="Q24" i="51"/>
  <c r="I24" i="51"/>
  <c r="Q23" i="51"/>
  <c r="I23" i="51"/>
  <c r="Q22" i="51"/>
  <c r="I22" i="51"/>
  <c r="Q21" i="51"/>
  <c r="I21" i="51"/>
  <c r="Q20" i="51"/>
  <c r="I20" i="51"/>
  <c r="Q19" i="51"/>
  <c r="I19" i="51"/>
  <c r="Q18" i="51"/>
  <c r="I18" i="51"/>
  <c r="Q17" i="51"/>
  <c r="I17" i="51"/>
  <c r="Q16" i="51"/>
  <c r="I16" i="51"/>
  <c r="Q15" i="51"/>
  <c r="I15" i="51"/>
  <c r="Q14" i="51"/>
  <c r="I14" i="51"/>
  <c r="Q13" i="51"/>
  <c r="I13" i="51"/>
  <c r="Q12" i="51"/>
  <c r="I12" i="51"/>
  <c r="Q11" i="51"/>
  <c r="I11" i="51"/>
  <c r="I36" i="51" l="1"/>
  <c r="Q36" i="51"/>
  <c r="R18" i="51"/>
  <c r="R26" i="51"/>
  <c r="R13" i="51"/>
  <c r="R17" i="51"/>
  <c r="R19" i="51"/>
  <c r="R21" i="51"/>
  <c r="R27" i="51"/>
  <c r="R29" i="51"/>
  <c r="R32" i="51"/>
  <c r="R25" i="51"/>
  <c r="R33" i="51"/>
  <c r="R16" i="51"/>
  <c r="R24" i="51"/>
  <c r="R34" i="51"/>
  <c r="R12" i="51"/>
  <c r="R14" i="51"/>
  <c r="R23" i="51"/>
  <c r="R28" i="51"/>
  <c r="R30" i="51"/>
  <c r="R15" i="51"/>
  <c r="R20" i="51"/>
  <c r="R22" i="51"/>
  <c r="R31" i="51"/>
  <c r="R11" i="51"/>
  <c r="N12" i="49"/>
  <c r="N13" i="49"/>
  <c r="N14" i="49"/>
  <c r="N15" i="49"/>
  <c r="N16" i="49"/>
  <c r="N17" i="49"/>
  <c r="N18" i="49"/>
  <c r="N19" i="49"/>
  <c r="N20" i="49"/>
  <c r="N21" i="49"/>
  <c r="N22" i="49"/>
  <c r="N23" i="49"/>
  <c r="N24" i="49"/>
  <c r="N25" i="49"/>
  <c r="N26" i="49"/>
  <c r="N27" i="49"/>
  <c r="N28" i="49"/>
  <c r="N29" i="49"/>
  <c r="N30" i="49"/>
  <c r="N31" i="49"/>
  <c r="N32" i="49"/>
  <c r="N33" i="49"/>
  <c r="N34" i="49"/>
  <c r="B12" i="49"/>
  <c r="C12" i="49"/>
  <c r="D12" i="49"/>
  <c r="E12" i="49"/>
  <c r="F12" i="49"/>
  <c r="G12" i="49"/>
  <c r="I12" i="49"/>
  <c r="J12" i="49"/>
  <c r="K12" i="49"/>
  <c r="L12" i="49"/>
  <c r="M12" i="49"/>
  <c r="B13" i="49"/>
  <c r="C13" i="49"/>
  <c r="D13" i="49"/>
  <c r="E13" i="49"/>
  <c r="F13" i="49"/>
  <c r="G13" i="49"/>
  <c r="I13" i="49"/>
  <c r="J13" i="49"/>
  <c r="K13" i="49"/>
  <c r="L13" i="49"/>
  <c r="M13" i="49"/>
  <c r="B14" i="49"/>
  <c r="C14" i="49"/>
  <c r="D14" i="49"/>
  <c r="E14" i="49"/>
  <c r="F14" i="49"/>
  <c r="G14" i="49"/>
  <c r="I14" i="49"/>
  <c r="J14" i="49"/>
  <c r="K14" i="49"/>
  <c r="L14" i="49"/>
  <c r="M14" i="49"/>
  <c r="B15" i="49"/>
  <c r="C15" i="49"/>
  <c r="D15" i="49"/>
  <c r="E15" i="49"/>
  <c r="F15" i="49"/>
  <c r="G15" i="49"/>
  <c r="I15" i="49"/>
  <c r="J15" i="49"/>
  <c r="K15" i="49"/>
  <c r="L15" i="49"/>
  <c r="M15" i="49"/>
  <c r="B16" i="49"/>
  <c r="C16" i="49"/>
  <c r="D16" i="49"/>
  <c r="E16" i="49"/>
  <c r="F16" i="49"/>
  <c r="G16" i="49"/>
  <c r="I16" i="49"/>
  <c r="J16" i="49"/>
  <c r="K16" i="49"/>
  <c r="L16" i="49"/>
  <c r="M16" i="49"/>
  <c r="B17" i="49"/>
  <c r="C17" i="49"/>
  <c r="D17" i="49"/>
  <c r="E17" i="49"/>
  <c r="F17" i="49"/>
  <c r="G17" i="49"/>
  <c r="I17" i="49"/>
  <c r="J17" i="49"/>
  <c r="K17" i="49"/>
  <c r="L17" i="49"/>
  <c r="M17" i="49"/>
  <c r="B18" i="49"/>
  <c r="C18" i="49"/>
  <c r="D18" i="49"/>
  <c r="E18" i="49"/>
  <c r="F18" i="49"/>
  <c r="G18" i="49"/>
  <c r="I18" i="49"/>
  <c r="J18" i="49"/>
  <c r="K18" i="49"/>
  <c r="L18" i="49"/>
  <c r="M18" i="49"/>
  <c r="B19" i="49"/>
  <c r="C19" i="49"/>
  <c r="D19" i="49"/>
  <c r="E19" i="49"/>
  <c r="F19" i="49"/>
  <c r="G19" i="49"/>
  <c r="I19" i="49"/>
  <c r="J19" i="49"/>
  <c r="K19" i="49"/>
  <c r="L19" i="49"/>
  <c r="M19" i="49"/>
  <c r="B20" i="49"/>
  <c r="C20" i="49"/>
  <c r="D20" i="49"/>
  <c r="E20" i="49"/>
  <c r="F20" i="49"/>
  <c r="G20" i="49"/>
  <c r="I20" i="49"/>
  <c r="J20" i="49"/>
  <c r="K20" i="49"/>
  <c r="L20" i="49"/>
  <c r="M20" i="49"/>
  <c r="B21" i="49"/>
  <c r="C21" i="49"/>
  <c r="D21" i="49"/>
  <c r="E21" i="49"/>
  <c r="F21" i="49"/>
  <c r="G21" i="49"/>
  <c r="I21" i="49"/>
  <c r="J21" i="49"/>
  <c r="K21" i="49"/>
  <c r="L21" i="49"/>
  <c r="M21" i="49"/>
  <c r="B22" i="49"/>
  <c r="C22" i="49"/>
  <c r="D22" i="49"/>
  <c r="E22" i="49"/>
  <c r="F22" i="49"/>
  <c r="G22" i="49"/>
  <c r="I22" i="49"/>
  <c r="J22" i="49"/>
  <c r="K22" i="49"/>
  <c r="L22" i="49"/>
  <c r="M22" i="49"/>
  <c r="B23" i="49"/>
  <c r="C23" i="49"/>
  <c r="D23" i="49"/>
  <c r="E23" i="49"/>
  <c r="F23" i="49"/>
  <c r="G23" i="49"/>
  <c r="I23" i="49"/>
  <c r="J23" i="49"/>
  <c r="K23" i="49"/>
  <c r="L23" i="49"/>
  <c r="M23" i="49"/>
  <c r="B24" i="49"/>
  <c r="C24" i="49"/>
  <c r="D24" i="49"/>
  <c r="E24" i="49"/>
  <c r="F24" i="49"/>
  <c r="G24" i="49"/>
  <c r="I24" i="49"/>
  <c r="J24" i="49"/>
  <c r="K24" i="49"/>
  <c r="L24" i="49"/>
  <c r="M24" i="49"/>
  <c r="B25" i="49"/>
  <c r="C25" i="49"/>
  <c r="D25" i="49"/>
  <c r="E25" i="49"/>
  <c r="F25" i="49"/>
  <c r="G25" i="49"/>
  <c r="I25" i="49"/>
  <c r="J25" i="49"/>
  <c r="K25" i="49"/>
  <c r="L25" i="49"/>
  <c r="M25" i="49"/>
  <c r="B26" i="49"/>
  <c r="C26" i="49"/>
  <c r="D26" i="49"/>
  <c r="E26" i="49"/>
  <c r="F26" i="49"/>
  <c r="G26" i="49"/>
  <c r="I26" i="49"/>
  <c r="J26" i="49"/>
  <c r="K26" i="49"/>
  <c r="L26" i="49"/>
  <c r="M26" i="49"/>
  <c r="B27" i="49"/>
  <c r="C27" i="49"/>
  <c r="D27" i="49"/>
  <c r="E27" i="49"/>
  <c r="F27" i="49"/>
  <c r="G27" i="49"/>
  <c r="I27" i="49"/>
  <c r="J27" i="49"/>
  <c r="K27" i="49"/>
  <c r="L27" i="49"/>
  <c r="M27" i="49"/>
  <c r="B28" i="49"/>
  <c r="C28" i="49"/>
  <c r="D28" i="49"/>
  <c r="E28" i="49"/>
  <c r="F28" i="49"/>
  <c r="G28" i="49"/>
  <c r="I28" i="49"/>
  <c r="J28" i="49"/>
  <c r="K28" i="49"/>
  <c r="L28" i="49"/>
  <c r="M28" i="49"/>
  <c r="B29" i="49"/>
  <c r="C29" i="49"/>
  <c r="D29" i="49"/>
  <c r="E29" i="49"/>
  <c r="F29" i="49"/>
  <c r="G29" i="49"/>
  <c r="I29" i="49"/>
  <c r="J29" i="49"/>
  <c r="K29" i="49"/>
  <c r="L29" i="49"/>
  <c r="M29" i="49"/>
  <c r="B30" i="49"/>
  <c r="C30" i="49"/>
  <c r="D30" i="49"/>
  <c r="E30" i="49"/>
  <c r="F30" i="49"/>
  <c r="G30" i="49"/>
  <c r="I30" i="49"/>
  <c r="J30" i="49"/>
  <c r="K30" i="49"/>
  <c r="L30" i="49"/>
  <c r="M30" i="49"/>
  <c r="B31" i="49"/>
  <c r="C31" i="49"/>
  <c r="D31" i="49"/>
  <c r="E31" i="49"/>
  <c r="F31" i="49"/>
  <c r="G31" i="49"/>
  <c r="I31" i="49"/>
  <c r="J31" i="49"/>
  <c r="K31" i="49"/>
  <c r="L31" i="49"/>
  <c r="M31" i="49"/>
  <c r="B32" i="49"/>
  <c r="C32" i="49"/>
  <c r="D32" i="49"/>
  <c r="E32" i="49"/>
  <c r="F32" i="49"/>
  <c r="G32" i="49"/>
  <c r="I32" i="49"/>
  <c r="J32" i="49"/>
  <c r="K32" i="49"/>
  <c r="L32" i="49"/>
  <c r="M32" i="49"/>
  <c r="B33" i="49"/>
  <c r="C33" i="49"/>
  <c r="D33" i="49"/>
  <c r="E33" i="49"/>
  <c r="F33" i="49"/>
  <c r="G33" i="49"/>
  <c r="I33" i="49"/>
  <c r="J33" i="49"/>
  <c r="K33" i="49"/>
  <c r="L33" i="49"/>
  <c r="M33" i="49"/>
  <c r="B34" i="49"/>
  <c r="C34" i="49"/>
  <c r="D34" i="49"/>
  <c r="E34" i="49"/>
  <c r="F34" i="49"/>
  <c r="G34" i="49"/>
  <c r="I34" i="49"/>
  <c r="J34" i="49"/>
  <c r="K34" i="49"/>
  <c r="L34" i="49"/>
  <c r="M34" i="49"/>
  <c r="C11" i="49"/>
  <c r="D11" i="49"/>
  <c r="E11" i="49"/>
  <c r="F11" i="49"/>
  <c r="G11" i="49"/>
  <c r="I11" i="49"/>
  <c r="J11" i="49"/>
  <c r="K11" i="49"/>
  <c r="L11" i="49"/>
  <c r="M11" i="49"/>
  <c r="N11" i="49"/>
  <c r="B11" i="49"/>
  <c r="R36" i="51" l="1"/>
  <c r="N36" i="49"/>
  <c r="K36" i="49"/>
  <c r="G36" i="49"/>
  <c r="F36" i="49" l="1"/>
  <c r="J36" i="49"/>
  <c r="D36" i="49"/>
  <c r="M36" i="49"/>
  <c r="I36" i="49"/>
  <c r="B36" i="49"/>
  <c r="C36" i="49"/>
  <c r="L36" i="49"/>
  <c r="E36" i="49"/>
  <c r="N36" i="47" l="1"/>
  <c r="M36" i="47"/>
  <c r="L36" i="47"/>
  <c r="K36" i="47"/>
  <c r="J36" i="47"/>
  <c r="I36" i="47"/>
  <c r="G36" i="47"/>
  <c r="F36" i="47"/>
  <c r="E36" i="47"/>
  <c r="D36" i="47"/>
  <c r="C36" i="47"/>
  <c r="B36" i="47"/>
  <c r="O34" i="47"/>
  <c r="O34" i="49" s="1"/>
  <c r="H34" i="47"/>
  <c r="O33" i="47"/>
  <c r="O33" i="49" s="1"/>
  <c r="H33" i="47"/>
  <c r="H33" i="49" s="1"/>
  <c r="O32" i="47"/>
  <c r="O32" i="49" s="1"/>
  <c r="H32" i="47"/>
  <c r="O31" i="47"/>
  <c r="O31" i="49" s="1"/>
  <c r="H31" i="47"/>
  <c r="H31" i="49" s="1"/>
  <c r="O30" i="47"/>
  <c r="O30" i="49" s="1"/>
  <c r="H30" i="47"/>
  <c r="O29" i="47"/>
  <c r="O29" i="49" s="1"/>
  <c r="H29" i="47"/>
  <c r="H29" i="49" s="1"/>
  <c r="O28" i="47"/>
  <c r="O28" i="49" s="1"/>
  <c r="H28" i="47"/>
  <c r="H28" i="49" s="1"/>
  <c r="O27" i="47"/>
  <c r="O27" i="49" s="1"/>
  <c r="H27" i="47"/>
  <c r="H27" i="49" s="1"/>
  <c r="O26" i="47"/>
  <c r="O26" i="49" s="1"/>
  <c r="H26" i="47"/>
  <c r="O25" i="47"/>
  <c r="O25" i="49" s="1"/>
  <c r="H25" i="47"/>
  <c r="H25" i="49" s="1"/>
  <c r="O24" i="47"/>
  <c r="O24" i="49" s="1"/>
  <c r="H24" i="47"/>
  <c r="H24" i="49" s="1"/>
  <c r="O23" i="47"/>
  <c r="O23" i="49" s="1"/>
  <c r="H23" i="47"/>
  <c r="H23" i="49" s="1"/>
  <c r="O22" i="47"/>
  <c r="O22" i="49" s="1"/>
  <c r="H22" i="47"/>
  <c r="O21" i="47"/>
  <c r="O21" i="49" s="1"/>
  <c r="H21" i="47"/>
  <c r="H21" i="49" s="1"/>
  <c r="O20" i="47"/>
  <c r="O20" i="49" s="1"/>
  <c r="H20" i="47"/>
  <c r="H20" i="49" s="1"/>
  <c r="O19" i="47"/>
  <c r="O19" i="49" s="1"/>
  <c r="H19" i="47"/>
  <c r="H19" i="49" s="1"/>
  <c r="O18" i="47"/>
  <c r="O18" i="49" s="1"/>
  <c r="H18" i="47"/>
  <c r="H18" i="49" s="1"/>
  <c r="O17" i="47"/>
  <c r="O17" i="49" s="1"/>
  <c r="H17" i="47"/>
  <c r="H17" i="49" s="1"/>
  <c r="O16" i="47"/>
  <c r="O16" i="49" s="1"/>
  <c r="H16" i="47"/>
  <c r="H16" i="49" s="1"/>
  <c r="O15" i="47"/>
  <c r="O15" i="49" s="1"/>
  <c r="H15" i="47"/>
  <c r="H15" i="49" s="1"/>
  <c r="O14" i="47"/>
  <c r="O14" i="49" s="1"/>
  <c r="H14" i="47"/>
  <c r="O13" i="47"/>
  <c r="O13" i="49" s="1"/>
  <c r="H13" i="47"/>
  <c r="H13" i="49" s="1"/>
  <c r="O12" i="47"/>
  <c r="O12" i="49" s="1"/>
  <c r="H12" i="47"/>
  <c r="H12" i="49" s="1"/>
  <c r="O11" i="47"/>
  <c r="O11" i="49" s="1"/>
  <c r="O36" i="49" s="1"/>
  <c r="H11" i="47"/>
  <c r="H11" i="49" s="1"/>
  <c r="O12" i="46"/>
  <c r="O13" i="46"/>
  <c r="O14" i="46"/>
  <c r="O15" i="46"/>
  <c r="O16" i="46"/>
  <c r="O17" i="46"/>
  <c r="O18" i="46"/>
  <c r="O19" i="46"/>
  <c r="O20" i="46"/>
  <c r="O21" i="46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11" i="46"/>
  <c r="H12" i="46"/>
  <c r="P12" i="46" s="1"/>
  <c r="H13" i="46"/>
  <c r="P13" i="46" s="1"/>
  <c r="H14" i="46"/>
  <c r="P14" i="46" s="1"/>
  <c r="H15" i="46"/>
  <c r="P15" i="46" s="1"/>
  <c r="H16" i="46"/>
  <c r="P16" i="46" s="1"/>
  <c r="H17" i="46"/>
  <c r="P17" i="46" s="1"/>
  <c r="H18" i="46"/>
  <c r="P18" i="46" s="1"/>
  <c r="H19" i="46"/>
  <c r="P19" i="46" s="1"/>
  <c r="H20" i="46"/>
  <c r="P20" i="46" s="1"/>
  <c r="H21" i="46"/>
  <c r="P21" i="46" s="1"/>
  <c r="H22" i="46"/>
  <c r="P22" i="46" s="1"/>
  <c r="H23" i="46"/>
  <c r="P23" i="46" s="1"/>
  <c r="H24" i="46"/>
  <c r="P24" i="46" s="1"/>
  <c r="H25" i="46"/>
  <c r="P25" i="46" s="1"/>
  <c r="H26" i="46"/>
  <c r="P26" i="46" s="1"/>
  <c r="H27" i="46"/>
  <c r="P27" i="46" s="1"/>
  <c r="H28" i="46"/>
  <c r="P28" i="46" s="1"/>
  <c r="H29" i="46"/>
  <c r="P29" i="46" s="1"/>
  <c r="H30" i="46"/>
  <c r="P30" i="46" s="1"/>
  <c r="H31" i="46"/>
  <c r="P31" i="46" s="1"/>
  <c r="H32" i="46"/>
  <c r="H33" i="46"/>
  <c r="P33" i="46" s="1"/>
  <c r="H34" i="46"/>
  <c r="P34" i="46" s="1"/>
  <c r="H11" i="46"/>
  <c r="P11" i="46" s="1"/>
  <c r="N36" i="46"/>
  <c r="M36" i="46"/>
  <c r="L36" i="46"/>
  <c r="K36" i="46"/>
  <c r="J36" i="46"/>
  <c r="I36" i="46"/>
  <c r="G36" i="46"/>
  <c r="F36" i="46"/>
  <c r="E36" i="46"/>
  <c r="D36" i="46"/>
  <c r="C36" i="46"/>
  <c r="B36" i="46"/>
  <c r="N36" i="45"/>
  <c r="M36" i="45"/>
  <c r="L36" i="45"/>
  <c r="K36" i="45"/>
  <c r="J36" i="45"/>
  <c r="I36" i="45"/>
  <c r="G36" i="45"/>
  <c r="F36" i="45"/>
  <c r="E36" i="45"/>
  <c r="D36" i="45"/>
  <c r="C36" i="45"/>
  <c r="B36" i="45"/>
  <c r="P14" i="47" l="1"/>
  <c r="P14" i="49" s="1"/>
  <c r="H14" i="49"/>
  <c r="H36" i="49" s="1"/>
  <c r="P22" i="47"/>
  <c r="P22" i="49" s="1"/>
  <c r="H22" i="49"/>
  <c r="P26" i="47"/>
  <c r="P26" i="49" s="1"/>
  <c r="H26" i="49"/>
  <c r="P30" i="47"/>
  <c r="P30" i="49" s="1"/>
  <c r="H30" i="49"/>
  <c r="P32" i="47"/>
  <c r="P32" i="49" s="1"/>
  <c r="H32" i="49"/>
  <c r="P34" i="47"/>
  <c r="P34" i="49" s="1"/>
  <c r="H34" i="49"/>
  <c r="H36" i="46"/>
  <c r="P33" i="47"/>
  <c r="P33" i="49" s="1"/>
  <c r="P13" i="47"/>
  <c r="P13" i="49" s="1"/>
  <c r="P15" i="47"/>
  <c r="P15" i="49" s="1"/>
  <c r="P19" i="47"/>
  <c r="P19" i="49" s="1"/>
  <c r="P23" i="47"/>
  <c r="P23" i="49" s="1"/>
  <c r="P25" i="47"/>
  <c r="P25" i="49" s="1"/>
  <c r="P27" i="47"/>
  <c r="P27" i="49" s="1"/>
  <c r="P29" i="47"/>
  <c r="P29" i="49" s="1"/>
  <c r="P31" i="47"/>
  <c r="P31" i="49" s="1"/>
  <c r="P12" i="47"/>
  <c r="P12" i="49" s="1"/>
  <c r="P28" i="47"/>
  <c r="P28" i="49" s="1"/>
  <c r="P17" i="47"/>
  <c r="P17" i="49" s="1"/>
  <c r="P21" i="47"/>
  <c r="P21" i="49" s="1"/>
  <c r="O36" i="47"/>
  <c r="P18" i="47"/>
  <c r="P18" i="49" s="1"/>
  <c r="H36" i="47"/>
  <c r="P16" i="47"/>
  <c r="P16" i="49" s="1"/>
  <c r="P20" i="47"/>
  <c r="P20" i="49" s="1"/>
  <c r="P24" i="47"/>
  <c r="P24" i="49" s="1"/>
  <c r="P11" i="47"/>
  <c r="P11" i="49" s="1"/>
  <c r="O36" i="46"/>
  <c r="P32" i="46"/>
  <c r="P36" i="46" s="1"/>
  <c r="O36" i="45"/>
  <c r="H36" i="45"/>
  <c r="N36" i="43"/>
  <c r="M36" i="43"/>
  <c r="L36" i="43"/>
  <c r="K36" i="43"/>
  <c r="J36" i="43"/>
  <c r="I36" i="43"/>
  <c r="G36" i="43"/>
  <c r="F36" i="43"/>
  <c r="E36" i="43"/>
  <c r="D36" i="43"/>
  <c r="C36" i="43"/>
  <c r="B36" i="43"/>
  <c r="O34" i="43"/>
  <c r="H34" i="43"/>
  <c r="O33" i="43"/>
  <c r="H33" i="43"/>
  <c r="O32" i="43"/>
  <c r="H32" i="43"/>
  <c r="O31" i="43"/>
  <c r="H31" i="43"/>
  <c r="O30" i="43"/>
  <c r="H30" i="43"/>
  <c r="O29" i="43"/>
  <c r="H29" i="43"/>
  <c r="O28" i="43"/>
  <c r="H28" i="43"/>
  <c r="O27" i="43"/>
  <c r="H27" i="43"/>
  <c r="O26" i="43"/>
  <c r="H26" i="43"/>
  <c r="O25" i="43"/>
  <c r="H25" i="43"/>
  <c r="O24" i="43"/>
  <c r="H24" i="43"/>
  <c r="O23" i="43"/>
  <c r="H23" i="43"/>
  <c r="O22" i="43"/>
  <c r="H22" i="43"/>
  <c r="O21" i="43"/>
  <c r="H21" i="43"/>
  <c r="O20" i="43"/>
  <c r="H20" i="43"/>
  <c r="O19" i="43"/>
  <c r="H19" i="43"/>
  <c r="O18" i="43"/>
  <c r="H18" i="43"/>
  <c r="O17" i="43"/>
  <c r="H17" i="43"/>
  <c r="O16" i="43"/>
  <c r="H16" i="43"/>
  <c r="O15" i="43"/>
  <c r="H15" i="43"/>
  <c r="O14" i="43"/>
  <c r="H14" i="43"/>
  <c r="O13" i="43"/>
  <c r="H13" i="43"/>
  <c r="O12" i="43"/>
  <c r="H12" i="43"/>
  <c r="O11" i="43"/>
  <c r="H11" i="43"/>
  <c r="N36" i="42"/>
  <c r="M36" i="42"/>
  <c r="L36" i="42"/>
  <c r="K36" i="42"/>
  <c r="J36" i="42"/>
  <c r="I36" i="42"/>
  <c r="G36" i="42"/>
  <c r="F36" i="42"/>
  <c r="E36" i="42"/>
  <c r="D36" i="42"/>
  <c r="C36" i="42"/>
  <c r="B36" i="42"/>
  <c r="O34" i="42"/>
  <c r="H34" i="42"/>
  <c r="O33" i="42"/>
  <c r="H33" i="42"/>
  <c r="O32" i="42"/>
  <c r="H32" i="42"/>
  <c r="O31" i="42"/>
  <c r="H31" i="42"/>
  <c r="O30" i="42"/>
  <c r="H30" i="42"/>
  <c r="O29" i="42"/>
  <c r="H29" i="42"/>
  <c r="O28" i="42"/>
  <c r="H28" i="42"/>
  <c r="O27" i="42"/>
  <c r="H27" i="42"/>
  <c r="O26" i="42"/>
  <c r="H26" i="42"/>
  <c r="O25" i="42"/>
  <c r="H25" i="42"/>
  <c r="O24" i="42"/>
  <c r="H24" i="42"/>
  <c r="O23" i="42"/>
  <c r="H23" i="42"/>
  <c r="O22" i="42"/>
  <c r="H22" i="42"/>
  <c r="O21" i="42"/>
  <c r="H21" i="42"/>
  <c r="O20" i="42"/>
  <c r="H20" i="42"/>
  <c r="O19" i="42"/>
  <c r="H19" i="42"/>
  <c r="O18" i="42"/>
  <c r="H18" i="42"/>
  <c r="O17" i="42"/>
  <c r="H17" i="42"/>
  <c r="O16" i="42"/>
  <c r="H16" i="42"/>
  <c r="O15" i="42"/>
  <c r="H15" i="42"/>
  <c r="O14" i="42"/>
  <c r="H14" i="42"/>
  <c r="O13" i="42"/>
  <c r="H13" i="42"/>
  <c r="O12" i="42"/>
  <c r="H12" i="42"/>
  <c r="O11" i="42"/>
  <c r="H11" i="42"/>
  <c r="N36" i="41"/>
  <c r="M36" i="41"/>
  <c r="L36" i="41"/>
  <c r="K36" i="41"/>
  <c r="J36" i="41"/>
  <c r="I36" i="41"/>
  <c r="G36" i="41"/>
  <c r="F36" i="41"/>
  <c r="E36" i="41"/>
  <c r="D36" i="41"/>
  <c r="C36" i="41"/>
  <c r="B36" i="41"/>
  <c r="O34" i="41"/>
  <c r="H34" i="41"/>
  <c r="O33" i="41"/>
  <c r="H33" i="41"/>
  <c r="O32" i="41"/>
  <c r="H32" i="41"/>
  <c r="O31" i="41"/>
  <c r="H31" i="41"/>
  <c r="O30" i="41"/>
  <c r="H30" i="41"/>
  <c r="O29" i="41"/>
  <c r="H29" i="41"/>
  <c r="O28" i="41"/>
  <c r="H28" i="41"/>
  <c r="O27" i="41"/>
  <c r="H27" i="41"/>
  <c r="O26" i="41"/>
  <c r="H26" i="41"/>
  <c r="O25" i="41"/>
  <c r="H25" i="41"/>
  <c r="O24" i="41"/>
  <c r="H24" i="41"/>
  <c r="O23" i="41"/>
  <c r="H23" i="41"/>
  <c r="O22" i="41"/>
  <c r="H22" i="41"/>
  <c r="O21" i="41"/>
  <c r="H21" i="41"/>
  <c r="O20" i="41"/>
  <c r="H20" i="41"/>
  <c r="O19" i="41"/>
  <c r="H19" i="41"/>
  <c r="O18" i="41"/>
  <c r="H18" i="41"/>
  <c r="O17" i="41"/>
  <c r="H17" i="41"/>
  <c r="O16" i="41"/>
  <c r="H16" i="41"/>
  <c r="O15" i="41"/>
  <c r="H15" i="41"/>
  <c r="O14" i="41"/>
  <c r="H14" i="41"/>
  <c r="O13" i="41"/>
  <c r="H13" i="41"/>
  <c r="O12" i="41"/>
  <c r="H12" i="41"/>
  <c r="O11" i="41"/>
  <c r="H11" i="41"/>
  <c r="O12" i="39"/>
  <c r="O13" i="39"/>
  <c r="O14" i="39"/>
  <c r="O15" i="39"/>
  <c r="O16" i="39"/>
  <c r="O17" i="39"/>
  <c r="O18" i="39"/>
  <c r="O19" i="39"/>
  <c r="O20" i="39"/>
  <c r="O21" i="39"/>
  <c r="O22" i="39"/>
  <c r="O23" i="39"/>
  <c r="O24" i="39"/>
  <c r="O25" i="39"/>
  <c r="O26" i="39"/>
  <c r="O27" i="39"/>
  <c r="O28" i="39"/>
  <c r="O29" i="39"/>
  <c r="O30" i="39"/>
  <c r="O31" i="39"/>
  <c r="O32" i="39"/>
  <c r="O33" i="39"/>
  <c r="O34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P18" i="42" l="1"/>
  <c r="P17" i="41"/>
  <c r="P31" i="42"/>
  <c r="P13" i="39"/>
  <c r="P36" i="49"/>
  <c r="P22" i="42"/>
  <c r="P21" i="39"/>
  <c r="P18" i="41"/>
  <c r="P30" i="41"/>
  <c r="P34" i="41"/>
  <c r="P19" i="42"/>
  <c r="P27" i="39"/>
  <c r="P23" i="39"/>
  <c r="P29" i="41"/>
  <c r="P15" i="42"/>
  <c r="P34" i="42"/>
  <c r="P34" i="39"/>
  <c r="P30" i="39"/>
  <c r="P26" i="39"/>
  <c r="P22" i="39"/>
  <c r="P18" i="39"/>
  <c r="O36" i="42"/>
  <c r="P36" i="47"/>
  <c r="P31" i="39"/>
  <c r="P19" i="39"/>
  <c r="P15" i="41"/>
  <c r="P21" i="41"/>
  <c r="P27" i="41"/>
  <c r="P13" i="42"/>
  <c r="P26" i="42"/>
  <c r="P33" i="39"/>
  <c r="P29" i="39"/>
  <c r="P25" i="39"/>
  <c r="P17" i="39"/>
  <c r="P12" i="41"/>
  <c r="P16" i="41"/>
  <c r="P20" i="41"/>
  <c r="P24" i="41"/>
  <c r="P32" i="41"/>
  <c r="P16" i="42"/>
  <c r="P27" i="42"/>
  <c r="P15" i="39"/>
  <c r="P13" i="41"/>
  <c r="P19" i="41"/>
  <c r="P20" i="43"/>
  <c r="P22" i="43"/>
  <c r="P28" i="43"/>
  <c r="P30" i="43"/>
  <c r="P36" i="45"/>
  <c r="P32" i="43"/>
  <c r="P19" i="43"/>
  <c r="P11" i="43"/>
  <c r="P16" i="43"/>
  <c r="P21" i="43"/>
  <c r="P23" i="43"/>
  <c r="P25" i="43"/>
  <c r="P27" i="43"/>
  <c r="P12" i="43"/>
  <c r="P14" i="43"/>
  <c r="P13" i="43"/>
  <c r="P15" i="43"/>
  <c r="P17" i="43"/>
  <c r="P24" i="43"/>
  <c r="P29" i="43"/>
  <c r="P31" i="43"/>
  <c r="P33" i="43"/>
  <c r="O36" i="43"/>
  <c r="P18" i="43"/>
  <c r="P26" i="43"/>
  <c r="P34" i="43"/>
  <c r="H36" i="43"/>
  <c r="P14" i="42"/>
  <c r="P23" i="42"/>
  <c r="P30" i="42"/>
  <c r="P11" i="42"/>
  <c r="P21" i="42"/>
  <c r="P24" i="42"/>
  <c r="P29" i="42"/>
  <c r="P32" i="42"/>
  <c r="H36" i="42"/>
  <c r="P12" i="42"/>
  <c r="P17" i="42"/>
  <c r="P20" i="42"/>
  <c r="P25" i="42"/>
  <c r="P28" i="42"/>
  <c r="P33" i="42"/>
  <c r="O36" i="41"/>
  <c r="P28" i="41"/>
  <c r="P31" i="41"/>
  <c r="P33" i="41"/>
  <c r="P23" i="41"/>
  <c r="P25" i="41"/>
  <c r="P22" i="41"/>
  <c r="P26" i="41"/>
  <c r="P14" i="41"/>
  <c r="H36" i="41"/>
  <c r="P11" i="41"/>
  <c r="P24" i="39"/>
  <c r="P20" i="39"/>
  <c r="P16" i="39"/>
  <c r="P14" i="39"/>
  <c r="P32" i="39"/>
  <c r="P28" i="39"/>
  <c r="P12" i="39"/>
  <c r="N36" i="39"/>
  <c r="M36" i="39"/>
  <c r="L36" i="39"/>
  <c r="K36" i="39"/>
  <c r="J36" i="39"/>
  <c r="I36" i="39"/>
  <c r="G36" i="39"/>
  <c r="F36" i="39"/>
  <c r="E36" i="39"/>
  <c r="D36" i="39"/>
  <c r="C36" i="39"/>
  <c r="B36" i="39"/>
  <c r="O11" i="39"/>
  <c r="H11" i="39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H12" i="37"/>
  <c r="H13" i="37"/>
  <c r="H14" i="37"/>
  <c r="H15" i="37"/>
  <c r="H16" i="37"/>
  <c r="H17" i="37"/>
  <c r="P17" i="37" s="1"/>
  <c r="H18" i="37"/>
  <c r="H19" i="37"/>
  <c r="H20" i="37"/>
  <c r="H21" i="37"/>
  <c r="H22" i="37"/>
  <c r="H23" i="37"/>
  <c r="H24" i="37"/>
  <c r="H25" i="37"/>
  <c r="P25" i="37" s="1"/>
  <c r="H26" i="37"/>
  <c r="H27" i="37"/>
  <c r="H28" i="37"/>
  <c r="H29" i="37"/>
  <c r="H30" i="37"/>
  <c r="H31" i="37"/>
  <c r="H32" i="37"/>
  <c r="H33" i="37"/>
  <c r="P33" i="37" s="1"/>
  <c r="H34" i="37"/>
  <c r="P29" i="37" l="1"/>
  <c r="P13" i="37"/>
  <c r="P21" i="37"/>
  <c r="P30" i="37"/>
  <c r="P26" i="37"/>
  <c r="P22" i="37"/>
  <c r="P18" i="37"/>
  <c r="P14" i="37"/>
  <c r="P28" i="37"/>
  <c r="P24" i="37"/>
  <c r="P20" i="37"/>
  <c r="P16" i="37"/>
  <c r="P12" i="37"/>
  <c r="P32" i="37"/>
  <c r="P31" i="37"/>
  <c r="P27" i="37"/>
  <c r="P23" i="37"/>
  <c r="P19" i="37"/>
  <c r="P15" i="37"/>
  <c r="P36" i="43"/>
  <c r="P36" i="42"/>
  <c r="P36" i="41"/>
  <c r="H36" i="39"/>
  <c r="O36" i="39"/>
  <c r="P11" i="39"/>
  <c r="N36" i="37"/>
  <c r="M36" i="37"/>
  <c r="L36" i="37"/>
  <c r="K36" i="37"/>
  <c r="J36" i="37"/>
  <c r="I36" i="37"/>
  <c r="G36" i="37"/>
  <c r="F36" i="37"/>
  <c r="E36" i="37"/>
  <c r="D36" i="37"/>
  <c r="C36" i="37"/>
  <c r="B36" i="37"/>
  <c r="O11" i="37"/>
  <c r="H11" i="37"/>
  <c r="H11" i="36"/>
  <c r="O11" i="36"/>
  <c r="H12" i="36"/>
  <c r="O12" i="36"/>
  <c r="P12" i="36" s="1"/>
  <c r="H13" i="36"/>
  <c r="O13" i="36"/>
  <c r="H14" i="36"/>
  <c r="O14" i="36"/>
  <c r="H15" i="36"/>
  <c r="O15" i="36"/>
  <c r="H16" i="36"/>
  <c r="O16" i="36"/>
  <c r="H17" i="36"/>
  <c r="O17" i="36"/>
  <c r="H18" i="36"/>
  <c r="O18" i="36"/>
  <c r="P18" i="36" s="1"/>
  <c r="H19" i="36"/>
  <c r="O19" i="36"/>
  <c r="H20" i="36"/>
  <c r="O20" i="36"/>
  <c r="H21" i="36"/>
  <c r="O21" i="36"/>
  <c r="H22" i="36"/>
  <c r="O22" i="36"/>
  <c r="H23" i="36"/>
  <c r="O23" i="36"/>
  <c r="H24" i="36"/>
  <c r="O24" i="36"/>
  <c r="H25" i="36"/>
  <c r="O25" i="36"/>
  <c r="H26" i="36"/>
  <c r="O26" i="36"/>
  <c r="H27" i="36"/>
  <c r="O27" i="36"/>
  <c r="H28" i="36"/>
  <c r="O28" i="36"/>
  <c r="H29" i="36"/>
  <c r="O29" i="36"/>
  <c r="H30" i="36"/>
  <c r="O30" i="36"/>
  <c r="H31" i="36"/>
  <c r="O31" i="36"/>
  <c r="H32" i="36"/>
  <c r="O32" i="36"/>
  <c r="H33" i="36"/>
  <c r="O33" i="36"/>
  <c r="H34" i="36"/>
  <c r="O34" i="36"/>
  <c r="P34" i="36" s="1"/>
  <c r="B36" i="36"/>
  <c r="C36" i="36"/>
  <c r="D36" i="36"/>
  <c r="E36" i="36"/>
  <c r="F36" i="36"/>
  <c r="G36" i="36"/>
  <c r="I36" i="36"/>
  <c r="J36" i="36"/>
  <c r="K36" i="36"/>
  <c r="L36" i="36"/>
  <c r="M36" i="36"/>
  <c r="N36" i="36"/>
  <c r="O11" i="33"/>
  <c r="H11" i="33"/>
  <c r="O12" i="33"/>
  <c r="H12" i="33"/>
  <c r="O13" i="33"/>
  <c r="H13" i="33"/>
  <c r="O14" i="33"/>
  <c r="H14" i="33"/>
  <c r="O15" i="33"/>
  <c r="H15" i="33"/>
  <c r="O16" i="33"/>
  <c r="H16" i="33"/>
  <c r="O17" i="33"/>
  <c r="H17" i="33"/>
  <c r="O18" i="33"/>
  <c r="H18" i="33"/>
  <c r="O19" i="33"/>
  <c r="H19" i="33"/>
  <c r="O20" i="33"/>
  <c r="H20" i="33"/>
  <c r="O21" i="33"/>
  <c r="H21" i="33"/>
  <c r="O22" i="33"/>
  <c r="H22" i="33"/>
  <c r="O23" i="33"/>
  <c r="H23" i="33"/>
  <c r="O24" i="33"/>
  <c r="H24" i="33"/>
  <c r="O25" i="33"/>
  <c r="P25" i="33" s="1"/>
  <c r="H25" i="33"/>
  <c r="O26" i="33"/>
  <c r="H26" i="33"/>
  <c r="O27" i="33"/>
  <c r="H27" i="33"/>
  <c r="O28" i="33"/>
  <c r="H28" i="33"/>
  <c r="O29" i="33"/>
  <c r="H29" i="33"/>
  <c r="O30" i="33"/>
  <c r="H30" i="33"/>
  <c r="O31" i="33"/>
  <c r="H31" i="33"/>
  <c r="O32" i="33"/>
  <c r="H32" i="33"/>
  <c r="O33" i="33"/>
  <c r="H33" i="33"/>
  <c r="O34" i="33"/>
  <c r="H34" i="33"/>
  <c r="N36" i="33"/>
  <c r="M36" i="33"/>
  <c r="L36" i="33"/>
  <c r="K36" i="33"/>
  <c r="J36" i="33"/>
  <c r="I36" i="33"/>
  <c r="G36" i="33"/>
  <c r="F36" i="33"/>
  <c r="E36" i="33"/>
  <c r="D36" i="33"/>
  <c r="C36" i="33"/>
  <c r="B36" i="33"/>
  <c r="H11" i="35"/>
  <c r="O11" i="35"/>
  <c r="P11" i="35" s="1"/>
  <c r="H12" i="35"/>
  <c r="O12" i="35"/>
  <c r="P12" i="35" s="1"/>
  <c r="H13" i="35"/>
  <c r="O13" i="35"/>
  <c r="H14" i="35"/>
  <c r="O14" i="35"/>
  <c r="H15" i="35"/>
  <c r="O15" i="35"/>
  <c r="H16" i="35"/>
  <c r="O16" i="35"/>
  <c r="H17" i="35"/>
  <c r="O17" i="35"/>
  <c r="P17" i="35" s="1"/>
  <c r="H18" i="35"/>
  <c r="O18" i="35"/>
  <c r="H19" i="35"/>
  <c r="O19" i="35"/>
  <c r="P19" i="35" s="1"/>
  <c r="H20" i="35"/>
  <c r="O20" i="35"/>
  <c r="P20" i="35" s="1"/>
  <c r="H21" i="35"/>
  <c r="O21" i="35"/>
  <c r="H22" i="35"/>
  <c r="O22" i="35"/>
  <c r="H23" i="35"/>
  <c r="O23" i="35"/>
  <c r="H24" i="35"/>
  <c r="O24" i="35"/>
  <c r="P24" i="35" s="1"/>
  <c r="H25" i="35"/>
  <c r="O25" i="35"/>
  <c r="P25" i="35" s="1"/>
  <c r="H26" i="35"/>
  <c r="O26" i="35"/>
  <c r="H27" i="35"/>
  <c r="O27" i="35"/>
  <c r="P27" i="35" s="1"/>
  <c r="H28" i="35"/>
  <c r="O28" i="35"/>
  <c r="P28" i="35" s="1"/>
  <c r="H29" i="35"/>
  <c r="O29" i="35"/>
  <c r="H30" i="35"/>
  <c r="O30" i="35"/>
  <c r="H31" i="35"/>
  <c r="O31" i="35"/>
  <c r="P31" i="35" s="1"/>
  <c r="H32" i="35"/>
  <c r="O32" i="35"/>
  <c r="H33" i="35"/>
  <c r="O33" i="35"/>
  <c r="P33" i="35" s="1"/>
  <c r="H34" i="35"/>
  <c r="O34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H11" i="32"/>
  <c r="O11" i="32"/>
  <c r="H12" i="32"/>
  <c r="O12" i="32"/>
  <c r="H13" i="32"/>
  <c r="O13" i="32"/>
  <c r="H14" i="32"/>
  <c r="O14" i="32"/>
  <c r="H15" i="32"/>
  <c r="O15" i="32"/>
  <c r="H16" i="32"/>
  <c r="O16" i="32"/>
  <c r="H17" i="32"/>
  <c r="O17" i="32"/>
  <c r="H18" i="32"/>
  <c r="O18" i="32"/>
  <c r="H19" i="32"/>
  <c r="O19" i="32"/>
  <c r="P19" i="32" s="1"/>
  <c r="H20" i="32"/>
  <c r="O20" i="32"/>
  <c r="H21" i="32"/>
  <c r="O21" i="32"/>
  <c r="H22" i="32"/>
  <c r="O22" i="32"/>
  <c r="H23" i="32"/>
  <c r="O23" i="32"/>
  <c r="P23" i="32" s="1"/>
  <c r="H24" i="32"/>
  <c r="O24" i="32"/>
  <c r="H25" i="32"/>
  <c r="O25" i="32"/>
  <c r="H26" i="32"/>
  <c r="O26" i="32"/>
  <c r="H27" i="32"/>
  <c r="O27" i="32"/>
  <c r="H28" i="32"/>
  <c r="O28" i="32"/>
  <c r="H29" i="32"/>
  <c r="O29" i="32"/>
  <c r="H30" i="32"/>
  <c r="O30" i="32"/>
  <c r="H31" i="32"/>
  <c r="O31" i="32"/>
  <c r="P31" i="32" s="1"/>
  <c r="H32" i="32"/>
  <c r="O32" i="32"/>
  <c r="H33" i="32"/>
  <c r="O33" i="32"/>
  <c r="P33" i="32" s="1"/>
  <c r="H34" i="32"/>
  <c r="O34" i="32"/>
  <c r="B36" i="32"/>
  <c r="C36" i="32"/>
  <c r="D36" i="32"/>
  <c r="E36" i="32"/>
  <c r="F36" i="32"/>
  <c r="G36" i="32"/>
  <c r="I36" i="32"/>
  <c r="J36" i="32"/>
  <c r="K36" i="32"/>
  <c r="L36" i="32"/>
  <c r="M36" i="32"/>
  <c r="N36" i="32"/>
  <c r="O12" i="31"/>
  <c r="H12" i="31"/>
  <c r="O13" i="31"/>
  <c r="H13" i="31"/>
  <c r="O14" i="31"/>
  <c r="H14" i="31"/>
  <c r="O15" i="31"/>
  <c r="H15" i="31"/>
  <c r="P15" i="31" s="1"/>
  <c r="O16" i="31"/>
  <c r="H16" i="31"/>
  <c r="O17" i="31"/>
  <c r="H17" i="31"/>
  <c r="O18" i="31"/>
  <c r="H18" i="31"/>
  <c r="O19" i="31"/>
  <c r="H19" i="31"/>
  <c r="O20" i="31"/>
  <c r="H20" i="31"/>
  <c r="O21" i="31"/>
  <c r="H21" i="31"/>
  <c r="O22" i="31"/>
  <c r="H22" i="31"/>
  <c r="O23" i="31"/>
  <c r="H23" i="31"/>
  <c r="P23" i="31" s="1"/>
  <c r="O24" i="31"/>
  <c r="H24" i="31"/>
  <c r="O25" i="31"/>
  <c r="H25" i="31"/>
  <c r="O26" i="31"/>
  <c r="P26" i="31" s="1"/>
  <c r="H26" i="31"/>
  <c r="O27" i="31"/>
  <c r="H27" i="31"/>
  <c r="O28" i="31"/>
  <c r="H28" i="31"/>
  <c r="O29" i="31"/>
  <c r="H29" i="31"/>
  <c r="O30" i="31"/>
  <c r="H30" i="31"/>
  <c r="O31" i="31"/>
  <c r="H31" i="31"/>
  <c r="O32" i="31"/>
  <c r="P32" i="31" s="1"/>
  <c r="H32" i="31"/>
  <c r="O33" i="31"/>
  <c r="H33" i="31"/>
  <c r="O34" i="31"/>
  <c r="P34" i="31" s="1"/>
  <c r="H34" i="31"/>
  <c r="O35" i="31"/>
  <c r="H35" i="31"/>
  <c r="N37" i="31"/>
  <c r="M37" i="31"/>
  <c r="L37" i="31"/>
  <c r="K37" i="31"/>
  <c r="J37" i="31"/>
  <c r="I37" i="31"/>
  <c r="G37" i="31"/>
  <c r="F37" i="31"/>
  <c r="E37" i="31"/>
  <c r="D37" i="31"/>
  <c r="C37" i="31"/>
  <c r="B37" i="31"/>
  <c r="H11" i="30"/>
  <c r="P11" i="30" s="1"/>
  <c r="H12" i="30"/>
  <c r="P12" i="30" s="1"/>
  <c r="H13" i="30"/>
  <c r="P13" i="30" s="1"/>
  <c r="H14" i="30"/>
  <c r="P14" i="30" s="1"/>
  <c r="H15" i="30"/>
  <c r="P15" i="30" s="1"/>
  <c r="H16" i="30"/>
  <c r="P16" i="30" s="1"/>
  <c r="H17" i="30"/>
  <c r="P17" i="30" s="1"/>
  <c r="H18" i="30"/>
  <c r="P18" i="30" s="1"/>
  <c r="H19" i="30"/>
  <c r="P19" i="30" s="1"/>
  <c r="H20" i="30"/>
  <c r="P20" i="30" s="1"/>
  <c r="H21" i="30"/>
  <c r="P21" i="30" s="1"/>
  <c r="H22" i="30"/>
  <c r="P22" i="30" s="1"/>
  <c r="H23" i="30"/>
  <c r="P23" i="30" s="1"/>
  <c r="H24" i="30"/>
  <c r="P24" i="30" s="1"/>
  <c r="H25" i="30"/>
  <c r="P25" i="30" s="1"/>
  <c r="H26" i="30"/>
  <c r="P26" i="30" s="1"/>
  <c r="H27" i="30"/>
  <c r="P27" i="30" s="1"/>
  <c r="H28" i="30"/>
  <c r="P28" i="30" s="1"/>
  <c r="H29" i="30"/>
  <c r="P29" i="30" s="1"/>
  <c r="H30" i="30"/>
  <c r="P30" i="30" s="1"/>
  <c r="H31" i="30"/>
  <c r="P31" i="30" s="1"/>
  <c r="H32" i="30"/>
  <c r="P32" i="30" s="1"/>
  <c r="H33" i="30"/>
  <c r="P33" i="30" s="1"/>
  <c r="H34" i="30"/>
  <c r="P34" i="30" s="1"/>
  <c r="O36" i="30"/>
  <c r="N36" i="30"/>
  <c r="M36" i="30"/>
  <c r="L36" i="30"/>
  <c r="K36" i="30"/>
  <c r="J36" i="30"/>
  <c r="I36" i="30"/>
  <c r="G36" i="30"/>
  <c r="F36" i="30"/>
  <c r="E36" i="30"/>
  <c r="D36" i="30"/>
  <c r="C36" i="30"/>
  <c r="B36" i="30"/>
  <c r="H34" i="11"/>
  <c r="P34" i="11" s="1"/>
  <c r="O34" i="11"/>
  <c r="H33" i="11"/>
  <c r="O33" i="11"/>
  <c r="P33" i="11" s="1"/>
  <c r="H32" i="11"/>
  <c r="O32" i="11"/>
  <c r="H31" i="11"/>
  <c r="O31" i="11"/>
  <c r="H30" i="11"/>
  <c r="P30" i="11" s="1"/>
  <c r="O30" i="11"/>
  <c r="H29" i="11"/>
  <c r="O29" i="11"/>
  <c r="H28" i="11"/>
  <c r="O28" i="11"/>
  <c r="H27" i="11"/>
  <c r="O27" i="11"/>
  <c r="H26" i="11"/>
  <c r="O26" i="11"/>
  <c r="H25" i="11"/>
  <c r="O25" i="11"/>
  <c r="H24" i="11"/>
  <c r="O24" i="11"/>
  <c r="H23" i="11"/>
  <c r="O23" i="11"/>
  <c r="H22" i="11"/>
  <c r="O22" i="11"/>
  <c r="H21" i="11"/>
  <c r="O21" i="11"/>
  <c r="H20" i="11"/>
  <c r="O20" i="11"/>
  <c r="H19" i="11"/>
  <c r="O19" i="11"/>
  <c r="H18" i="11"/>
  <c r="P18" i="11" s="1"/>
  <c r="O18" i="11"/>
  <c r="H17" i="11"/>
  <c r="O17" i="11"/>
  <c r="P17" i="11" s="1"/>
  <c r="H16" i="11"/>
  <c r="O16" i="11"/>
  <c r="H15" i="11"/>
  <c r="O15" i="11"/>
  <c r="H14" i="11"/>
  <c r="O14" i="11"/>
  <c r="H13" i="11"/>
  <c r="O13" i="11"/>
  <c r="H12" i="11"/>
  <c r="O12" i="11"/>
  <c r="H11" i="11"/>
  <c r="O11" i="11"/>
  <c r="N37" i="11"/>
  <c r="M37" i="11"/>
  <c r="L37" i="11"/>
  <c r="K37" i="11"/>
  <c r="J37" i="11"/>
  <c r="I37" i="11"/>
  <c r="G37" i="11"/>
  <c r="F37" i="11"/>
  <c r="E37" i="11"/>
  <c r="D37" i="11"/>
  <c r="C37" i="11"/>
  <c r="B37" i="11"/>
  <c r="H34" i="10"/>
  <c r="O34" i="10"/>
  <c r="H33" i="10"/>
  <c r="O33" i="10"/>
  <c r="H32" i="10"/>
  <c r="O32" i="10"/>
  <c r="H31" i="10"/>
  <c r="O31" i="10"/>
  <c r="P31" i="10" s="1"/>
  <c r="H30" i="10"/>
  <c r="O30" i="10"/>
  <c r="H29" i="10"/>
  <c r="O29" i="10"/>
  <c r="H28" i="10"/>
  <c r="P28" i="10" s="1"/>
  <c r="O28" i="10"/>
  <c r="H27" i="10"/>
  <c r="O27" i="10"/>
  <c r="H26" i="10"/>
  <c r="O26" i="10"/>
  <c r="H25" i="10"/>
  <c r="O25" i="10"/>
  <c r="H24" i="10"/>
  <c r="O24" i="10"/>
  <c r="H23" i="10"/>
  <c r="O23" i="10"/>
  <c r="H22" i="10"/>
  <c r="O22" i="10"/>
  <c r="H21" i="10"/>
  <c r="O21" i="10"/>
  <c r="H20" i="10"/>
  <c r="O20" i="10"/>
  <c r="H19" i="10"/>
  <c r="O19" i="10"/>
  <c r="H18" i="10"/>
  <c r="O18" i="10"/>
  <c r="H17" i="10"/>
  <c r="P17" i="10" s="1"/>
  <c r="O17" i="10"/>
  <c r="H16" i="10"/>
  <c r="O16" i="10"/>
  <c r="H15" i="10"/>
  <c r="O15" i="10"/>
  <c r="H14" i="10"/>
  <c r="O14" i="10"/>
  <c r="H13" i="10"/>
  <c r="O13" i="10"/>
  <c r="H12" i="10"/>
  <c r="P12" i="10" s="1"/>
  <c r="O12" i="10"/>
  <c r="H11" i="10"/>
  <c r="O11" i="10"/>
  <c r="N37" i="10"/>
  <c r="M37" i="10"/>
  <c r="L37" i="10"/>
  <c r="K37" i="10"/>
  <c r="J37" i="10"/>
  <c r="I37" i="10"/>
  <c r="G37" i="10"/>
  <c r="F37" i="10"/>
  <c r="E37" i="10"/>
  <c r="D37" i="10"/>
  <c r="C37" i="10"/>
  <c r="B37" i="10"/>
  <c r="O11" i="9"/>
  <c r="H11" i="9"/>
  <c r="O12" i="9"/>
  <c r="H12" i="9"/>
  <c r="O13" i="9"/>
  <c r="H13" i="9"/>
  <c r="O14" i="9"/>
  <c r="P14" i="9" s="1"/>
  <c r="H14" i="9"/>
  <c r="O15" i="9"/>
  <c r="P15" i="9" s="1"/>
  <c r="H15" i="9"/>
  <c r="O16" i="9"/>
  <c r="H16" i="9"/>
  <c r="O17" i="9"/>
  <c r="H17" i="9"/>
  <c r="O18" i="9"/>
  <c r="P18" i="9" s="1"/>
  <c r="H18" i="9"/>
  <c r="O19" i="9"/>
  <c r="H19" i="9"/>
  <c r="O20" i="9"/>
  <c r="H20" i="9"/>
  <c r="O21" i="9"/>
  <c r="H21" i="9"/>
  <c r="O22" i="9"/>
  <c r="P22" i="9" s="1"/>
  <c r="H22" i="9"/>
  <c r="O23" i="9"/>
  <c r="H23" i="9"/>
  <c r="O24" i="9"/>
  <c r="H24" i="9"/>
  <c r="O25" i="9"/>
  <c r="H25" i="9"/>
  <c r="O26" i="9"/>
  <c r="H26" i="9"/>
  <c r="O27" i="9"/>
  <c r="H27" i="9"/>
  <c r="O28" i="9"/>
  <c r="H28" i="9"/>
  <c r="O29" i="9"/>
  <c r="H29" i="9"/>
  <c r="O30" i="9"/>
  <c r="H30" i="9"/>
  <c r="O31" i="9"/>
  <c r="H31" i="9"/>
  <c r="O32" i="9"/>
  <c r="H32" i="9"/>
  <c r="O33" i="9"/>
  <c r="H33" i="9"/>
  <c r="O34" i="9"/>
  <c r="H34" i="9"/>
  <c r="N37" i="9"/>
  <c r="M37" i="9"/>
  <c r="L37" i="9"/>
  <c r="K37" i="9"/>
  <c r="J37" i="9"/>
  <c r="I37" i="9"/>
  <c r="G37" i="9"/>
  <c r="F37" i="9"/>
  <c r="E37" i="9"/>
  <c r="D37" i="9"/>
  <c r="C37" i="9"/>
  <c r="B37" i="9"/>
  <c r="N37" i="7"/>
  <c r="O37" i="7" s="1"/>
  <c r="G37" i="7"/>
  <c r="H37" i="7" s="1"/>
  <c r="N36" i="7"/>
  <c r="O36" i="7" s="1"/>
  <c r="G36" i="7"/>
  <c r="H36" i="7" s="1"/>
  <c r="N35" i="7"/>
  <c r="O35" i="7" s="1"/>
  <c r="G35" i="7"/>
  <c r="H35" i="7" s="1"/>
  <c r="N34" i="7"/>
  <c r="O34" i="7" s="1"/>
  <c r="G34" i="7"/>
  <c r="H34" i="7" s="1"/>
  <c r="N33" i="7"/>
  <c r="O33" i="7" s="1"/>
  <c r="G33" i="7"/>
  <c r="H33" i="7" s="1"/>
  <c r="N32" i="7"/>
  <c r="O32" i="7" s="1"/>
  <c r="G32" i="7"/>
  <c r="H32" i="7" s="1"/>
  <c r="N31" i="7"/>
  <c r="O31" i="7" s="1"/>
  <c r="G31" i="7"/>
  <c r="H31" i="7" s="1"/>
  <c r="N30" i="7"/>
  <c r="O30" i="7" s="1"/>
  <c r="G30" i="7"/>
  <c r="H30" i="7" s="1"/>
  <c r="N29" i="7"/>
  <c r="O29" i="7" s="1"/>
  <c r="G29" i="7"/>
  <c r="H29" i="7" s="1"/>
  <c r="N28" i="7"/>
  <c r="O28" i="7" s="1"/>
  <c r="G28" i="7"/>
  <c r="H28" i="7" s="1"/>
  <c r="N27" i="7"/>
  <c r="O27" i="7" s="1"/>
  <c r="G27" i="7"/>
  <c r="H27" i="7" s="1"/>
  <c r="N26" i="7"/>
  <c r="O26" i="7" s="1"/>
  <c r="G26" i="7"/>
  <c r="H26" i="7" s="1"/>
  <c r="N25" i="7"/>
  <c r="O25" i="7" s="1"/>
  <c r="G25" i="7"/>
  <c r="H25" i="7" s="1"/>
  <c r="N24" i="7"/>
  <c r="O24" i="7" s="1"/>
  <c r="G24" i="7"/>
  <c r="H24" i="7" s="1"/>
  <c r="N23" i="7"/>
  <c r="O23" i="7" s="1"/>
  <c r="G23" i="7"/>
  <c r="H23" i="7" s="1"/>
  <c r="N22" i="7"/>
  <c r="O22" i="7" s="1"/>
  <c r="G22" i="7"/>
  <c r="H22" i="7" s="1"/>
  <c r="N21" i="7"/>
  <c r="O21" i="7" s="1"/>
  <c r="G21" i="7"/>
  <c r="H21" i="7" s="1"/>
  <c r="N20" i="7"/>
  <c r="O20" i="7" s="1"/>
  <c r="G20" i="7"/>
  <c r="H20" i="7" s="1"/>
  <c r="N19" i="7"/>
  <c r="O19" i="7" s="1"/>
  <c r="G19" i="7"/>
  <c r="H19" i="7" s="1"/>
  <c r="N18" i="7"/>
  <c r="O18" i="7" s="1"/>
  <c r="G18" i="7"/>
  <c r="H18" i="7" s="1"/>
  <c r="N17" i="7"/>
  <c r="O17" i="7" s="1"/>
  <c r="G17" i="7"/>
  <c r="H17" i="7" s="1"/>
  <c r="N16" i="7"/>
  <c r="O16" i="7" s="1"/>
  <c r="G16" i="7"/>
  <c r="H16" i="7" s="1"/>
  <c r="N15" i="7"/>
  <c r="O15" i="7" s="1"/>
  <c r="G15" i="7"/>
  <c r="H15" i="7" s="1"/>
  <c r="N14" i="7"/>
  <c r="G14" i="7"/>
  <c r="M40" i="7"/>
  <c r="L40" i="7"/>
  <c r="K40" i="7"/>
  <c r="J40" i="7"/>
  <c r="I40" i="7"/>
  <c r="F40" i="7"/>
  <c r="E40" i="7"/>
  <c r="D40" i="7"/>
  <c r="C40" i="7"/>
  <c r="B40" i="7"/>
  <c r="O14" i="4"/>
  <c r="H14" i="4"/>
  <c r="O15" i="4"/>
  <c r="H15" i="4"/>
  <c r="O16" i="4"/>
  <c r="H16" i="4"/>
  <c r="O17" i="4"/>
  <c r="H17" i="4"/>
  <c r="O18" i="4"/>
  <c r="H18" i="4"/>
  <c r="O19" i="4"/>
  <c r="H19" i="4"/>
  <c r="O20" i="4"/>
  <c r="P20" i="4" s="1"/>
  <c r="H20" i="4"/>
  <c r="O21" i="4"/>
  <c r="H21" i="4"/>
  <c r="O22" i="4"/>
  <c r="H22" i="4"/>
  <c r="O23" i="4"/>
  <c r="P23" i="4" s="1"/>
  <c r="H23" i="4"/>
  <c r="O24" i="4"/>
  <c r="H24" i="4"/>
  <c r="O25" i="4"/>
  <c r="P25" i="4" s="1"/>
  <c r="H25" i="4"/>
  <c r="O26" i="4"/>
  <c r="H26" i="4"/>
  <c r="O27" i="4"/>
  <c r="H27" i="4"/>
  <c r="O28" i="4"/>
  <c r="H28" i="4"/>
  <c r="O29" i="4"/>
  <c r="H29" i="4"/>
  <c r="O30" i="4"/>
  <c r="H30" i="4"/>
  <c r="O31" i="4"/>
  <c r="H31" i="4"/>
  <c r="O32" i="4"/>
  <c r="H32" i="4"/>
  <c r="O33" i="4"/>
  <c r="H33" i="4"/>
  <c r="O34" i="4"/>
  <c r="H34" i="4"/>
  <c r="O35" i="4"/>
  <c r="H35" i="4"/>
  <c r="O36" i="4"/>
  <c r="H36" i="4"/>
  <c r="O37" i="4"/>
  <c r="H37" i="4"/>
  <c r="N40" i="4"/>
  <c r="M40" i="4"/>
  <c r="L40" i="4"/>
  <c r="K40" i="4"/>
  <c r="J40" i="4"/>
  <c r="I40" i="4"/>
  <c r="G40" i="4"/>
  <c r="F40" i="4"/>
  <c r="E40" i="4"/>
  <c r="D40" i="4"/>
  <c r="C40" i="4"/>
  <c r="B40" i="4"/>
  <c r="B39" i="3"/>
  <c r="C39" i="3"/>
  <c r="D39" i="3"/>
  <c r="E39" i="3"/>
  <c r="F39" i="3"/>
  <c r="O14" i="3"/>
  <c r="P14" i="3" s="1"/>
  <c r="H14" i="3"/>
  <c r="O35" i="3"/>
  <c r="H35" i="3"/>
  <c r="O15" i="3"/>
  <c r="H15" i="3"/>
  <c r="O16" i="3"/>
  <c r="H16" i="3"/>
  <c r="O17" i="3"/>
  <c r="H17" i="3"/>
  <c r="O18" i="3"/>
  <c r="H18" i="3"/>
  <c r="O19" i="3"/>
  <c r="H19" i="3"/>
  <c r="O20" i="3"/>
  <c r="H20" i="3"/>
  <c r="O21" i="3"/>
  <c r="H21" i="3"/>
  <c r="O22" i="3"/>
  <c r="H22" i="3"/>
  <c r="O23" i="3"/>
  <c r="P23" i="3" s="1"/>
  <c r="H23" i="3"/>
  <c r="O24" i="3"/>
  <c r="H24" i="3"/>
  <c r="O25" i="3"/>
  <c r="H25" i="3"/>
  <c r="O26" i="3"/>
  <c r="H26" i="3"/>
  <c r="O27" i="3"/>
  <c r="H27" i="3"/>
  <c r="O28" i="3"/>
  <c r="H28" i="3"/>
  <c r="O29" i="3"/>
  <c r="H29" i="3"/>
  <c r="O30" i="3"/>
  <c r="H30" i="3"/>
  <c r="O31" i="3"/>
  <c r="H31" i="3"/>
  <c r="O32" i="3"/>
  <c r="H32" i="3"/>
  <c r="O33" i="3"/>
  <c r="H33" i="3"/>
  <c r="O34" i="3"/>
  <c r="H34" i="3"/>
  <c r="O36" i="3"/>
  <c r="H36" i="3"/>
  <c r="O37" i="3"/>
  <c r="H37" i="3"/>
  <c r="N39" i="3"/>
  <c r="M39" i="3"/>
  <c r="L39" i="3"/>
  <c r="K39" i="3"/>
  <c r="J39" i="3"/>
  <c r="I39" i="3"/>
  <c r="G39" i="3"/>
  <c r="N14" i="2"/>
  <c r="O14" i="2" s="1"/>
  <c r="H14" i="2"/>
  <c r="N15" i="2"/>
  <c r="O15" i="2" s="1"/>
  <c r="P15" i="2" s="1"/>
  <c r="H15" i="2"/>
  <c r="N16" i="2"/>
  <c r="O16" i="2" s="1"/>
  <c r="P16" i="2" s="1"/>
  <c r="H16" i="2"/>
  <c r="N17" i="2"/>
  <c r="O17" i="2" s="1"/>
  <c r="H17" i="2"/>
  <c r="N18" i="2"/>
  <c r="N15" i="24" s="1"/>
  <c r="O15" i="24" s="1"/>
  <c r="H18" i="2"/>
  <c r="N19" i="2"/>
  <c r="O19" i="2" s="1"/>
  <c r="H19" i="2"/>
  <c r="N20" i="2"/>
  <c r="O20" i="2" s="1"/>
  <c r="P20" i="2" s="1"/>
  <c r="H20" i="2"/>
  <c r="N21" i="2"/>
  <c r="H21" i="2"/>
  <c r="N22" i="2"/>
  <c r="O22" i="2" s="1"/>
  <c r="H22" i="2"/>
  <c r="N23" i="2"/>
  <c r="O23" i="2" s="1"/>
  <c r="P23" i="2" s="1"/>
  <c r="H23" i="2"/>
  <c r="N24" i="2"/>
  <c r="O24" i="2" s="1"/>
  <c r="H24" i="2"/>
  <c r="N25" i="2"/>
  <c r="O25" i="2" s="1"/>
  <c r="H25" i="2"/>
  <c r="N26" i="2"/>
  <c r="N23" i="24" s="1"/>
  <c r="O23" i="24" s="1"/>
  <c r="H26" i="2"/>
  <c r="N27" i="2"/>
  <c r="O27" i="2" s="1"/>
  <c r="H27" i="2"/>
  <c r="H28" i="2"/>
  <c r="N28" i="2"/>
  <c r="N29" i="2"/>
  <c r="O29" i="2" s="1"/>
  <c r="H29" i="2"/>
  <c r="N30" i="2"/>
  <c r="O30" i="2" s="1"/>
  <c r="H30" i="2"/>
  <c r="N31" i="2"/>
  <c r="N28" i="24" s="1"/>
  <c r="O28" i="24" s="1"/>
  <c r="H31" i="2"/>
  <c r="N32" i="2"/>
  <c r="O32" i="2" s="1"/>
  <c r="H32" i="2"/>
  <c r="N33" i="2"/>
  <c r="O33" i="2" s="1"/>
  <c r="H33" i="2"/>
  <c r="N34" i="2"/>
  <c r="H34" i="2"/>
  <c r="N35" i="2"/>
  <c r="O35" i="2" s="1"/>
  <c r="H35" i="2"/>
  <c r="N36" i="2"/>
  <c r="O36" i="2" s="1"/>
  <c r="P36" i="2" s="1"/>
  <c r="H36" i="2"/>
  <c r="N37" i="2"/>
  <c r="O37" i="2" s="1"/>
  <c r="H37" i="2"/>
  <c r="C39" i="2"/>
  <c r="D39" i="2"/>
  <c r="E39" i="2"/>
  <c r="F39" i="2"/>
  <c r="G39" i="2"/>
  <c r="I39" i="2"/>
  <c r="J39" i="2"/>
  <c r="K39" i="2"/>
  <c r="L39" i="2"/>
  <c r="M39" i="2"/>
  <c r="B39" i="2"/>
  <c r="B36" i="24"/>
  <c r="I36" i="24"/>
  <c r="J36" i="24"/>
  <c r="K36" i="24"/>
  <c r="L36" i="24"/>
  <c r="M36" i="24"/>
  <c r="N12" i="24"/>
  <c r="N13" i="24"/>
  <c r="O13" i="24" s="1"/>
  <c r="N14" i="24"/>
  <c r="O14" i="24" s="1"/>
  <c r="N22" i="24"/>
  <c r="O22" i="24" s="1"/>
  <c r="N26" i="24"/>
  <c r="O26" i="24" s="1"/>
  <c r="N29" i="24"/>
  <c r="O29" i="24" s="1"/>
  <c r="N30" i="24"/>
  <c r="O30" i="24" s="1"/>
  <c r="N34" i="24"/>
  <c r="O34" i="24" s="1"/>
  <c r="C36" i="24"/>
  <c r="D36" i="24"/>
  <c r="E36" i="24"/>
  <c r="F36" i="24"/>
  <c r="G12" i="24"/>
  <c r="G13" i="24"/>
  <c r="G14" i="24"/>
  <c r="H14" i="24" s="1"/>
  <c r="G15" i="24"/>
  <c r="H15" i="24" s="1"/>
  <c r="G16" i="24"/>
  <c r="H16" i="24" s="1"/>
  <c r="G17" i="24"/>
  <c r="H17" i="24" s="1"/>
  <c r="G18" i="24"/>
  <c r="H18" i="24" s="1"/>
  <c r="G19" i="24"/>
  <c r="H19" i="24" s="1"/>
  <c r="G20" i="24"/>
  <c r="H20" i="24" s="1"/>
  <c r="G21" i="24"/>
  <c r="H21" i="24" s="1"/>
  <c r="G22" i="24"/>
  <c r="H22" i="24" s="1"/>
  <c r="G23" i="24"/>
  <c r="H23" i="24" s="1"/>
  <c r="G24" i="24"/>
  <c r="H24" i="24" s="1"/>
  <c r="G25" i="24"/>
  <c r="H25" i="24" s="1"/>
  <c r="G26" i="24"/>
  <c r="H26" i="24" s="1"/>
  <c r="G27" i="24"/>
  <c r="H27" i="24" s="1"/>
  <c r="G28" i="24"/>
  <c r="H28" i="24" s="1"/>
  <c r="G29" i="24"/>
  <c r="G30" i="24"/>
  <c r="H30" i="24" s="1"/>
  <c r="G31" i="24"/>
  <c r="H31" i="24" s="1"/>
  <c r="G32" i="24"/>
  <c r="H32" i="24" s="1"/>
  <c r="G33" i="24"/>
  <c r="H33" i="24" s="1"/>
  <c r="G34" i="24"/>
  <c r="H34" i="24" s="1"/>
  <c r="G11" i="24"/>
  <c r="H11" i="24" s="1"/>
  <c r="H12" i="24"/>
  <c r="H13" i="24"/>
  <c r="H29" i="24"/>
  <c r="M36" i="28"/>
  <c r="L36" i="28"/>
  <c r="K36" i="28"/>
  <c r="J36" i="28"/>
  <c r="I36" i="28"/>
  <c r="F36" i="28"/>
  <c r="E36" i="28"/>
  <c r="D36" i="28"/>
  <c r="C36" i="28"/>
  <c r="B36" i="28"/>
  <c r="O11" i="28"/>
  <c r="H11" i="28"/>
  <c r="O12" i="28"/>
  <c r="P12" i="28" s="1"/>
  <c r="H12" i="28"/>
  <c r="O13" i="28"/>
  <c r="H13" i="28"/>
  <c r="O14" i="28"/>
  <c r="P14" i="28" s="1"/>
  <c r="H14" i="28"/>
  <c r="O15" i="28"/>
  <c r="H15" i="28"/>
  <c r="O16" i="28"/>
  <c r="P16" i="28" s="1"/>
  <c r="H16" i="28"/>
  <c r="O17" i="28"/>
  <c r="H17" i="28"/>
  <c r="O18" i="28"/>
  <c r="H18" i="28"/>
  <c r="O19" i="28"/>
  <c r="H19" i="28"/>
  <c r="O20" i="28"/>
  <c r="H20" i="28"/>
  <c r="O21" i="28"/>
  <c r="H21" i="28"/>
  <c r="O22" i="28"/>
  <c r="H22" i="28"/>
  <c r="O23" i="28"/>
  <c r="H23" i="28"/>
  <c r="O24" i="28"/>
  <c r="H24" i="28"/>
  <c r="O25" i="28"/>
  <c r="H25" i="28"/>
  <c r="O26" i="28"/>
  <c r="H26" i="28"/>
  <c r="O27" i="28"/>
  <c r="H27" i="28"/>
  <c r="O28" i="28"/>
  <c r="H28" i="28"/>
  <c r="O29" i="28"/>
  <c r="H29" i="28"/>
  <c r="O30" i="28"/>
  <c r="H30" i="28"/>
  <c r="O31" i="28"/>
  <c r="H31" i="28"/>
  <c r="O32" i="28"/>
  <c r="P32" i="28" s="1"/>
  <c r="H32" i="28"/>
  <c r="O33" i="28"/>
  <c r="H33" i="28"/>
  <c r="O34" i="28"/>
  <c r="H34" i="28"/>
  <c r="N36" i="28"/>
  <c r="G36" i="28"/>
  <c r="M36" i="29"/>
  <c r="L36" i="29"/>
  <c r="K36" i="29"/>
  <c r="J36" i="29"/>
  <c r="I36" i="29"/>
  <c r="F36" i="29"/>
  <c r="E36" i="29"/>
  <c r="D36" i="29"/>
  <c r="C36" i="29"/>
  <c r="B36" i="29"/>
  <c r="G36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N36" i="29"/>
  <c r="O11" i="29"/>
  <c r="O12" i="29"/>
  <c r="O13" i="29"/>
  <c r="P13" i="29" s="1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P29" i="29" s="1"/>
  <c r="O30" i="29"/>
  <c r="O31" i="29"/>
  <c r="O32" i="29"/>
  <c r="O33" i="29"/>
  <c r="O34" i="29"/>
  <c r="P30" i="4" l="1"/>
  <c r="P27" i="29"/>
  <c r="P30" i="35"/>
  <c r="P22" i="35"/>
  <c r="P24" i="33"/>
  <c r="P18" i="4"/>
  <c r="P24" i="3"/>
  <c r="P13" i="31"/>
  <c r="P26" i="24"/>
  <c r="P30" i="29"/>
  <c r="P22" i="29"/>
  <c r="P14" i="29"/>
  <c r="N19" i="24"/>
  <c r="O19" i="24" s="1"/>
  <c r="P22" i="2"/>
  <c r="P14" i="4"/>
  <c r="P21" i="33"/>
  <c r="N24" i="24"/>
  <c r="O24" i="24" s="1"/>
  <c r="P20" i="9"/>
  <c r="P12" i="9"/>
  <c r="P15" i="10"/>
  <c r="P19" i="10"/>
  <c r="P23" i="10"/>
  <c r="P25" i="11"/>
  <c r="P29" i="11"/>
  <c r="P29" i="31"/>
  <c r="P30" i="36"/>
  <c r="P26" i="36"/>
  <c r="P22" i="36"/>
  <c r="N20" i="24"/>
  <c r="O20" i="24" s="1"/>
  <c r="P22" i="4"/>
  <c r="P31" i="33"/>
  <c r="P13" i="36"/>
  <c r="N32" i="24"/>
  <c r="O32" i="24" s="1"/>
  <c r="N16" i="24"/>
  <c r="O16" i="24" s="1"/>
  <c r="P21" i="4"/>
  <c r="P21" i="10"/>
  <c r="P19" i="11"/>
  <c r="P27" i="11"/>
  <c r="P17" i="32"/>
  <c r="P34" i="29"/>
  <c r="P26" i="29"/>
  <c r="P18" i="29"/>
  <c r="P19" i="29"/>
  <c r="P11" i="29"/>
  <c r="P29" i="28"/>
  <c r="P25" i="28"/>
  <c r="N27" i="24"/>
  <c r="O27" i="24" s="1"/>
  <c r="P27" i="24" s="1"/>
  <c r="P17" i="9"/>
  <c r="P13" i="9"/>
  <c r="P26" i="10"/>
  <c r="P32" i="11"/>
  <c r="P17" i="33"/>
  <c r="P13" i="33"/>
  <c r="P11" i="36"/>
  <c r="P20" i="28"/>
  <c r="N21" i="24"/>
  <c r="O21" i="24" s="1"/>
  <c r="P16" i="3"/>
  <c r="P37" i="4"/>
  <c r="P28" i="4"/>
  <c r="P27" i="31"/>
  <c r="P31" i="29"/>
  <c r="P23" i="29"/>
  <c r="P15" i="29"/>
  <c r="O26" i="2"/>
  <c r="P26" i="2" s="1"/>
  <c r="P29" i="3"/>
  <c r="P27" i="3"/>
  <c r="P34" i="9"/>
  <c r="P30" i="9"/>
  <c r="O37" i="10"/>
  <c r="P14" i="11"/>
  <c r="P16" i="11"/>
  <c r="P30" i="32"/>
  <c r="P28" i="32"/>
  <c r="P26" i="32"/>
  <c r="P22" i="32"/>
  <c r="P20" i="32"/>
  <c r="P14" i="32"/>
  <c r="P12" i="32"/>
  <c r="P29" i="36"/>
  <c r="P27" i="36"/>
  <c r="P21" i="36"/>
  <c r="P19" i="36"/>
  <c r="P14" i="36"/>
  <c r="P15" i="28"/>
  <c r="N11" i="24"/>
  <c r="O11" i="24" s="1"/>
  <c r="N17" i="24"/>
  <c r="O17" i="24" s="1"/>
  <c r="P17" i="24" s="1"/>
  <c r="P33" i="2"/>
  <c r="P32" i="3"/>
  <c r="P17" i="4"/>
  <c r="P15" i="4"/>
  <c r="P17" i="7"/>
  <c r="P22" i="7"/>
  <c r="P23" i="7"/>
  <c r="P29" i="7"/>
  <c r="P29" i="9"/>
  <c r="P25" i="9"/>
  <c r="P23" i="9"/>
  <c r="P21" i="9"/>
  <c r="P18" i="10"/>
  <c r="H37" i="11"/>
  <c r="P35" i="31"/>
  <c r="P31" i="31"/>
  <c r="P22" i="31"/>
  <c r="P37" i="31" s="1"/>
  <c r="P20" i="31"/>
  <c r="P18" i="31"/>
  <c r="P15" i="32"/>
  <c r="P32" i="33"/>
  <c r="P28" i="33"/>
  <c r="P16" i="33"/>
  <c r="P28" i="36"/>
  <c r="P20" i="36"/>
  <c r="P33" i="29"/>
  <c r="P25" i="29"/>
  <c r="P21" i="29"/>
  <c r="P17" i="29"/>
  <c r="P23" i="28"/>
  <c r="P19" i="28"/>
  <c r="P30" i="24"/>
  <c r="P37" i="2"/>
  <c r="P30" i="2"/>
  <c r="P25" i="2"/>
  <c r="P33" i="4"/>
  <c r="P31" i="4"/>
  <c r="P29" i="4"/>
  <c r="P13" i="11"/>
  <c r="P22" i="11"/>
  <c r="P24" i="11"/>
  <c r="P26" i="11"/>
  <c r="P24" i="31"/>
  <c r="P17" i="31"/>
  <c r="P12" i="33"/>
  <c r="P32" i="36"/>
  <c r="P25" i="36"/>
  <c r="P23" i="36"/>
  <c r="P16" i="36"/>
  <c r="O36" i="28"/>
  <c r="P29" i="24"/>
  <c r="O31" i="2"/>
  <c r="P31" i="2" s="1"/>
  <c r="P17" i="2"/>
  <c r="P25" i="3"/>
  <c r="P21" i="3"/>
  <c r="P26" i="7"/>
  <c r="P27" i="7"/>
  <c r="P33" i="9"/>
  <c r="P31" i="9"/>
  <c r="P28" i="9"/>
  <c r="P30" i="10"/>
  <c r="P34" i="10"/>
  <c r="P33" i="31"/>
  <c r="P33" i="33"/>
  <c r="P29" i="33"/>
  <c r="P30" i="28"/>
  <c r="P28" i="28"/>
  <c r="P26" i="28"/>
  <c r="P24" i="28"/>
  <c r="P22" i="28"/>
  <c r="P30" i="3"/>
  <c r="P17" i="3"/>
  <c r="P36" i="4"/>
  <c r="P34" i="4"/>
  <c r="P14" i="10"/>
  <c r="P25" i="10"/>
  <c r="P32" i="10"/>
  <c r="P16" i="31"/>
  <c r="P33" i="36"/>
  <c r="P31" i="36"/>
  <c r="P24" i="36"/>
  <c r="P17" i="36"/>
  <c r="P15" i="36"/>
  <c r="P36" i="3"/>
  <c r="P33" i="3"/>
  <c r="P28" i="3"/>
  <c r="P26" i="3"/>
  <c r="H37" i="9"/>
  <c r="P16" i="10"/>
  <c r="P20" i="10"/>
  <c r="P22" i="10"/>
  <c r="P21" i="31"/>
  <c r="P19" i="31"/>
  <c r="P25" i="32"/>
  <c r="P15" i="35"/>
  <c r="P25" i="31"/>
  <c r="H37" i="31"/>
  <c r="P34" i="33"/>
  <c r="P20" i="33"/>
  <c r="P13" i="24"/>
  <c r="P34" i="24"/>
  <c r="P35" i="2"/>
  <c r="O21" i="2"/>
  <c r="P21" i="2" s="1"/>
  <c r="N18" i="24"/>
  <c r="O18" i="24" s="1"/>
  <c r="P14" i="2"/>
  <c r="P31" i="3"/>
  <c r="P15" i="3"/>
  <c r="H39" i="3"/>
  <c r="O14" i="7"/>
  <c r="O40" i="7" s="1"/>
  <c r="N40" i="7"/>
  <c r="P26" i="9"/>
  <c r="P11" i="10"/>
  <c r="P13" i="10"/>
  <c r="P27" i="10"/>
  <c r="P29" i="10"/>
  <c r="P21" i="11"/>
  <c r="P32" i="29"/>
  <c r="P28" i="29"/>
  <c r="P24" i="29"/>
  <c r="P20" i="29"/>
  <c r="P16" i="29"/>
  <c r="H36" i="29"/>
  <c r="P31" i="28"/>
  <c r="N33" i="24"/>
  <c r="O33" i="24" s="1"/>
  <c r="P33" i="24" s="1"/>
  <c r="P21" i="24"/>
  <c r="P29" i="2"/>
  <c r="P24" i="2"/>
  <c r="P37" i="3"/>
  <c r="P34" i="3"/>
  <c r="P20" i="3"/>
  <c r="P18" i="3"/>
  <c r="P26" i="4"/>
  <c r="P24" i="10"/>
  <c r="H36" i="30"/>
  <c r="P30" i="31"/>
  <c r="P28" i="31"/>
  <c r="P14" i="31"/>
  <c r="P12" i="31"/>
  <c r="P32" i="35"/>
  <c r="P23" i="35"/>
  <c r="P16" i="35"/>
  <c r="O36" i="35"/>
  <c r="P22" i="24"/>
  <c r="H39" i="2"/>
  <c r="O36" i="29"/>
  <c r="P13" i="28"/>
  <c r="H36" i="28"/>
  <c r="O34" i="2"/>
  <c r="P34" i="2" s="1"/>
  <c r="N31" i="24"/>
  <c r="O31" i="24" s="1"/>
  <c r="P31" i="24" s="1"/>
  <c r="O18" i="2"/>
  <c r="P18" i="2" s="1"/>
  <c r="P34" i="32"/>
  <c r="P27" i="32"/>
  <c r="P18" i="32"/>
  <c r="P11" i="32"/>
  <c r="P15" i="33"/>
  <c r="P34" i="28"/>
  <c r="P27" i="28"/>
  <c r="P21" i="28"/>
  <c r="P18" i="28"/>
  <c r="P11" i="28"/>
  <c r="P32" i="2"/>
  <c r="P27" i="2"/>
  <c r="P19" i="2"/>
  <c r="P35" i="4"/>
  <c r="P32" i="4"/>
  <c r="P27" i="4"/>
  <c r="P24" i="4"/>
  <c r="P19" i="4"/>
  <c r="P16" i="4"/>
  <c r="H40" i="4"/>
  <c r="P18" i="7"/>
  <c r="P20" i="7"/>
  <c r="P24" i="7"/>
  <c r="P28" i="7"/>
  <c r="P32" i="7"/>
  <c r="P32" i="9"/>
  <c r="P27" i="9"/>
  <c r="P24" i="9"/>
  <c r="P19" i="9"/>
  <c r="P16" i="9"/>
  <c r="P11" i="9"/>
  <c r="P12" i="11"/>
  <c r="P15" i="11"/>
  <c r="P20" i="11"/>
  <c r="P23" i="11"/>
  <c r="P28" i="11"/>
  <c r="P31" i="11"/>
  <c r="H36" i="32"/>
  <c r="H36" i="33"/>
  <c r="P26" i="33"/>
  <c r="P23" i="33"/>
  <c r="P18" i="33"/>
  <c r="P11" i="37"/>
  <c r="P33" i="28"/>
  <c r="P17" i="28"/>
  <c r="P22" i="3"/>
  <c r="P19" i="3"/>
  <c r="P35" i="3"/>
  <c r="G40" i="7"/>
  <c r="P33" i="10"/>
  <c r="O37" i="11"/>
  <c r="P32" i="32"/>
  <c r="P29" i="32"/>
  <c r="P24" i="32"/>
  <c r="P21" i="32"/>
  <c r="P16" i="32"/>
  <c r="O36" i="32"/>
  <c r="P34" i="35"/>
  <c r="P29" i="35"/>
  <c r="P26" i="35"/>
  <c r="P21" i="35"/>
  <c r="P18" i="35"/>
  <c r="P13" i="35"/>
  <c r="O36" i="33"/>
  <c r="P30" i="33"/>
  <c r="P27" i="33"/>
  <c r="P22" i="33"/>
  <c r="P19" i="33"/>
  <c r="P14" i="33"/>
  <c r="P11" i="33"/>
  <c r="H36" i="36"/>
  <c r="P36" i="39"/>
  <c r="P34" i="37"/>
  <c r="H36" i="24"/>
  <c r="P32" i="24"/>
  <c r="P28" i="24"/>
  <c r="H14" i="7"/>
  <c r="P14" i="7" s="1"/>
  <c r="P21" i="7"/>
  <c r="P31" i="7"/>
  <c r="P35" i="7"/>
  <c r="P24" i="24"/>
  <c r="P20" i="24"/>
  <c r="P16" i="24"/>
  <c r="P36" i="7"/>
  <c r="G36" i="24"/>
  <c r="P15" i="24"/>
  <c r="P33" i="7"/>
  <c r="P37" i="7"/>
  <c r="P18" i="24"/>
  <c r="P14" i="24"/>
  <c r="N39" i="2"/>
  <c r="P16" i="7"/>
  <c r="P30" i="7"/>
  <c r="P34" i="7"/>
  <c r="O36" i="37"/>
  <c r="H36" i="37"/>
  <c r="P15" i="7"/>
  <c r="P36" i="30"/>
  <c r="P23" i="24"/>
  <c r="P19" i="24"/>
  <c r="P11" i="24"/>
  <c r="P19" i="7"/>
  <c r="P25" i="7"/>
  <c r="P12" i="29"/>
  <c r="O12" i="24"/>
  <c r="P12" i="24" s="1"/>
  <c r="O37" i="9"/>
  <c r="H37" i="10"/>
  <c r="P11" i="11"/>
  <c r="O37" i="31"/>
  <c r="P13" i="32"/>
  <c r="P14" i="35"/>
  <c r="O36" i="36"/>
  <c r="N25" i="24"/>
  <c r="O25" i="24" s="1"/>
  <c r="P25" i="24" s="1"/>
  <c r="O28" i="2"/>
  <c r="P28" i="2" s="1"/>
  <c r="O39" i="3"/>
  <c r="O40" i="4"/>
  <c r="P36" i="36" l="1"/>
  <c r="P36" i="35"/>
  <c r="P36" i="33"/>
  <c r="P39" i="3"/>
  <c r="P37" i="9"/>
  <c r="P40" i="4"/>
  <c r="P36" i="28"/>
  <c r="P37" i="10"/>
  <c r="P36" i="32"/>
  <c r="P37" i="11"/>
  <c r="P36" i="29"/>
  <c r="H40" i="7"/>
  <c r="P39" i="2"/>
  <c r="N36" i="24"/>
  <c r="P40" i="7"/>
  <c r="O36" i="24"/>
  <c r="P36" i="37"/>
  <c r="O39" i="2"/>
  <c r="P36" i="24"/>
</calcChain>
</file>

<file path=xl/sharedStrings.xml><?xml version="1.0" encoding="utf-8"?>
<sst xmlns="http://schemas.openxmlformats.org/spreadsheetml/2006/main" count="4402" uniqueCount="139">
  <si>
    <t xml:space="preserve">Note: Rural Local Functional Classification (9) was increased by 3.22%  </t>
  </si>
  <si>
    <t xml:space="preserve">Urban Local Functional Classification 19 was increased by a factor of 1.62% </t>
  </si>
  <si>
    <t>These factors reflect the overall system growth rate for rural and urban highways for the last 5 years.</t>
  </si>
  <si>
    <t>1 9 9 8  T R A V E L  -  M I L L I O N S   O F   A N N U A L  V E H I C L E   M I L E S</t>
  </si>
  <si>
    <t>State of Maryland</t>
  </si>
  <si>
    <t>All Systems</t>
  </si>
  <si>
    <t>=</t>
  </si>
  <si>
    <t>TOTAL</t>
  </si>
  <si>
    <t>GRAND</t>
  </si>
  <si>
    <t>F U N C T I O N</t>
  </si>
  <si>
    <t>1</t>
  </si>
  <si>
    <t>2</t>
  </si>
  <si>
    <t>6</t>
  </si>
  <si>
    <t>7</t>
  </si>
  <si>
    <t>8</t>
  </si>
  <si>
    <t>9</t>
  </si>
  <si>
    <t>RURAL</t>
  </si>
  <si>
    <t>11</t>
  </si>
  <si>
    <t>12</t>
  </si>
  <si>
    <t>14</t>
  </si>
  <si>
    <t>16</t>
  </si>
  <si>
    <t>17</t>
  </si>
  <si>
    <t>19</t>
  </si>
  <si>
    <t>URBAN</t>
  </si>
  <si>
    <t>C O U N T Y  -----------------</t>
  </si>
  <si>
    <t>-</t>
  </si>
  <si>
    <t>ALLEGANY</t>
  </si>
  <si>
    <t>ANNE ARUNDEL</t>
  </si>
  <si>
    <t>BALTIMORE CO.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</si>
  <si>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</si>
  <si>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</si>
  <si>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</si>
  <si>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</si>
  <si>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</si>
  <si>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</si>
  <si>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</si>
  <si>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</si>
  <si>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</si>
  <si>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</si>
  <si>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</si>
  <si>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</si>
  <si>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</si>
  <si>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</si>
  <si>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</si>
  <si>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</si>
  <si>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</si>
  <si>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</si>
  <si>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</si>
  <si>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</si>
  <si>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BALTIMORE CITY</t>
  </si>
  <si>
    <t>FUNCTIONAL CLASSIFICATION CODES</t>
  </si>
  <si>
    <t>1 - INTERSTATE</t>
  </si>
  <si>
    <t>11 - INTERSTATE</t>
  </si>
  <si>
    <t>2 - OTHER PRINCIPAL ARTERIAL</t>
  </si>
  <si>
    <t>12 - OTHER FREEWAY &amp; EXPRESSWAY</t>
  </si>
  <si>
    <t>6 - MINOR ARTERIAL</t>
  </si>
  <si>
    <t>14 - OTHER PRINCIPAL ARTERIAL</t>
  </si>
  <si>
    <t>7 - MAJOR COLLECTOR</t>
  </si>
  <si>
    <t>16 - MINOR ARTERIAL</t>
  </si>
  <si>
    <t>8 - MINOR COLLECTOR</t>
  </si>
  <si>
    <t>17 - COLLECTOR</t>
  </si>
  <si>
    <t>9 - LOCAL</t>
  </si>
  <si>
    <t>19 - LOCAL</t>
  </si>
  <si>
    <t xml:space="preserve">Note: Rural Local Functional Classification (9) was increased by 2.37%  </t>
  </si>
  <si>
    <t xml:space="preserve">Urban Local Functional Classification 19 was increased by a factor of 2.14 % </t>
  </si>
  <si>
    <t>1 9 9 7  T R A V E L  -  M I L L I O N S   O F   A N N U A L  V E H I C L E   M I L E S</t>
  </si>
  <si>
    <t xml:space="preserve">Note: Rural Local Functional Classification (9) was increased by 1.55%  </t>
  </si>
  <si>
    <t xml:space="preserve">Urban Local Functional Classification 19 was increased by a factor of 2.8 % </t>
  </si>
  <si>
    <t>These factors reflect the overall system growth rate for rural and urban highways for the last 3 years.</t>
  </si>
  <si>
    <t>1 9 9 6  T R A V E L  -  M I L L I O N S   O F   A N N U A L  V E H I C L E   M I L E S</t>
  </si>
  <si>
    <t>Note: Functional Classification 9 &amp; 19 were increased by a factor of 2.2 % which reflects the overall system growth rate for the last 3 years.</t>
  </si>
  <si>
    <t>1 9 9 5  T R A V E L  -  M I L L I O N S   O F   A N N U A L  V E H I C L E   M I L E S</t>
  </si>
  <si>
    <t>1 9 9 4  T R A V E L  -  M I L L I O N S   O F   A N N U A L  V E H I C L E   M I L E S</t>
  </si>
  <si>
    <t>1 9 9 3  T R A V E L  -  M I L L I O N S   O F   A N N U A L  V E H I C L E   M I L E S</t>
  </si>
  <si>
    <t>1 9 9 2  T R A V E L  -  M I L L I O N S   O F   A N N U A L  V E H I C L E   M I L E S</t>
  </si>
  <si>
    <t>1 9 9 1  T R A V E L  -  M I L L I O N S   O F   A N N U A L  V E H I C L E   M I L E S</t>
  </si>
  <si>
    <t>1 9 9 0  T R A V E L  -  M I L L I O N S   O F   A N N U A L  V E H I C L E   M I L E S</t>
  </si>
  <si>
    <t>1 9 8 9  T R A V E L  -  M I L L I O N S   O F   A N N U A L  V E H I C L E   M I L E S</t>
  </si>
  <si>
    <t>1 9 8 8  T R A V E L  -  M I L L I O N S   O F   A N N U A L  V E H I C L E   M I L E S</t>
  </si>
  <si>
    <t>1 9 8 7  T R A V E L  -  M I L L I O N S   O F   A N N U A L  V E H I C L E   M I L E S</t>
  </si>
  <si>
    <t>1 9 8 6  T R A V E L  -  M I L L I O N S   O F   A N N U A L  V E H I C L E   M I L E S</t>
  </si>
  <si>
    <t>1 9 8 5  T R A V E L  -  M I L L I O N S   O F   A N N U A L  V E H I C L E   M I L E S</t>
  </si>
  <si>
    <t>1 9 8 4  T R A V E L  -  M I L L I O N S   O F   A N N U A L  V E H I C L E   M I L E S</t>
  </si>
  <si>
    <t>1 9 8 3  T R A V E L  -  M I L L I O N S   O F   A N N U A L  V E H I C L E   M I L E S</t>
  </si>
  <si>
    <t>ESTIMATED</t>
  </si>
  <si>
    <t>1 9 8 2  T R A V E L  -  M I L L I O N S   O F   A N N U A L  V E H I C L E   M I L E S</t>
  </si>
  <si>
    <t>1 9 8 1  T R A V E L  -  M I L L I O N S   O F   A N N U A L  V E H I C L E   M I L E S</t>
  </si>
  <si>
    <t>1 9 8 0  T R A V E L  -  M I L L I O N S   O F   A N N U A L  V E H I C L E   M I L E S</t>
  </si>
  <si>
    <t>1 9 9 9  T R A V E L  -  M I L L I O N S   O F   A N N U A L  V E H I C L E   M I L E S</t>
  </si>
  <si>
    <t>2000  T R A V E L  -  M I L L I O N S   O F   A N N U A L  V E H I C L E   M I L E S</t>
  </si>
  <si>
    <t>2001  T R A V E L  -  M I L L I O N S   O F   A N N U A L  V E H I C L E   M I L E S</t>
  </si>
  <si>
    <t>2002  T R A V E L  -  M I L L I O N S   O F   A N N U A L  V E H I C L E   M I L E S</t>
  </si>
  <si>
    <t>2003  T R A V E L  -  M I L L I O N S   O F   A N N U A L  V E H I C L E   M I L E S</t>
  </si>
  <si>
    <t>Revised 5/4/2005</t>
  </si>
  <si>
    <t>2004  T R A V E L  -  M I L L I O N S   O F   A N N U A L  V E H I C L E   M I L E S</t>
  </si>
  <si>
    <t>2005  T R A V E L  -  M I L L I O N S   O F   A N N U A L  V E H I C L E   M I L E S</t>
  </si>
  <si>
    <t>2006  T R A V E L  -  M I L L I O N S   O F   A N N U A L  V E H I C L E   M I L E S</t>
  </si>
  <si>
    <t>Revised 11/08/2006</t>
  </si>
  <si>
    <t>** Note:  Starting from 2005, AVMT for Rural Minor Collectors was estimated by calculating a VMT per mile from traffic counts taken on a sampling of routes, then applying the VMT per Mile to all uncounted sections.</t>
  </si>
  <si>
    <t>2007  T R A V E L  -  M I L L I O N S   O F   A N N U A L  V E H I C L E   M I L E S</t>
  </si>
  <si>
    <t>2008  T R A V E L  -  M I L L I O N S   O F   A N N U A L  V E H I C L E   M I L E S</t>
  </si>
  <si>
    <t>2009 T R A V E L  -  M I L L I O N S   O F   A N N U A L  V E H I C L E   M I L E S</t>
  </si>
  <si>
    <t>2010 T R A V E L  -  M I L L I O N S   O F   A N N U A L  V E H I C L E   M I L E S</t>
  </si>
  <si>
    <t>2011 T R A V E L  -  M I L L I O N S   O F   A N N U A L  V E H I C L E   M I L E S</t>
  </si>
  <si>
    <t>2012 T R A V E L  -  M I L L I O N S   O F   A N N U A L  V E H I C L E   M I L E S</t>
  </si>
  <si>
    <t>2013 T R A V E L  -  M I L L I O N S   O F   A N N U A L  V E H I C L E   M I L E S</t>
  </si>
  <si>
    <t>Revised 5/18/2015</t>
  </si>
  <si>
    <t>2014 T R A V E L  -  M I L L I O N S   O F   A N N U A L  V E H I C L E   M I L E S</t>
  </si>
  <si>
    <t>2015 T R A V E L  -  M I L L I O N S   O F   A N N U A L  V E H I C L E   M I L E S</t>
  </si>
  <si>
    <t>2016 T R A V E L  -  M I L L I O N S   O F   A N N U A L  V E H I C L E   M I L E S</t>
  </si>
  <si>
    <t>2016-2015 COMPARE T R A V E L  -  M I L L I O N S   O F   A N N U A L  V E H I C L E   M I L E S</t>
  </si>
  <si>
    <t>3</t>
  </si>
  <si>
    <t>4</t>
  </si>
  <si>
    <t>5</t>
  </si>
  <si>
    <t>Interstate</t>
  </si>
  <si>
    <t>Principal Arterial Other</t>
  </si>
  <si>
    <t>Principal Arterial Other Freeways and Expressways</t>
  </si>
  <si>
    <t>Minor Arterial</t>
  </si>
  <si>
    <t>Major Collector</t>
  </si>
  <si>
    <t>Minor Collector</t>
  </si>
  <si>
    <t>Local</t>
  </si>
  <si>
    <t>NOTE:</t>
  </si>
  <si>
    <t>Maryland completed the Functional Classification review and update in 2016 which caused some shifts in mileage between Functional Classifications.</t>
  </si>
  <si>
    <t>**</t>
  </si>
  <si>
    <t>***</t>
  </si>
  <si>
    <t>Beginning in 2016 this report is displaying the current FHWA Functional Classification Codes (1-7).</t>
  </si>
  <si>
    <t xml:space="preserve">* </t>
  </si>
  <si>
    <t>Beginning in 2016 we added Rural Principal Arterial Other Freeways and Expressways and Urban Minor Collector as a result of the new FHWA Functional Classification Codes.</t>
  </si>
  <si>
    <t xml:space="preserve">MARYLAND DEPARTMENT OF TRANSPORTATION - STATE HIGHWAY ADMINISTRATION </t>
  </si>
  <si>
    <t xml:space="preserve"> OFFICE OF PLANNING AND PRELIMINARY ENGINEERING    </t>
  </si>
  <si>
    <t>HISD-FCAVMT-ALL</t>
  </si>
  <si>
    <t xml:space="preserve">DATA SERVICES DIVISION    </t>
  </si>
  <si>
    <t xml:space="preserve">ANNUAL VEHICLE MILES OF TRAVEL IN MILLIONS BY FUNCTIONAL CLASSIFICATION  </t>
  </si>
  <si>
    <t>All SYSTEMS</t>
  </si>
  <si>
    <t>FUNCTIONAL CLASS</t>
  </si>
  <si>
    <t>GRAND TOTAL</t>
  </si>
  <si>
    <t>MILEAGE AS OF JANUARY 1, 2017</t>
  </si>
  <si>
    <t>MILEAGE AS OF JANUARY 1, 2018</t>
  </si>
  <si>
    <t>MILEAGE AS OF JANUARY 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</si>
</sst>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48"/>
      <name val="Times New Roman"/>
      <family val="1"/>
    </font>
    <font>
      <sz val="8"/>
      <name val="Arial"/>
      <family val="2"/>
    </font>
    <font>
      <b/>
      <sz val="18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10"/>
      <name val="Arial"/>
      <family val="2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sz val="9"/>
      <name val="Times New Roman"/>
      <family val="1"/>
    </font>
    <font>
      <b/>
      <sz val="10"/>
      <name val="Times New Roman"/>
      <family val="1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</cellStyleXfs>
  <cellXfs count="130">
    <xf numFmtId="0" fontId="0" fillId="0" borderId="0" xfId="0"/>
    <xf numFmtId="0" fontId="6" fillId="0" borderId="0" xfId="0" applyFont="1"/>
    <xf numFmtId="43" fontId="6" fillId="0" borderId="0" xfId="1" applyFont="1"/>
    <xf numFmtId="0" fontId="7" fillId="0" borderId="0" xfId="0" applyFont="1" applyAlignment="1">
      <alignment horizontal="centerContinuous"/>
    </xf>
    <xf numFmtId="0" fontId="6" fillId="0" borderId="0" xfId="0" applyFont="1" applyBorder="1" applyAlignment="1">
      <alignment horizontal="centerContinuous"/>
    </xf>
    <xf numFmtId="43" fontId="6" fillId="0" borderId="0" xfId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6" fillId="0" borderId="0" xfId="0" applyFont="1" applyAlignment="1">
      <alignment horizontal="fill"/>
    </xf>
    <xf numFmtId="0" fontId="6" fillId="0" borderId="0" xfId="0" applyFont="1" applyAlignment="1">
      <alignment horizontal="center"/>
    </xf>
    <xf numFmtId="43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right"/>
    </xf>
    <xf numFmtId="0" fontId="8" fillId="0" borderId="0" xfId="0" applyFont="1"/>
    <xf numFmtId="43" fontId="8" fillId="0" borderId="0" xfId="1" applyFont="1"/>
    <xf numFmtId="164" fontId="6" fillId="0" borderId="0" xfId="0" applyNumberFormat="1" applyFont="1"/>
    <xf numFmtId="0" fontId="9" fillId="0" borderId="0" xfId="0" applyFont="1"/>
    <xf numFmtId="165" fontId="6" fillId="0" borderId="0" xfId="0" applyNumberFormat="1" applyFont="1" applyAlignment="1">
      <alignment horizontal="left" indent="1"/>
    </xf>
    <xf numFmtId="164" fontId="6" fillId="0" borderId="0" xfId="1" applyNumberFormat="1" applyFont="1"/>
    <xf numFmtId="3" fontId="6" fillId="0" borderId="0" xfId="0" applyNumberFormat="1" applyFont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37" fontId="6" fillId="0" borderId="0" xfId="1" applyNumberFormat="1" applyFont="1"/>
    <xf numFmtId="37" fontId="6" fillId="0" borderId="0" xfId="1" applyNumberFormat="1" applyFont="1" applyAlignment="1">
      <alignment horizontal="fill"/>
    </xf>
    <xf numFmtId="1" fontId="6" fillId="0" borderId="0" xfId="0" applyNumberFormat="1" applyFont="1"/>
    <xf numFmtId="1" fontId="6" fillId="0" borderId="0" xfId="0" applyNumberFormat="1" applyFont="1" applyAlignment="1">
      <alignment horizontal="fill"/>
    </xf>
    <xf numFmtId="1" fontId="6" fillId="0" borderId="0" xfId="1" applyNumberFormat="1" applyFont="1"/>
    <xf numFmtId="0" fontId="7" fillId="0" borderId="0" xfId="0" applyFont="1" applyFill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43" fontId="6" fillId="0" borderId="0" xfId="1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6" fillId="0" borderId="0" xfId="0" applyFont="1" applyFill="1"/>
    <xf numFmtId="43" fontId="6" fillId="0" borderId="0" xfId="1" applyFont="1" applyFill="1"/>
    <xf numFmtId="0" fontId="6" fillId="0" borderId="0" xfId="0" applyFont="1" applyFill="1" applyAlignment="1">
      <alignment horizontal="fill"/>
    </xf>
    <xf numFmtId="0" fontId="6" fillId="0" borderId="0" xfId="0" applyFont="1" applyFill="1" applyAlignment="1">
      <alignment horizontal="center"/>
    </xf>
    <xf numFmtId="43" fontId="6" fillId="0" borderId="0" xfId="1" applyFont="1" applyFill="1" applyAlignment="1">
      <alignment horizontal="center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/>
    <xf numFmtId="164" fontId="6" fillId="0" borderId="0" xfId="1" quotePrefix="1" applyNumberFormat="1" applyFont="1" applyFill="1"/>
    <xf numFmtId="43" fontId="6" fillId="0" borderId="0" xfId="0" applyNumberFormat="1" applyFont="1"/>
    <xf numFmtId="164" fontId="6" fillId="0" borderId="0" xfId="0" applyNumberFormat="1" applyFont="1" applyFill="1"/>
    <xf numFmtId="164" fontId="0" fillId="0" borderId="0" xfId="0" applyNumberFormat="1"/>
    <xf numFmtId="1" fontId="6" fillId="0" borderId="0" xfId="0" applyNumberFormat="1" applyFont="1" applyFill="1"/>
    <xf numFmtId="0" fontId="15" fillId="0" borderId="0" xfId="0" applyFont="1" applyFill="1" applyAlignment="1" applyProtection="1">
      <protection locked="0"/>
    </xf>
    <xf numFmtId="0" fontId="6" fillId="0" borderId="0" xfId="0" applyFont="1" applyFill="1" applyAlignment="1" applyProtection="1">
      <protection locked="0"/>
    </xf>
    <xf numFmtId="0" fontId="6" fillId="0" borderId="0" xfId="0" applyFont="1" applyAlignment="1" applyProtection="1">
      <protection locked="0"/>
    </xf>
    <xf numFmtId="164" fontId="6" fillId="0" borderId="0" xfId="0" applyNumberFormat="1" applyFont="1" applyFill="1" applyAlignment="1" applyProtection="1">
      <protection locked="0"/>
    </xf>
    <xf numFmtId="1" fontId="6" fillId="0" borderId="0" xfId="1" applyNumberFormat="1" applyFont="1" applyFill="1" applyAlignment="1" applyProtection="1">
      <protection locked="0"/>
    </xf>
    <xf numFmtId="1" fontId="15" fillId="0" borderId="0" xfId="0" applyNumberFormat="1" applyFont="1" applyFill="1" applyAlignment="1" applyProtection="1">
      <protection locked="0"/>
    </xf>
    <xf numFmtId="166" fontId="6" fillId="0" borderId="0" xfId="2" applyNumberFormat="1" applyFont="1" applyFill="1"/>
    <xf numFmtId="1" fontId="16" fillId="0" borderId="0" xfId="0" applyNumberFormat="1" applyFont="1" applyFill="1" applyAlignment="1" applyProtection="1">
      <protection locked="0"/>
    </xf>
    <xf numFmtId="166" fontId="17" fillId="0" borderId="0" xfId="2" applyNumberFormat="1" applyFont="1" applyFill="1" applyAlignment="1" applyProtection="1">
      <protection locked="0"/>
    </xf>
    <xf numFmtId="10" fontId="16" fillId="0" borderId="0" xfId="2" applyNumberFormat="1" applyFont="1" applyFill="1" applyAlignment="1" applyProtection="1">
      <protection locked="0"/>
    </xf>
    <xf numFmtId="166" fontId="6" fillId="0" borderId="0" xfId="2" applyNumberFormat="1" applyFont="1"/>
    <xf numFmtId="166" fontId="6" fillId="0" borderId="0" xfId="2" applyNumberFormat="1" applyFont="1" applyFill="1" applyAlignment="1" applyProtection="1">
      <protection locked="0"/>
    </xf>
    <xf numFmtId="0" fontId="5" fillId="0" borderId="0" xfId="0" applyFont="1"/>
    <xf numFmtId="10" fontId="6" fillId="0" borderId="0" xfId="2" applyNumberFormat="1" applyFont="1" applyFill="1" applyAlignment="1" applyProtection="1">
      <protection locked="0"/>
    </xf>
    <xf numFmtId="0" fontId="6" fillId="0" borderId="0" xfId="0" applyFont="1" applyFill="1" applyAlignment="1">
      <alignment horizontal="fill"/>
    </xf>
    <xf numFmtId="1" fontId="6" fillId="0" borderId="0" xfId="0" applyNumberFormat="1" applyFont="1" applyFill="1" applyAlignment="1">
      <alignment vertical="top"/>
    </xf>
    <xf numFmtId="164" fontId="6" fillId="0" borderId="0" xfId="1" applyNumberFormat="1" applyFont="1" applyFill="1" applyAlignment="1">
      <alignment horizontal="right"/>
    </xf>
    <xf numFmtId="1" fontId="6" fillId="0" borderId="0" xfId="5" applyNumberFormat="1" applyFont="1" applyFill="1" applyAlignment="1">
      <alignment vertical="top"/>
    </xf>
    <xf numFmtId="166" fontId="6" fillId="0" borderId="0" xfId="2" applyNumberFormat="1" applyFont="1" applyFill="1" applyAlignment="1">
      <alignment horizontal="right"/>
    </xf>
    <xf numFmtId="0" fontId="6" fillId="0" borderId="0" xfId="5" applyFont="1" applyFill="1"/>
    <xf numFmtId="1" fontId="6" fillId="0" borderId="0" xfId="5" applyNumberFormat="1" applyFont="1" applyFill="1" applyAlignment="1">
      <alignment vertical="top"/>
    </xf>
    <xf numFmtId="164" fontId="6" fillId="0" borderId="0" xfId="1" applyNumberFormat="1" applyFont="1" applyFill="1" applyAlignment="1">
      <alignment horizontal="right"/>
    </xf>
    <xf numFmtId="1" fontId="6" fillId="0" borderId="0" xfId="5" applyNumberFormat="1" applyFont="1" applyFill="1" applyAlignment="1">
      <alignment vertical="top"/>
    </xf>
    <xf numFmtId="10" fontId="6" fillId="0" borderId="0" xfId="2" applyNumberFormat="1" applyFont="1"/>
    <xf numFmtId="43" fontId="6" fillId="0" borderId="0" xfId="1" applyNumberFormat="1" applyFont="1" applyFill="1" applyAlignment="1">
      <alignment horizontal="right"/>
    </xf>
    <xf numFmtId="164" fontId="5" fillId="0" borderId="0" xfId="0" applyNumberFormat="1" applyFont="1"/>
    <xf numFmtId="0" fontId="6" fillId="0" borderId="0" xfId="0" applyFont="1" applyFill="1" applyAlignment="1" applyProtection="1">
      <alignment horizontal="right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9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5" applyFont="1"/>
    <xf numFmtId="0" fontId="7" fillId="0" borderId="0" xfId="5" applyFont="1" applyFill="1" applyAlignment="1">
      <alignment horizontal="center"/>
    </xf>
    <xf numFmtId="0" fontId="20" fillId="0" borderId="0" xfId="5" applyFont="1" applyFill="1" applyAlignment="1"/>
    <xf numFmtId="0" fontId="7" fillId="0" borderId="0" xfId="5" applyFont="1" applyFill="1" applyBorder="1" applyAlignment="1">
      <alignment horizontal="center"/>
    </xf>
    <xf numFmtId="0" fontId="6" fillId="0" borderId="0" xfId="5" applyFont="1" applyFill="1" applyAlignment="1">
      <alignment horizontal="center" wrapText="1"/>
    </xf>
    <xf numFmtId="43" fontId="6" fillId="0" borderId="0" xfId="8" applyFont="1" applyFill="1"/>
    <xf numFmtId="0" fontId="6" fillId="0" borderId="0" xfId="5" applyNumberFormat="1" applyFont="1" applyFill="1" applyAlignment="1">
      <alignment horizontal="center"/>
    </xf>
    <xf numFmtId="0" fontId="21" fillId="0" borderId="1" xfId="5" applyNumberFormat="1" applyFont="1" applyFill="1" applyBorder="1" applyAlignment="1"/>
    <xf numFmtId="0" fontId="21" fillId="0" borderId="5" xfId="5" applyNumberFormat="1" applyFont="1" applyFill="1" applyBorder="1" applyAlignment="1">
      <alignment horizontal="center"/>
    </xf>
    <xf numFmtId="0" fontId="21" fillId="0" borderId="6" xfId="5" applyNumberFormat="1" applyFont="1" applyFill="1" applyBorder="1"/>
    <xf numFmtId="0" fontId="21" fillId="0" borderId="1" xfId="5" applyNumberFormat="1" applyFont="1" applyFill="1" applyBorder="1" applyAlignment="1">
      <alignment horizontal="center"/>
    </xf>
    <xf numFmtId="0" fontId="21" fillId="0" borderId="7" xfId="5" applyNumberFormat="1" applyFont="1" applyFill="1" applyBorder="1" applyAlignment="1">
      <alignment horizontal="center"/>
    </xf>
    <xf numFmtId="3" fontId="6" fillId="0" borderId="6" xfId="11" applyNumberFormat="1" applyFont="1" applyFill="1" applyBorder="1" applyAlignment="1">
      <alignment horizontal="right"/>
    </xf>
    <xf numFmtId="0" fontId="21" fillId="0" borderId="1" xfId="5" applyNumberFormat="1" applyFont="1" applyFill="1" applyBorder="1"/>
    <xf numFmtId="3" fontId="21" fillId="0" borderId="1" xfId="11" applyNumberFormat="1" applyFont="1" applyFill="1" applyBorder="1" applyAlignment="1">
      <alignment horizontal="right"/>
    </xf>
    <xf numFmtId="43" fontId="6" fillId="0" borderId="0" xfId="8" applyFont="1" applyFill="1" applyAlignment="1">
      <alignment horizontal="right"/>
    </xf>
    <xf numFmtId="166" fontId="6" fillId="0" borderId="0" xfId="7" applyNumberFormat="1" applyFont="1" applyFill="1" applyAlignment="1" applyProtection="1">
      <protection locked="0"/>
    </xf>
    <xf numFmtId="0" fontId="15" fillId="0" borderId="0" xfId="5" applyFont="1" applyFill="1" applyAlignment="1" applyProtection="1">
      <protection locked="0"/>
    </xf>
    <xf numFmtId="0" fontId="5" fillId="0" borderId="0" xfId="5" applyFont="1"/>
    <xf numFmtId="0" fontId="5" fillId="0" borderId="0" xfId="5"/>
    <xf numFmtId="0" fontId="6" fillId="0" borderId="0" xfId="5" applyFont="1" applyFill="1" applyAlignment="1" applyProtection="1">
      <protection locked="0"/>
    </xf>
    <xf numFmtId="0" fontId="6" fillId="0" borderId="0" xfId="5" applyFont="1" applyFill="1" applyAlignment="1" applyProtection="1">
      <alignment horizontal="right"/>
      <protection locked="0"/>
    </xf>
    <xf numFmtId="43" fontId="6" fillId="0" borderId="0" xfId="8" applyNumberFormat="1" applyFont="1" applyFill="1" applyAlignment="1">
      <alignment horizontal="right"/>
    </xf>
    <xf numFmtId="0" fontId="6" fillId="0" borderId="0" xfId="5" applyFont="1" applyAlignment="1" applyProtection="1">
      <alignment horizontal="right"/>
      <protection locked="0"/>
    </xf>
    <xf numFmtId="0" fontId="6" fillId="0" borderId="0" xfId="5" applyFont="1" applyAlignment="1" applyProtection="1">
      <protection locked="0"/>
    </xf>
    <xf numFmtId="0" fontId="6" fillId="0" borderId="0" xfId="5" applyFont="1" applyAlignment="1">
      <alignment horizontal="center" vertical="center"/>
    </xf>
    <xf numFmtId="1" fontId="6" fillId="0" borderId="0" xfId="8" applyNumberFormat="1" applyFont="1" applyFill="1" applyAlignment="1" applyProtection="1">
      <protection locked="0"/>
    </xf>
    <xf numFmtId="0" fontId="19" fillId="0" borderId="0" xfId="5" applyFont="1" applyAlignment="1">
      <alignment vertical="center" wrapText="1"/>
    </xf>
    <xf numFmtId="0" fontId="6" fillId="0" borderId="0" xfId="5" applyFont="1" applyAlignment="1">
      <alignment horizontal="right"/>
    </xf>
    <xf numFmtId="166" fontId="6" fillId="0" borderId="0" xfId="7" applyNumberFormat="1" applyFont="1"/>
    <xf numFmtId="0" fontId="5" fillId="0" borderId="0" xfId="5" applyFont="1" applyAlignment="1">
      <alignment horizontal="right"/>
    </xf>
    <xf numFmtId="0" fontId="22" fillId="0" borderId="0" xfId="12" applyFont="1" applyAlignment="1">
      <alignment vertical="top"/>
    </xf>
    <xf numFmtId="0" fontId="6" fillId="0" borderId="0" xfId="5" applyFont="1" applyFill="1" applyAlignment="1">
      <alignment horizontal="center" wrapText="1"/>
    </xf>
    <xf numFmtId="3" fontId="21" fillId="0" borderId="0" xfId="11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3" fillId="0" borderId="0" xfId="5" applyFont="1" applyFill="1" applyAlignment="1">
      <alignment horizontal="center"/>
    </xf>
    <xf numFmtId="0" fontId="14" fillId="0" borderId="0" xfId="5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5" applyFont="1" applyFill="1" applyBorder="1" applyAlignment="1">
      <alignment horizontal="center" wrapText="1"/>
    </xf>
    <xf numFmtId="0" fontId="6" fillId="0" borderId="0" xfId="5" applyFont="1" applyFill="1" applyAlignment="1">
      <alignment horizontal="center" wrapText="1"/>
    </xf>
    <xf numFmtId="0" fontId="6" fillId="0" borderId="0" xfId="5" applyFont="1" applyFill="1" applyAlignment="1">
      <alignment horizontal="center"/>
    </xf>
    <xf numFmtId="0" fontId="6" fillId="0" borderId="0" xfId="5" applyFont="1" applyAlignment="1">
      <alignment horizontal="left" vertical="center" wrapText="1"/>
    </xf>
    <xf numFmtId="0" fontId="21" fillId="0" borderId="0" xfId="5" applyNumberFormat="1" applyFont="1" applyFill="1" applyAlignment="1">
      <alignment horizontal="center"/>
    </xf>
    <xf numFmtId="0" fontId="21" fillId="0" borderId="2" xfId="5" applyNumberFormat="1" applyFont="1" applyFill="1" applyBorder="1" applyAlignment="1">
      <alignment horizontal="center"/>
    </xf>
    <xf numFmtId="0" fontId="21" fillId="0" borderId="3" xfId="5" applyNumberFormat="1" applyFont="1" applyFill="1" applyBorder="1" applyAlignment="1">
      <alignment horizontal="center"/>
    </xf>
    <xf numFmtId="0" fontId="21" fillId="0" borderId="4" xfId="5" applyNumberFormat="1" applyFont="1" applyFill="1" applyBorder="1" applyAlignment="1">
      <alignment horizontal="center"/>
    </xf>
    <xf numFmtId="0" fontId="6" fillId="0" borderId="0" xfId="5" applyFont="1" applyAlignment="1">
      <alignment vertical="center" wrapText="1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12" fillId="0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13">
    <cellStyle name="Comma" xfId="1" builtinId="3"/>
    <cellStyle name="Comma 2" xfId="8" xr:uid="{00000000-0005-0000-0000-000001000000}"/>
    <cellStyle name="Comma 3" xfId="11" xr:uid="{6051A773-3EE7-4933-864F-FCD3BED82EA7}"/>
    <cellStyle name="Normal" xfId="0" builtinId="0"/>
    <cellStyle name="Normal 2" xfId="4" xr:uid="{00000000-0005-0000-0000-000003000000}"/>
    <cellStyle name="Normal 2 2" xfId="6" xr:uid="{00000000-0005-0000-0000-000004000000}"/>
    <cellStyle name="Normal 2 2 2" xfId="10" xr:uid="{00000000-0005-0000-0000-000005000000}"/>
    <cellStyle name="Normal 2 3" xfId="9" xr:uid="{00000000-0005-0000-0000-000006000000}"/>
    <cellStyle name="Normal 3" xfId="5" xr:uid="{00000000-0005-0000-0000-000007000000}"/>
    <cellStyle name="Normal 4" xfId="12" xr:uid="{02F92762-DF6C-4828-B14C-FFDF4D3F7F4A}"/>
    <cellStyle name="Percent" xfId="2" builtinId="5"/>
    <cellStyle name="Percent 2" xfId="3" xr:uid="{00000000-0005-0000-0000-000009000000}"/>
    <cellStyle name="Percent 2 2" xfId="7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RURAL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1F-4F98-BD2B-C318DCEC06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7A1F-4F98-BD2B-C318DCEC06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1F-4F98-BD2B-C318DCEC06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7A1F-4F98-BD2B-C318DCEC06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1F-4F98-BD2B-C318DCEC06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7A1F-4F98-BD2B-C318DCEC06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1F-4F98-BD2B-C318DCEC06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7A1F-4F98-BD2B-C318DCEC06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7A1F-4F98-BD2B-C318DCEC06E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7A1F-4F98-BD2B-C318DCEC06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7A1F-4F98-BD2B-C318DCEC06E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7A1F-4F98-BD2B-C318DCEC06E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7A1F-4F98-BD2B-C318DCEC06E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7A1F-4F98-BD2B-C318DCEC06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'2016 (Update)'!$B$36:$H$36</c:f>
              <c:numCache>
                <c:formatCode>_(* #,##0_);_(* \(#,##0\);_(* "-"??_);_(@_)</c:formatCode>
                <c:ptCount val="7"/>
                <c:pt idx="0">
                  <c:v>2123</c:v>
                </c:pt>
                <c:pt idx="1">
                  <c:v>507</c:v>
                </c:pt>
                <c:pt idx="2">
                  <c:v>2009</c:v>
                </c:pt>
                <c:pt idx="3">
                  <c:v>1733</c:v>
                </c:pt>
                <c:pt idx="4">
                  <c:v>1583</c:v>
                </c:pt>
                <c:pt idx="5">
                  <c:v>947</c:v>
                </c:pt>
                <c:pt idx="6">
                  <c:v>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A1F-4F98-BD2B-C318DCEC06E8}"/>
            </c:ext>
          </c:extLst>
        </c:ser>
        <c:ser>
          <c:idx val="0"/>
          <c:order val="1"/>
          <c:tx>
            <c:v>RURAL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A1F-4F98-BD2B-C318DCEC06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A1F-4F98-BD2B-C318DCEC06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A1F-4F98-BD2B-C318DCEC06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A1F-4F98-BD2B-C318DCEC06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A1F-4F98-BD2B-C318DCEC06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A1F-4F98-BD2B-C318DCEC06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A1F-4F98-BD2B-C318DCEC06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A1F-4F98-BD2B-C318DCEC06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7A1F-4F98-BD2B-C318DCEC06E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7A1F-4F98-BD2B-C318DCEC06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7A1F-4F98-BD2B-C318DCEC06E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7A1F-4F98-BD2B-C318DCEC06E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7A1F-4F98-BD2B-C318DCEC06E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7A1F-4F98-BD2B-C318DCEC06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'2016 (Update)'!$B$36:$H$36</c:f>
              <c:numCache>
                <c:formatCode>_(* #,##0_);_(* \(#,##0\);_(* "-"??_);_(@_)</c:formatCode>
                <c:ptCount val="7"/>
                <c:pt idx="0">
                  <c:v>2123</c:v>
                </c:pt>
                <c:pt idx="1">
                  <c:v>507</c:v>
                </c:pt>
                <c:pt idx="2">
                  <c:v>2009</c:v>
                </c:pt>
                <c:pt idx="3">
                  <c:v>1733</c:v>
                </c:pt>
                <c:pt idx="4">
                  <c:v>1583</c:v>
                </c:pt>
                <c:pt idx="5">
                  <c:v>947</c:v>
                </c:pt>
                <c:pt idx="6">
                  <c:v>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1F-4F98-BD2B-C318DCEC06E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RURAL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24-4327-A498-F16CC1A050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24-4327-A498-F16CC1A050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24-4327-A498-F16CC1A050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24-4327-A498-F16CC1A050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24-4327-A498-F16CC1A050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24-4327-A498-F16CC1A050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24-4327-A498-F16CC1A050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C24-4327-A498-F16CC1A050A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C24-4327-A498-F16CC1A050A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C24-4327-A498-F16CC1A050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C24-4327-A498-F16CC1A050A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C24-4327-A498-F16CC1A050A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C24-4327-A498-F16CC1A050A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C24-4327-A498-F16CC1A05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'2016'!$B$34:$H$34</c:f>
              <c:numCache>
                <c:formatCode>#,##0</c:formatCode>
                <c:ptCount val="7"/>
                <c:pt idx="0">
                  <c:v>2123</c:v>
                </c:pt>
                <c:pt idx="1">
                  <c:v>507</c:v>
                </c:pt>
                <c:pt idx="2">
                  <c:v>2009</c:v>
                </c:pt>
                <c:pt idx="3">
                  <c:v>1733</c:v>
                </c:pt>
                <c:pt idx="4">
                  <c:v>1583</c:v>
                </c:pt>
                <c:pt idx="5">
                  <c:v>947</c:v>
                </c:pt>
                <c:pt idx="6">
                  <c:v>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24-4327-A498-F16CC1A050A0}"/>
            </c:ext>
          </c:extLst>
        </c:ser>
        <c:ser>
          <c:idx val="0"/>
          <c:order val="1"/>
          <c:tx>
            <c:v>RURAL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C24-4327-A498-F16CC1A050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C24-4327-A498-F16CC1A050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C24-4327-A498-F16CC1A050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C24-4327-A498-F16CC1A050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C24-4327-A498-F16CC1A050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C24-4327-A498-F16CC1A050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C24-4327-A498-F16CC1A050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C24-4327-A498-F16CC1A050A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C24-4327-A498-F16CC1A050A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DC24-4327-A498-F16CC1A050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C24-4327-A498-F16CC1A050A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DC24-4327-A498-F16CC1A050A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DC24-4327-A498-F16CC1A050A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DC24-4327-A498-F16CC1A050A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'2016'!$B$34:$H$34</c:f>
              <c:numCache>
                <c:formatCode>#,##0</c:formatCode>
                <c:ptCount val="7"/>
                <c:pt idx="0">
                  <c:v>2123</c:v>
                </c:pt>
                <c:pt idx="1">
                  <c:v>507</c:v>
                </c:pt>
                <c:pt idx="2">
                  <c:v>2009</c:v>
                </c:pt>
                <c:pt idx="3">
                  <c:v>1733</c:v>
                </c:pt>
                <c:pt idx="4">
                  <c:v>1583</c:v>
                </c:pt>
                <c:pt idx="5">
                  <c:v>947</c:v>
                </c:pt>
                <c:pt idx="6">
                  <c:v>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24-4327-A498-F16CC1A050A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URBAN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F6-463F-A648-2E6C8F35CA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F6-463F-A648-2E6C8F35CA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F6-463F-A648-2E6C8F35CA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F6-463F-A648-2E6C8F35CA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F6-463F-A648-2E6C8F35CA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F6-463F-A648-2E6C8F35CA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F6-463F-A648-2E6C8F35CA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1F6-463F-A648-2E6C8F35CAE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1F6-463F-A648-2E6C8F35CAE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1F6-463F-A648-2E6C8F35CAE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1F6-463F-A648-2E6C8F35CAE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1F6-463F-A648-2E6C8F35CAE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1F6-463F-A648-2E6C8F35CAE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1F6-463F-A648-2E6C8F35CA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'2016'!$J$34:$P$34</c:f>
              <c:numCache>
                <c:formatCode>#,##0</c:formatCode>
                <c:ptCount val="7"/>
                <c:pt idx="0">
                  <c:v>15413</c:v>
                </c:pt>
                <c:pt idx="1">
                  <c:v>6713</c:v>
                </c:pt>
                <c:pt idx="2">
                  <c:v>10583</c:v>
                </c:pt>
                <c:pt idx="3">
                  <c:v>7581</c:v>
                </c:pt>
                <c:pt idx="4">
                  <c:v>4218</c:v>
                </c:pt>
                <c:pt idx="5">
                  <c:v>647</c:v>
                </c:pt>
                <c:pt idx="6">
                  <c:v>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F6-463F-A648-2E6C8F35CAE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AND URBAN AVMT by COUNTY</a:t>
            </a:r>
          </a:p>
        </c:rich>
      </c:tx>
      <c:layout>
        <c:manualLayout>
          <c:xMode val="edge"/>
          <c:yMode val="edge"/>
          <c:x val="0.36347118515818655"/>
          <c:y val="2.4328429973391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RURAL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'2016'!$A$10:$A$33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 CO.</c:v>
                </c:pt>
                <c:pt idx="3">
                  <c:v>CALVERT</c:v>
                </c:pt>
                <c:pt idx="4">
                  <c:v>CAROLINE</c:v>
                </c:pt>
                <c:pt idx="5">
                  <c:v>CARROLL</c:v>
                </c:pt>
                <c:pt idx="6">
                  <c:v>CECIL</c:v>
                </c:pt>
                <c:pt idx="7">
                  <c:v>CHARLES</c:v>
                </c:pt>
                <c:pt idx="8">
                  <c:v>DORCHESTER</c:v>
                </c:pt>
                <c:pt idx="9">
                  <c:v>FREDERICK</c:v>
                </c:pt>
                <c:pt idx="10">
                  <c:v>GARRETT</c:v>
                </c:pt>
                <c:pt idx="11">
                  <c:v>HARFORD</c:v>
                </c:pt>
                <c:pt idx="12">
                  <c:v>HOWARD</c:v>
                </c:pt>
                <c:pt idx="13">
                  <c:v>KENT</c:v>
                </c:pt>
                <c:pt idx="14">
                  <c:v>MONTGOMERY</c:v>
                </c:pt>
                <c:pt idx="15">
                  <c:v>PRINCE GEORGE'S</c:v>
                </c:pt>
                <c:pt idx="16">
                  <c:v>QUEEN ANNE'S</c:v>
                </c:pt>
                <c:pt idx="17">
                  <c:v>ST. MARY'S</c:v>
                </c:pt>
                <c:pt idx="18">
                  <c:v>SOMERSET</c:v>
                </c:pt>
                <c:pt idx="19">
                  <c:v>TALBOT</c:v>
                </c:pt>
                <c:pt idx="20">
                  <c:v>WASHINGTON</c:v>
                </c:pt>
                <c:pt idx="21">
                  <c:v>WICOMICO</c:v>
                </c:pt>
                <c:pt idx="22">
                  <c:v>WORCESTER</c:v>
                </c:pt>
                <c:pt idx="23">
                  <c:v>BALTIMORE CITY</c:v>
                </c:pt>
              </c:strCache>
            </c:strRef>
          </c:cat>
          <c:val>
            <c:numRef>
              <c:f>'2016'!$I$10:$I$33</c:f>
              <c:numCache>
                <c:formatCode>#,##0</c:formatCode>
                <c:ptCount val="24"/>
                <c:pt idx="0">
                  <c:v>315</c:v>
                </c:pt>
                <c:pt idx="1">
                  <c:v>421</c:v>
                </c:pt>
                <c:pt idx="2">
                  <c:v>760</c:v>
                </c:pt>
                <c:pt idx="3">
                  <c:v>86</c:v>
                </c:pt>
                <c:pt idx="4">
                  <c:v>425</c:v>
                </c:pt>
                <c:pt idx="5">
                  <c:v>468</c:v>
                </c:pt>
                <c:pt idx="6">
                  <c:v>522</c:v>
                </c:pt>
                <c:pt idx="7">
                  <c:v>374</c:v>
                </c:pt>
                <c:pt idx="8">
                  <c:v>289</c:v>
                </c:pt>
                <c:pt idx="9">
                  <c:v>1011</c:v>
                </c:pt>
                <c:pt idx="10">
                  <c:v>523</c:v>
                </c:pt>
                <c:pt idx="11">
                  <c:v>520</c:v>
                </c:pt>
                <c:pt idx="12">
                  <c:v>658</c:v>
                </c:pt>
                <c:pt idx="13">
                  <c:v>184</c:v>
                </c:pt>
                <c:pt idx="14">
                  <c:v>305</c:v>
                </c:pt>
                <c:pt idx="15">
                  <c:v>198</c:v>
                </c:pt>
                <c:pt idx="16">
                  <c:v>634</c:v>
                </c:pt>
                <c:pt idx="17">
                  <c:v>636</c:v>
                </c:pt>
                <c:pt idx="18">
                  <c:v>210</c:v>
                </c:pt>
                <c:pt idx="19">
                  <c:v>459</c:v>
                </c:pt>
                <c:pt idx="20">
                  <c:v>867</c:v>
                </c:pt>
                <c:pt idx="21">
                  <c:v>308</c:v>
                </c:pt>
                <c:pt idx="22">
                  <c:v>440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4-4ACD-86C2-CBEA2C920106}"/>
            </c:ext>
          </c:extLst>
        </c:ser>
        <c:ser>
          <c:idx val="1"/>
          <c:order val="1"/>
          <c:tx>
            <c:v>URBAN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'2016'!$A$10:$A$33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 CO.</c:v>
                </c:pt>
                <c:pt idx="3">
                  <c:v>CALVERT</c:v>
                </c:pt>
                <c:pt idx="4">
                  <c:v>CAROLINE</c:v>
                </c:pt>
                <c:pt idx="5">
                  <c:v>CARROLL</c:v>
                </c:pt>
                <c:pt idx="6">
                  <c:v>CECIL</c:v>
                </c:pt>
                <c:pt idx="7">
                  <c:v>CHARLES</c:v>
                </c:pt>
                <c:pt idx="8">
                  <c:v>DORCHESTER</c:v>
                </c:pt>
                <c:pt idx="9">
                  <c:v>FREDERICK</c:v>
                </c:pt>
                <c:pt idx="10">
                  <c:v>GARRETT</c:v>
                </c:pt>
                <c:pt idx="11">
                  <c:v>HARFORD</c:v>
                </c:pt>
                <c:pt idx="12">
                  <c:v>HOWARD</c:v>
                </c:pt>
                <c:pt idx="13">
                  <c:v>KENT</c:v>
                </c:pt>
                <c:pt idx="14">
                  <c:v>MONTGOMERY</c:v>
                </c:pt>
                <c:pt idx="15">
                  <c:v>PRINCE GEORGE'S</c:v>
                </c:pt>
                <c:pt idx="16">
                  <c:v>QUEEN ANNE'S</c:v>
                </c:pt>
                <c:pt idx="17">
                  <c:v>ST. MARY'S</c:v>
                </c:pt>
                <c:pt idx="18">
                  <c:v>SOMERSET</c:v>
                </c:pt>
                <c:pt idx="19">
                  <c:v>TALBOT</c:v>
                </c:pt>
                <c:pt idx="20">
                  <c:v>WASHINGTON</c:v>
                </c:pt>
                <c:pt idx="21">
                  <c:v>WICOMICO</c:v>
                </c:pt>
                <c:pt idx="22">
                  <c:v>WORCESTER</c:v>
                </c:pt>
                <c:pt idx="23">
                  <c:v>BALTIMORE CITY</c:v>
                </c:pt>
              </c:strCache>
            </c:strRef>
          </c:cat>
          <c:val>
            <c:numRef>
              <c:f>'2016'!$Q$10:$Q$33</c:f>
              <c:numCache>
                <c:formatCode>#,##0</c:formatCode>
                <c:ptCount val="24"/>
                <c:pt idx="0">
                  <c:v>522</c:v>
                </c:pt>
                <c:pt idx="1">
                  <c:v>5688</c:v>
                </c:pt>
                <c:pt idx="2">
                  <c:v>7874</c:v>
                </c:pt>
                <c:pt idx="3">
                  <c:v>693</c:v>
                </c:pt>
                <c:pt idx="4">
                  <c:v>0</c:v>
                </c:pt>
                <c:pt idx="5">
                  <c:v>853</c:v>
                </c:pt>
                <c:pt idx="6">
                  <c:v>790</c:v>
                </c:pt>
                <c:pt idx="7">
                  <c:v>935</c:v>
                </c:pt>
                <c:pt idx="8">
                  <c:v>96</c:v>
                </c:pt>
                <c:pt idx="9">
                  <c:v>2155</c:v>
                </c:pt>
                <c:pt idx="10">
                  <c:v>1</c:v>
                </c:pt>
                <c:pt idx="11">
                  <c:v>2004</c:v>
                </c:pt>
                <c:pt idx="12">
                  <c:v>3571</c:v>
                </c:pt>
                <c:pt idx="13">
                  <c:v>29</c:v>
                </c:pt>
                <c:pt idx="14">
                  <c:v>7393</c:v>
                </c:pt>
                <c:pt idx="15">
                  <c:v>9007</c:v>
                </c:pt>
                <c:pt idx="16">
                  <c:v>353</c:v>
                </c:pt>
                <c:pt idx="17">
                  <c:v>321</c:v>
                </c:pt>
                <c:pt idx="18">
                  <c:v>75</c:v>
                </c:pt>
                <c:pt idx="19">
                  <c:v>197</c:v>
                </c:pt>
                <c:pt idx="20">
                  <c:v>1186</c:v>
                </c:pt>
                <c:pt idx="21">
                  <c:v>695</c:v>
                </c:pt>
                <c:pt idx="22">
                  <c:v>369</c:v>
                </c:pt>
                <c:pt idx="23">
                  <c:v>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4-4ACD-86C2-CBEA2C92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290712"/>
        <c:axId val="313290056"/>
      </c:barChart>
      <c:catAx>
        <c:axId val="3132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0056"/>
        <c:crosses val="autoZero"/>
        <c:auto val="1"/>
        <c:lblAlgn val="ctr"/>
        <c:lblOffset val="100"/>
        <c:noMultiLvlLbl val="0"/>
      </c:catAx>
      <c:valAx>
        <c:axId val="3132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URBAN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5210-4464-A65E-43F7E6974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210-4464-A65E-43F7E6974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5210-4464-A65E-43F7E6974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210-4464-A65E-43F7E6974F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5210-4464-A65E-43F7E6974F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210-4464-A65E-43F7E6974F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5210-4464-A65E-43F7E6974F1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5210-4464-A65E-43F7E6974F1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5210-4464-A65E-43F7E6974F1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5210-4464-A65E-43F7E6974F1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5210-4464-A65E-43F7E6974F1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5210-4464-A65E-43F7E6974F1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5210-4464-A65E-43F7E6974F1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5210-4464-A65E-43F7E6974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'2016 (Update)'!$J$36:$P$36</c:f>
              <c:numCache>
                <c:formatCode>_(* #,##0_);_(* \(#,##0\);_(* "-"??_);_(@_)</c:formatCode>
                <c:ptCount val="7"/>
                <c:pt idx="0">
                  <c:v>15413</c:v>
                </c:pt>
                <c:pt idx="1">
                  <c:v>6713</c:v>
                </c:pt>
                <c:pt idx="2">
                  <c:v>10583</c:v>
                </c:pt>
                <c:pt idx="3">
                  <c:v>7581</c:v>
                </c:pt>
                <c:pt idx="4">
                  <c:v>4218</c:v>
                </c:pt>
                <c:pt idx="5">
                  <c:v>647</c:v>
                </c:pt>
                <c:pt idx="6">
                  <c:v>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0-4464-A65E-43F7E6974F1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AND URBAN AVMT by COUNTY</a:t>
            </a:r>
          </a:p>
        </c:rich>
      </c:tx>
      <c:layout>
        <c:manualLayout>
          <c:xMode val="edge"/>
          <c:yMode val="edge"/>
          <c:x val="0.36347118515818655"/>
          <c:y val="2.4328429973391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RURAL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'2016 (Update)'!$A$11:$A$34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 CO.</c:v>
                </c:pt>
                <c:pt idx="3">
                  <c:v>CALVERT</c:v>
                </c:pt>
                <c:pt idx="4">
                  <c:v>CAROLINE</c:v>
                </c:pt>
                <c:pt idx="5">
                  <c:v>CARROLL</c:v>
                </c:pt>
                <c:pt idx="6">
                  <c:v>CECIL</c:v>
                </c:pt>
                <c:pt idx="7">
                  <c:v>CHARLES</c:v>
                </c:pt>
                <c:pt idx="8">
                  <c:v>DORCHESTER</c:v>
                </c:pt>
                <c:pt idx="9">
                  <c:v>FREDERICK</c:v>
                </c:pt>
                <c:pt idx="10">
                  <c:v>GARRETT</c:v>
                </c:pt>
                <c:pt idx="11">
                  <c:v>HARFORD</c:v>
                </c:pt>
                <c:pt idx="12">
                  <c:v>HOWARD</c:v>
                </c:pt>
                <c:pt idx="13">
                  <c:v>KENT</c:v>
                </c:pt>
                <c:pt idx="14">
                  <c:v>MONTGOMERY</c:v>
                </c:pt>
                <c:pt idx="15">
                  <c:v>PRINCE GEORGE'S</c:v>
                </c:pt>
                <c:pt idx="16">
                  <c:v>QUEEN ANNE'S</c:v>
                </c:pt>
                <c:pt idx="17">
                  <c:v>ST. MARY'S</c:v>
                </c:pt>
                <c:pt idx="18">
                  <c:v>SOMERSET</c:v>
                </c:pt>
                <c:pt idx="19">
                  <c:v>TALBOT</c:v>
                </c:pt>
                <c:pt idx="20">
                  <c:v>WASHINGTON</c:v>
                </c:pt>
                <c:pt idx="21">
                  <c:v>WICOMICO</c:v>
                </c:pt>
                <c:pt idx="22">
                  <c:v>WORCESTER</c:v>
                </c:pt>
                <c:pt idx="23">
                  <c:v>BALTIMORE CITY</c:v>
                </c:pt>
              </c:strCache>
            </c:strRef>
          </c:cat>
          <c:val>
            <c:numRef>
              <c:f>'2016 (Update)'!$I$11:$I$34</c:f>
              <c:numCache>
                <c:formatCode>_(* #,##0_);_(* \(#,##0\);_(* "-"??_);_(@_)</c:formatCode>
                <c:ptCount val="24"/>
                <c:pt idx="0">
                  <c:v>315</c:v>
                </c:pt>
                <c:pt idx="1">
                  <c:v>421</c:v>
                </c:pt>
                <c:pt idx="2">
                  <c:v>760</c:v>
                </c:pt>
                <c:pt idx="3">
                  <c:v>86</c:v>
                </c:pt>
                <c:pt idx="4">
                  <c:v>425</c:v>
                </c:pt>
                <c:pt idx="5">
                  <c:v>468</c:v>
                </c:pt>
                <c:pt idx="6">
                  <c:v>522</c:v>
                </c:pt>
                <c:pt idx="7">
                  <c:v>374</c:v>
                </c:pt>
                <c:pt idx="8">
                  <c:v>289</c:v>
                </c:pt>
                <c:pt idx="9">
                  <c:v>1011</c:v>
                </c:pt>
                <c:pt idx="10">
                  <c:v>523</c:v>
                </c:pt>
                <c:pt idx="11">
                  <c:v>520</c:v>
                </c:pt>
                <c:pt idx="12">
                  <c:v>658</c:v>
                </c:pt>
                <c:pt idx="13">
                  <c:v>184</c:v>
                </c:pt>
                <c:pt idx="14">
                  <c:v>305</c:v>
                </c:pt>
                <c:pt idx="15">
                  <c:v>198</c:v>
                </c:pt>
                <c:pt idx="16">
                  <c:v>634</c:v>
                </c:pt>
                <c:pt idx="17">
                  <c:v>636</c:v>
                </c:pt>
                <c:pt idx="18">
                  <c:v>210</c:v>
                </c:pt>
                <c:pt idx="19">
                  <c:v>459</c:v>
                </c:pt>
                <c:pt idx="20">
                  <c:v>867</c:v>
                </c:pt>
                <c:pt idx="21">
                  <c:v>308</c:v>
                </c:pt>
                <c:pt idx="22">
                  <c:v>440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6-4A35-9DF1-A252C6C846D9}"/>
            </c:ext>
          </c:extLst>
        </c:ser>
        <c:ser>
          <c:idx val="1"/>
          <c:order val="1"/>
          <c:tx>
            <c:v>URBAN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'2016 (Update)'!$A$11:$A$34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 CO.</c:v>
                </c:pt>
                <c:pt idx="3">
                  <c:v>CALVERT</c:v>
                </c:pt>
                <c:pt idx="4">
                  <c:v>CAROLINE</c:v>
                </c:pt>
                <c:pt idx="5">
                  <c:v>CARROLL</c:v>
                </c:pt>
                <c:pt idx="6">
                  <c:v>CECIL</c:v>
                </c:pt>
                <c:pt idx="7">
                  <c:v>CHARLES</c:v>
                </c:pt>
                <c:pt idx="8">
                  <c:v>DORCHESTER</c:v>
                </c:pt>
                <c:pt idx="9">
                  <c:v>FREDERICK</c:v>
                </c:pt>
                <c:pt idx="10">
                  <c:v>GARRETT</c:v>
                </c:pt>
                <c:pt idx="11">
                  <c:v>HARFORD</c:v>
                </c:pt>
                <c:pt idx="12">
                  <c:v>HOWARD</c:v>
                </c:pt>
                <c:pt idx="13">
                  <c:v>KENT</c:v>
                </c:pt>
                <c:pt idx="14">
                  <c:v>MONTGOMERY</c:v>
                </c:pt>
                <c:pt idx="15">
                  <c:v>PRINCE GEORGE'S</c:v>
                </c:pt>
                <c:pt idx="16">
                  <c:v>QUEEN ANNE'S</c:v>
                </c:pt>
                <c:pt idx="17">
                  <c:v>ST. MARY'S</c:v>
                </c:pt>
                <c:pt idx="18">
                  <c:v>SOMERSET</c:v>
                </c:pt>
                <c:pt idx="19">
                  <c:v>TALBOT</c:v>
                </c:pt>
                <c:pt idx="20">
                  <c:v>WASHINGTON</c:v>
                </c:pt>
                <c:pt idx="21">
                  <c:v>WICOMICO</c:v>
                </c:pt>
                <c:pt idx="22">
                  <c:v>WORCESTER</c:v>
                </c:pt>
                <c:pt idx="23">
                  <c:v>BALTIMORE CITY</c:v>
                </c:pt>
              </c:strCache>
            </c:strRef>
          </c:cat>
          <c:val>
            <c:numRef>
              <c:f>'2016 (Update)'!$Q$11:$Q$34</c:f>
              <c:numCache>
                <c:formatCode>_(* #,##0_);_(* \(#,##0\);_(* "-"??_);_(@_)</c:formatCode>
                <c:ptCount val="24"/>
                <c:pt idx="0">
                  <c:v>522</c:v>
                </c:pt>
                <c:pt idx="1">
                  <c:v>5688</c:v>
                </c:pt>
                <c:pt idx="2">
                  <c:v>7874</c:v>
                </c:pt>
                <c:pt idx="3">
                  <c:v>693</c:v>
                </c:pt>
                <c:pt idx="4">
                  <c:v>0</c:v>
                </c:pt>
                <c:pt idx="5">
                  <c:v>853</c:v>
                </c:pt>
                <c:pt idx="6">
                  <c:v>790</c:v>
                </c:pt>
                <c:pt idx="7">
                  <c:v>935</c:v>
                </c:pt>
                <c:pt idx="8">
                  <c:v>96</c:v>
                </c:pt>
                <c:pt idx="9">
                  <c:v>2155</c:v>
                </c:pt>
                <c:pt idx="10">
                  <c:v>1</c:v>
                </c:pt>
                <c:pt idx="11">
                  <c:v>2004</c:v>
                </c:pt>
                <c:pt idx="12">
                  <c:v>3571</c:v>
                </c:pt>
                <c:pt idx="13">
                  <c:v>29</c:v>
                </c:pt>
                <c:pt idx="14">
                  <c:v>7393</c:v>
                </c:pt>
                <c:pt idx="15">
                  <c:v>9007</c:v>
                </c:pt>
                <c:pt idx="16">
                  <c:v>353</c:v>
                </c:pt>
                <c:pt idx="17">
                  <c:v>321</c:v>
                </c:pt>
                <c:pt idx="18">
                  <c:v>75</c:v>
                </c:pt>
                <c:pt idx="19">
                  <c:v>197</c:v>
                </c:pt>
                <c:pt idx="20">
                  <c:v>1186</c:v>
                </c:pt>
                <c:pt idx="21">
                  <c:v>695</c:v>
                </c:pt>
                <c:pt idx="22">
                  <c:v>369</c:v>
                </c:pt>
                <c:pt idx="23">
                  <c:v>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6-4A35-9DF1-A252C6C84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290712"/>
        <c:axId val="313290056"/>
      </c:barChart>
      <c:catAx>
        <c:axId val="3132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0056"/>
        <c:crosses val="autoZero"/>
        <c:auto val="1"/>
        <c:lblAlgn val="ctr"/>
        <c:lblOffset val="100"/>
        <c:noMultiLvlLbl val="0"/>
      </c:catAx>
      <c:valAx>
        <c:axId val="3132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RURAL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95-4BEA-8DBF-9CAB3388DF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95-4BEA-8DBF-9CAB3388DF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95-4BEA-8DBF-9CAB3388DF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95-4BEA-8DBF-9CAB3388DF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95-4BEA-8DBF-9CAB3388DF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95-4BEA-8DBF-9CAB3388DF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95-4BEA-8DBF-9CAB3388DF2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E95-4BEA-8DBF-9CAB3388DF2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E95-4BEA-8DBF-9CAB3388DF2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E95-4BEA-8DBF-9CAB3388DF2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E95-4BEA-8DBF-9CAB3388DF2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E95-4BEA-8DBF-9CAB3388DF2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E95-4BEA-8DBF-9CAB3388DF2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4E95-4BEA-8DBF-9CAB3388DF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'2018'!$B$34:$H$34</c:f>
              <c:numCache>
                <c:formatCode>#,##0</c:formatCode>
                <c:ptCount val="7"/>
                <c:pt idx="0">
                  <c:v>2192</c:v>
                </c:pt>
                <c:pt idx="1">
                  <c:v>515</c:v>
                </c:pt>
                <c:pt idx="2">
                  <c:v>1996</c:v>
                </c:pt>
                <c:pt idx="3">
                  <c:v>1768</c:v>
                </c:pt>
                <c:pt idx="4">
                  <c:v>1609</c:v>
                </c:pt>
                <c:pt idx="5">
                  <c:v>761</c:v>
                </c:pt>
                <c:pt idx="6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95-4BEA-8DBF-9CAB3388DF27}"/>
            </c:ext>
          </c:extLst>
        </c:ser>
        <c:ser>
          <c:idx val="0"/>
          <c:order val="1"/>
          <c:tx>
            <c:v>RURAL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E95-4BEA-8DBF-9CAB3388DF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E95-4BEA-8DBF-9CAB3388DF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E95-4BEA-8DBF-9CAB3388DF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E95-4BEA-8DBF-9CAB3388DF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E95-4BEA-8DBF-9CAB3388DF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4E95-4BEA-8DBF-9CAB3388DF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E95-4BEA-8DBF-9CAB3388DF2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4E95-4BEA-8DBF-9CAB3388DF2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4E95-4BEA-8DBF-9CAB3388DF2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4E95-4BEA-8DBF-9CAB3388DF2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4E95-4BEA-8DBF-9CAB3388DF2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4E95-4BEA-8DBF-9CAB3388DF2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4E95-4BEA-8DBF-9CAB3388DF2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4E95-4BEA-8DBF-9CAB3388DF2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'2018'!$B$34:$H$34</c:f>
              <c:numCache>
                <c:formatCode>#,##0</c:formatCode>
                <c:ptCount val="7"/>
                <c:pt idx="0">
                  <c:v>2192</c:v>
                </c:pt>
                <c:pt idx="1">
                  <c:v>515</c:v>
                </c:pt>
                <c:pt idx="2">
                  <c:v>1996</c:v>
                </c:pt>
                <c:pt idx="3">
                  <c:v>1768</c:v>
                </c:pt>
                <c:pt idx="4">
                  <c:v>1609</c:v>
                </c:pt>
                <c:pt idx="5">
                  <c:v>761</c:v>
                </c:pt>
                <c:pt idx="6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E95-4BEA-8DBF-9CAB3388DF2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URBAN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F-4C5D-AA9E-27B1CD926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F-4C5D-AA9E-27B1CD9266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F-4C5D-AA9E-27B1CD9266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7F-4C5D-AA9E-27B1CD9266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7F-4C5D-AA9E-27B1CD9266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87F-4C5D-AA9E-27B1CD9266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87F-4C5D-AA9E-27B1CD92662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87F-4C5D-AA9E-27B1CD92662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87F-4C5D-AA9E-27B1CD92662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87F-4C5D-AA9E-27B1CD92662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87F-4C5D-AA9E-27B1CD92662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87F-4C5D-AA9E-27B1CD92662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87F-4C5D-AA9E-27B1CD92662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87F-4C5D-AA9E-27B1CD9266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'2018'!$J$34:$P$34</c:f>
              <c:numCache>
                <c:formatCode>#,##0</c:formatCode>
                <c:ptCount val="7"/>
                <c:pt idx="0">
                  <c:v>15740</c:v>
                </c:pt>
                <c:pt idx="1">
                  <c:v>6798</c:v>
                </c:pt>
                <c:pt idx="2">
                  <c:v>10701</c:v>
                </c:pt>
                <c:pt idx="3">
                  <c:v>7644</c:v>
                </c:pt>
                <c:pt idx="4">
                  <c:v>4263</c:v>
                </c:pt>
                <c:pt idx="5">
                  <c:v>721</c:v>
                </c:pt>
                <c:pt idx="6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7F-4C5D-AA9E-27B1CD92662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AND URBAN AVMT by COUNTY</a:t>
            </a:r>
          </a:p>
        </c:rich>
      </c:tx>
      <c:layout>
        <c:manualLayout>
          <c:xMode val="edge"/>
          <c:yMode val="edge"/>
          <c:x val="0.36347118515818655"/>
          <c:y val="2.4328429973391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RURAL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'2018'!$A$10:$A$33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 CO.</c:v>
                </c:pt>
                <c:pt idx="3">
                  <c:v>CALVERT</c:v>
                </c:pt>
                <c:pt idx="4">
                  <c:v>CAROLINE</c:v>
                </c:pt>
                <c:pt idx="5">
                  <c:v>CARROLL</c:v>
                </c:pt>
                <c:pt idx="6">
                  <c:v>CECIL</c:v>
                </c:pt>
                <c:pt idx="7">
                  <c:v>CHARLES</c:v>
                </c:pt>
                <c:pt idx="8">
                  <c:v>DORCHESTER</c:v>
                </c:pt>
                <c:pt idx="9">
                  <c:v>FREDERICK</c:v>
                </c:pt>
                <c:pt idx="10">
                  <c:v>GARRETT</c:v>
                </c:pt>
                <c:pt idx="11">
                  <c:v>HARFORD</c:v>
                </c:pt>
                <c:pt idx="12">
                  <c:v>HOWARD</c:v>
                </c:pt>
                <c:pt idx="13">
                  <c:v>KENT</c:v>
                </c:pt>
                <c:pt idx="14">
                  <c:v>MONTGOMERY</c:v>
                </c:pt>
                <c:pt idx="15">
                  <c:v>PRINCE GEORGE'S</c:v>
                </c:pt>
                <c:pt idx="16">
                  <c:v>QUEEN ANNE'S</c:v>
                </c:pt>
                <c:pt idx="17">
                  <c:v>ST. MARY'S</c:v>
                </c:pt>
                <c:pt idx="18">
                  <c:v>SOMERSET</c:v>
                </c:pt>
                <c:pt idx="19">
                  <c:v>TALBOT</c:v>
                </c:pt>
                <c:pt idx="20">
                  <c:v>WASHINGTON</c:v>
                </c:pt>
                <c:pt idx="21">
                  <c:v>WICOMICO</c:v>
                </c:pt>
                <c:pt idx="22">
                  <c:v>WORCESTER</c:v>
                </c:pt>
                <c:pt idx="23">
                  <c:v>BALTIMORE CITY</c:v>
                </c:pt>
              </c:strCache>
            </c:strRef>
          </c:cat>
          <c:val>
            <c:numRef>
              <c:f>'2018'!$I$10:$I$33</c:f>
              <c:numCache>
                <c:formatCode>#,##0</c:formatCode>
                <c:ptCount val="24"/>
                <c:pt idx="0">
                  <c:v>304</c:v>
                </c:pt>
                <c:pt idx="1">
                  <c:v>426</c:v>
                </c:pt>
                <c:pt idx="2">
                  <c:v>766</c:v>
                </c:pt>
                <c:pt idx="3">
                  <c:v>77</c:v>
                </c:pt>
                <c:pt idx="4">
                  <c:v>403</c:v>
                </c:pt>
                <c:pt idx="5">
                  <c:v>457</c:v>
                </c:pt>
                <c:pt idx="6">
                  <c:v>523</c:v>
                </c:pt>
                <c:pt idx="7">
                  <c:v>363</c:v>
                </c:pt>
                <c:pt idx="8">
                  <c:v>275</c:v>
                </c:pt>
                <c:pt idx="9">
                  <c:v>1001</c:v>
                </c:pt>
                <c:pt idx="10">
                  <c:v>527</c:v>
                </c:pt>
                <c:pt idx="11">
                  <c:v>517</c:v>
                </c:pt>
                <c:pt idx="12">
                  <c:v>687</c:v>
                </c:pt>
                <c:pt idx="13">
                  <c:v>180</c:v>
                </c:pt>
                <c:pt idx="14">
                  <c:v>316</c:v>
                </c:pt>
                <c:pt idx="15">
                  <c:v>187</c:v>
                </c:pt>
                <c:pt idx="16">
                  <c:v>628</c:v>
                </c:pt>
                <c:pt idx="17">
                  <c:v>624</c:v>
                </c:pt>
                <c:pt idx="18">
                  <c:v>200</c:v>
                </c:pt>
                <c:pt idx="19">
                  <c:v>450</c:v>
                </c:pt>
                <c:pt idx="20">
                  <c:v>874</c:v>
                </c:pt>
                <c:pt idx="21">
                  <c:v>305</c:v>
                </c:pt>
                <c:pt idx="22">
                  <c:v>443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8-477D-9AF7-D3C855AB4DF0}"/>
            </c:ext>
          </c:extLst>
        </c:ser>
        <c:ser>
          <c:idx val="1"/>
          <c:order val="1"/>
          <c:tx>
            <c:v>URBAN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'2018'!$A$10:$A$33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 CO.</c:v>
                </c:pt>
                <c:pt idx="3">
                  <c:v>CALVERT</c:v>
                </c:pt>
                <c:pt idx="4">
                  <c:v>CAROLINE</c:v>
                </c:pt>
                <c:pt idx="5">
                  <c:v>CARROLL</c:v>
                </c:pt>
                <c:pt idx="6">
                  <c:v>CECIL</c:v>
                </c:pt>
                <c:pt idx="7">
                  <c:v>CHARLES</c:v>
                </c:pt>
                <c:pt idx="8">
                  <c:v>DORCHESTER</c:v>
                </c:pt>
                <c:pt idx="9">
                  <c:v>FREDERICK</c:v>
                </c:pt>
                <c:pt idx="10">
                  <c:v>GARRETT</c:v>
                </c:pt>
                <c:pt idx="11">
                  <c:v>HARFORD</c:v>
                </c:pt>
                <c:pt idx="12">
                  <c:v>HOWARD</c:v>
                </c:pt>
                <c:pt idx="13">
                  <c:v>KENT</c:v>
                </c:pt>
                <c:pt idx="14">
                  <c:v>MONTGOMERY</c:v>
                </c:pt>
                <c:pt idx="15">
                  <c:v>PRINCE GEORGE'S</c:v>
                </c:pt>
                <c:pt idx="16">
                  <c:v>QUEEN ANNE'S</c:v>
                </c:pt>
                <c:pt idx="17">
                  <c:v>ST. MARY'S</c:v>
                </c:pt>
                <c:pt idx="18">
                  <c:v>SOMERSET</c:v>
                </c:pt>
                <c:pt idx="19">
                  <c:v>TALBOT</c:v>
                </c:pt>
                <c:pt idx="20">
                  <c:v>WASHINGTON</c:v>
                </c:pt>
                <c:pt idx="21">
                  <c:v>WICOMICO</c:v>
                </c:pt>
                <c:pt idx="22">
                  <c:v>WORCESTER</c:v>
                </c:pt>
                <c:pt idx="23">
                  <c:v>BALTIMORE CITY</c:v>
                </c:pt>
              </c:strCache>
            </c:strRef>
          </c:cat>
          <c:val>
            <c:numRef>
              <c:f>'2018'!$Q$10:$Q$33</c:f>
              <c:numCache>
                <c:formatCode>#,##0</c:formatCode>
                <c:ptCount val="24"/>
                <c:pt idx="0">
                  <c:v>521</c:v>
                </c:pt>
                <c:pt idx="1">
                  <c:v>5765</c:v>
                </c:pt>
                <c:pt idx="2">
                  <c:v>7905</c:v>
                </c:pt>
                <c:pt idx="3">
                  <c:v>679</c:v>
                </c:pt>
                <c:pt idx="4">
                  <c:v>0</c:v>
                </c:pt>
                <c:pt idx="5">
                  <c:v>855</c:v>
                </c:pt>
                <c:pt idx="6">
                  <c:v>788</c:v>
                </c:pt>
                <c:pt idx="7">
                  <c:v>945</c:v>
                </c:pt>
                <c:pt idx="8">
                  <c:v>94</c:v>
                </c:pt>
                <c:pt idx="9">
                  <c:v>2227</c:v>
                </c:pt>
                <c:pt idx="10">
                  <c:v>1</c:v>
                </c:pt>
                <c:pt idx="11">
                  <c:v>2063</c:v>
                </c:pt>
                <c:pt idx="12">
                  <c:v>3676</c:v>
                </c:pt>
                <c:pt idx="13">
                  <c:v>29</c:v>
                </c:pt>
                <c:pt idx="14">
                  <c:v>7471</c:v>
                </c:pt>
                <c:pt idx="15">
                  <c:v>9252</c:v>
                </c:pt>
                <c:pt idx="16">
                  <c:v>341</c:v>
                </c:pt>
                <c:pt idx="17">
                  <c:v>319</c:v>
                </c:pt>
                <c:pt idx="18">
                  <c:v>76</c:v>
                </c:pt>
                <c:pt idx="19">
                  <c:v>199</c:v>
                </c:pt>
                <c:pt idx="20">
                  <c:v>1200</c:v>
                </c:pt>
                <c:pt idx="21">
                  <c:v>689</c:v>
                </c:pt>
                <c:pt idx="22">
                  <c:v>399</c:v>
                </c:pt>
                <c:pt idx="23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8-477D-9AF7-D3C855AB4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290712"/>
        <c:axId val="313290056"/>
      </c:barChart>
      <c:catAx>
        <c:axId val="3132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0056"/>
        <c:crosses val="autoZero"/>
        <c:auto val="1"/>
        <c:lblAlgn val="ctr"/>
        <c:lblOffset val="100"/>
        <c:noMultiLvlLbl val="0"/>
      </c:catAx>
      <c:valAx>
        <c:axId val="3132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RURAL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E0-4796-815B-240A2AFDD0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E0-4796-815B-240A2AFDD0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E0-4796-815B-240A2AFDD0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E0-4796-815B-240A2AFDD0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E0-4796-815B-240A2AFDD0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E0-4796-815B-240A2AFDD0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DE0-4796-815B-240A2AFDD01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DE0-4796-815B-240A2AFDD0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DE0-4796-815B-240A2AFDD01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DE0-4796-815B-240A2AFDD01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DE0-4796-815B-240A2AFDD01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DE0-4796-815B-240A2AFDD01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DE0-4796-815B-240A2AFDD01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DE0-4796-815B-240A2AFDD0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'2017'!$B$34:$H$34</c:f>
              <c:numCache>
                <c:formatCode>#,##0</c:formatCode>
                <c:ptCount val="7"/>
                <c:pt idx="0">
                  <c:v>2189</c:v>
                </c:pt>
                <c:pt idx="1">
                  <c:v>515</c:v>
                </c:pt>
                <c:pt idx="2">
                  <c:v>2015</c:v>
                </c:pt>
                <c:pt idx="3">
                  <c:v>1770</c:v>
                </c:pt>
                <c:pt idx="4">
                  <c:v>1606</c:v>
                </c:pt>
                <c:pt idx="5">
                  <c:v>776</c:v>
                </c:pt>
                <c:pt idx="6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E0-4796-815B-240A2AFDD017}"/>
            </c:ext>
          </c:extLst>
        </c:ser>
        <c:ser>
          <c:idx val="0"/>
          <c:order val="1"/>
          <c:tx>
            <c:v>RURAL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DE0-4796-815B-240A2AFDD0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DE0-4796-815B-240A2AFDD0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9DE0-4796-815B-240A2AFDD0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DE0-4796-815B-240A2AFDD0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9DE0-4796-815B-240A2AFDD0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9DE0-4796-815B-240A2AFDD0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9DE0-4796-815B-240A2AFDD01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9DE0-4796-815B-240A2AFDD0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9DE0-4796-815B-240A2AFDD01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9DE0-4796-815B-240A2AFDD01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9DE0-4796-815B-240A2AFDD01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9DE0-4796-815B-240A2AFDD01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9DE0-4796-815B-240A2AFDD01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9DE0-4796-815B-240A2AFDD01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'2017'!$B$34:$H$34</c:f>
              <c:numCache>
                <c:formatCode>#,##0</c:formatCode>
                <c:ptCount val="7"/>
                <c:pt idx="0">
                  <c:v>2189</c:v>
                </c:pt>
                <c:pt idx="1">
                  <c:v>515</c:v>
                </c:pt>
                <c:pt idx="2">
                  <c:v>2015</c:v>
                </c:pt>
                <c:pt idx="3">
                  <c:v>1770</c:v>
                </c:pt>
                <c:pt idx="4">
                  <c:v>1606</c:v>
                </c:pt>
                <c:pt idx="5">
                  <c:v>776</c:v>
                </c:pt>
                <c:pt idx="6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DE0-4796-815B-240A2AFDD01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URBAN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9C-4EEE-A26A-207044046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9C-4EEE-A26A-2070440468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9C-4EEE-A26A-2070440468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9C-4EEE-A26A-2070440468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9C-4EEE-A26A-2070440468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9C-4EEE-A26A-2070440468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59C-4EEE-A26A-20704404682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59C-4EEE-A26A-20704404682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59C-4EEE-A26A-20704404682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59C-4EEE-A26A-20704404682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59C-4EEE-A26A-20704404682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59C-4EEE-A26A-20704404682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59C-4EEE-A26A-20704404682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A59C-4EEE-A26A-2070440468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'2017'!$J$34:$P$34</c:f>
              <c:numCache>
                <c:formatCode>#,##0</c:formatCode>
                <c:ptCount val="7"/>
                <c:pt idx="0">
                  <c:v>15748</c:v>
                </c:pt>
                <c:pt idx="1">
                  <c:v>6838</c:v>
                </c:pt>
                <c:pt idx="2">
                  <c:v>10755</c:v>
                </c:pt>
                <c:pt idx="3">
                  <c:v>7702</c:v>
                </c:pt>
                <c:pt idx="4">
                  <c:v>4328</c:v>
                </c:pt>
                <c:pt idx="5">
                  <c:v>727</c:v>
                </c:pt>
                <c:pt idx="6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9C-4EEE-A26A-20704404682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AND URBAN AVMT by COUNTY</a:t>
            </a:r>
          </a:p>
        </c:rich>
      </c:tx>
      <c:layout>
        <c:manualLayout>
          <c:xMode val="edge"/>
          <c:yMode val="edge"/>
          <c:x val="0.36347118515818655"/>
          <c:y val="2.4328429973391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RURAL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'2017'!$A$10:$A$33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 CO.</c:v>
                </c:pt>
                <c:pt idx="3">
                  <c:v>CALVERT</c:v>
                </c:pt>
                <c:pt idx="4">
                  <c:v>CAROLINE</c:v>
                </c:pt>
                <c:pt idx="5">
                  <c:v>CARROLL</c:v>
                </c:pt>
                <c:pt idx="6">
                  <c:v>CECIL</c:v>
                </c:pt>
                <c:pt idx="7">
                  <c:v>CHARLES</c:v>
                </c:pt>
                <c:pt idx="8">
                  <c:v>DORCHESTER</c:v>
                </c:pt>
                <c:pt idx="9">
                  <c:v>FREDERICK</c:v>
                </c:pt>
                <c:pt idx="10">
                  <c:v>GARRETT</c:v>
                </c:pt>
                <c:pt idx="11">
                  <c:v>HARFORD</c:v>
                </c:pt>
                <c:pt idx="12">
                  <c:v>HOWARD</c:v>
                </c:pt>
                <c:pt idx="13">
                  <c:v>KENT</c:v>
                </c:pt>
                <c:pt idx="14">
                  <c:v>MONTGOMERY</c:v>
                </c:pt>
                <c:pt idx="15">
                  <c:v>PRINCE GEORGE'S</c:v>
                </c:pt>
                <c:pt idx="16">
                  <c:v>QUEEN ANNE'S</c:v>
                </c:pt>
                <c:pt idx="17">
                  <c:v>ST. MARY'S</c:v>
                </c:pt>
                <c:pt idx="18">
                  <c:v>SOMERSET</c:v>
                </c:pt>
                <c:pt idx="19">
                  <c:v>TALBOT</c:v>
                </c:pt>
                <c:pt idx="20">
                  <c:v>WASHINGTON</c:v>
                </c:pt>
                <c:pt idx="21">
                  <c:v>WICOMICO</c:v>
                </c:pt>
                <c:pt idx="22">
                  <c:v>WORCESTER</c:v>
                </c:pt>
                <c:pt idx="23">
                  <c:v>BALTIMORE CITY</c:v>
                </c:pt>
              </c:strCache>
            </c:strRef>
          </c:cat>
          <c:val>
            <c:numRef>
              <c:f>'2017'!$I$10:$I$33</c:f>
              <c:numCache>
                <c:formatCode>#,##0</c:formatCode>
                <c:ptCount val="24"/>
                <c:pt idx="0">
                  <c:v>311</c:v>
                </c:pt>
                <c:pt idx="1">
                  <c:v>422</c:v>
                </c:pt>
                <c:pt idx="2">
                  <c:v>761</c:v>
                </c:pt>
                <c:pt idx="3">
                  <c:v>78</c:v>
                </c:pt>
                <c:pt idx="4">
                  <c:v>410</c:v>
                </c:pt>
                <c:pt idx="5">
                  <c:v>463</c:v>
                </c:pt>
                <c:pt idx="6">
                  <c:v>530</c:v>
                </c:pt>
                <c:pt idx="7">
                  <c:v>369</c:v>
                </c:pt>
                <c:pt idx="8">
                  <c:v>284</c:v>
                </c:pt>
                <c:pt idx="9">
                  <c:v>1021</c:v>
                </c:pt>
                <c:pt idx="10">
                  <c:v>512</c:v>
                </c:pt>
                <c:pt idx="11">
                  <c:v>523</c:v>
                </c:pt>
                <c:pt idx="12">
                  <c:v>670</c:v>
                </c:pt>
                <c:pt idx="13">
                  <c:v>180</c:v>
                </c:pt>
                <c:pt idx="14">
                  <c:v>312</c:v>
                </c:pt>
                <c:pt idx="15">
                  <c:v>186</c:v>
                </c:pt>
                <c:pt idx="16">
                  <c:v>621</c:v>
                </c:pt>
                <c:pt idx="17">
                  <c:v>634</c:v>
                </c:pt>
                <c:pt idx="18">
                  <c:v>203</c:v>
                </c:pt>
                <c:pt idx="19">
                  <c:v>456</c:v>
                </c:pt>
                <c:pt idx="20">
                  <c:v>888</c:v>
                </c:pt>
                <c:pt idx="21">
                  <c:v>303</c:v>
                </c:pt>
                <c:pt idx="22">
                  <c:v>445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D-43AC-9050-A6714361E3AF}"/>
            </c:ext>
          </c:extLst>
        </c:ser>
        <c:ser>
          <c:idx val="1"/>
          <c:order val="1"/>
          <c:tx>
            <c:v>URBAN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'2017'!$A$10:$A$33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 CO.</c:v>
                </c:pt>
                <c:pt idx="3">
                  <c:v>CALVERT</c:v>
                </c:pt>
                <c:pt idx="4">
                  <c:v>CAROLINE</c:v>
                </c:pt>
                <c:pt idx="5">
                  <c:v>CARROLL</c:v>
                </c:pt>
                <c:pt idx="6">
                  <c:v>CECIL</c:v>
                </c:pt>
                <c:pt idx="7">
                  <c:v>CHARLES</c:v>
                </c:pt>
                <c:pt idx="8">
                  <c:v>DORCHESTER</c:v>
                </c:pt>
                <c:pt idx="9">
                  <c:v>FREDERICK</c:v>
                </c:pt>
                <c:pt idx="10">
                  <c:v>GARRETT</c:v>
                </c:pt>
                <c:pt idx="11">
                  <c:v>HARFORD</c:v>
                </c:pt>
                <c:pt idx="12">
                  <c:v>HOWARD</c:v>
                </c:pt>
                <c:pt idx="13">
                  <c:v>KENT</c:v>
                </c:pt>
                <c:pt idx="14">
                  <c:v>MONTGOMERY</c:v>
                </c:pt>
                <c:pt idx="15">
                  <c:v>PRINCE GEORGE'S</c:v>
                </c:pt>
                <c:pt idx="16">
                  <c:v>QUEEN ANNE'S</c:v>
                </c:pt>
                <c:pt idx="17">
                  <c:v>ST. MARY'S</c:v>
                </c:pt>
                <c:pt idx="18">
                  <c:v>SOMERSET</c:v>
                </c:pt>
                <c:pt idx="19">
                  <c:v>TALBOT</c:v>
                </c:pt>
                <c:pt idx="20">
                  <c:v>WASHINGTON</c:v>
                </c:pt>
                <c:pt idx="21">
                  <c:v>WICOMICO</c:v>
                </c:pt>
                <c:pt idx="22">
                  <c:v>WORCESTER</c:v>
                </c:pt>
                <c:pt idx="23">
                  <c:v>BALTIMORE CITY</c:v>
                </c:pt>
              </c:strCache>
            </c:strRef>
          </c:cat>
          <c:val>
            <c:numRef>
              <c:f>'2017'!$Q$10:$Q$33</c:f>
              <c:numCache>
                <c:formatCode>#,##0</c:formatCode>
                <c:ptCount val="24"/>
                <c:pt idx="0">
                  <c:v>529</c:v>
                </c:pt>
                <c:pt idx="1">
                  <c:v>5769</c:v>
                </c:pt>
                <c:pt idx="2">
                  <c:v>7966</c:v>
                </c:pt>
                <c:pt idx="3">
                  <c:v>682</c:v>
                </c:pt>
                <c:pt idx="4">
                  <c:v>0</c:v>
                </c:pt>
                <c:pt idx="5">
                  <c:v>870</c:v>
                </c:pt>
                <c:pt idx="6">
                  <c:v>801</c:v>
                </c:pt>
                <c:pt idx="7">
                  <c:v>950</c:v>
                </c:pt>
                <c:pt idx="8">
                  <c:v>95</c:v>
                </c:pt>
                <c:pt idx="9">
                  <c:v>2239</c:v>
                </c:pt>
                <c:pt idx="10">
                  <c:v>1</c:v>
                </c:pt>
                <c:pt idx="11">
                  <c:v>2078</c:v>
                </c:pt>
                <c:pt idx="12">
                  <c:v>3645</c:v>
                </c:pt>
                <c:pt idx="13">
                  <c:v>29</c:v>
                </c:pt>
                <c:pt idx="14">
                  <c:v>7581</c:v>
                </c:pt>
                <c:pt idx="15">
                  <c:v>9215</c:v>
                </c:pt>
                <c:pt idx="16">
                  <c:v>342</c:v>
                </c:pt>
                <c:pt idx="17">
                  <c:v>323</c:v>
                </c:pt>
                <c:pt idx="18">
                  <c:v>78</c:v>
                </c:pt>
                <c:pt idx="19">
                  <c:v>197</c:v>
                </c:pt>
                <c:pt idx="20">
                  <c:v>1211</c:v>
                </c:pt>
                <c:pt idx="21">
                  <c:v>707</c:v>
                </c:pt>
                <c:pt idx="22">
                  <c:v>401</c:v>
                </c:pt>
                <c:pt idx="23">
                  <c:v>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D-43AC-9050-A6714361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290712"/>
        <c:axId val="313290056"/>
      </c:barChart>
      <c:catAx>
        <c:axId val="3132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0056"/>
        <c:crosses val="autoZero"/>
        <c:auto val="1"/>
        <c:lblAlgn val="ctr"/>
        <c:lblOffset val="100"/>
        <c:noMultiLvlLbl val="0"/>
      </c:catAx>
      <c:valAx>
        <c:axId val="3132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1439333</xdr:colOff>
      <xdr:row>78</xdr:row>
      <xdr:rowOff>25398</xdr:rowOff>
    </xdr:from>
    <xdr:to>
      <xdr:col>4</xdr:col>
      <xdr:colOff>253999</xdr:colOff>
      <xdr:row>89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77</xdr:row>
      <xdr:rowOff>31750</xdr:rowOff>
    </xdr:from>
    <xdr:to>
      <xdr:col>8</xdr:col>
      <xdr:colOff>497416</xdr:colOff>
      <xdr:row>89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74083</xdr:colOff>
      <xdr:row>50</xdr:row>
      <xdr:rowOff>110066</xdr:rowOff>
    </xdr:from>
    <xdr:to>
      <xdr:col>17</xdr:col>
      <xdr:colOff>603248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1439333</xdr:colOff>
      <xdr:row>76</xdr:row>
      <xdr:rowOff>25398</xdr:rowOff>
    </xdr:from>
    <xdr:to>
      <xdr:col>4</xdr:col>
      <xdr:colOff>253999</xdr:colOff>
      <xdr:row>87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8E269-F46B-4A58-838B-79DF4E3CB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75</xdr:row>
      <xdr:rowOff>31750</xdr:rowOff>
    </xdr:from>
    <xdr:to>
      <xdr:col>8</xdr:col>
      <xdr:colOff>497416</xdr:colOff>
      <xdr:row>87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2D5EF-A572-4A83-BBB6-D4BAD5C9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74083</xdr:colOff>
      <xdr:row>48</xdr:row>
      <xdr:rowOff>110066</xdr:rowOff>
    </xdr:from>
    <xdr:to>
      <xdr:col>17</xdr:col>
      <xdr:colOff>603248</xdr:colOff>
      <xdr:row>75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C4245-1488-4053-9F11-278084F4F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102306</xdr:colOff>
      <xdr:row>0</xdr:row>
      <xdr:rowOff>218722</xdr:rowOff>
    </xdr:from>
    <xdr:to>
      <xdr:col>0</xdr:col>
      <xdr:colOff>1631791</xdr:colOff>
      <xdr:row>6</xdr:row>
      <xdr:rowOff>21166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B8927A-3A78-4DB0-81A5-A94631F47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06" y="218722"/>
          <a:ext cx="1529485" cy="907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1439333</xdr:colOff>
      <xdr:row>76</xdr:row>
      <xdr:rowOff>25398</xdr:rowOff>
    </xdr:from>
    <xdr:to>
      <xdr:col>4</xdr:col>
      <xdr:colOff>253999</xdr:colOff>
      <xdr:row>87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92F88-3824-448C-9A2B-242D81C76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75</xdr:row>
      <xdr:rowOff>31750</xdr:rowOff>
    </xdr:from>
    <xdr:to>
      <xdr:col>8</xdr:col>
      <xdr:colOff>497416</xdr:colOff>
      <xdr:row>87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ED63C-227F-4E50-A7F9-521E1DA07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74083</xdr:colOff>
      <xdr:row>48</xdr:row>
      <xdr:rowOff>110066</xdr:rowOff>
    </xdr:from>
    <xdr:to>
      <xdr:col>17</xdr:col>
      <xdr:colOff>603248</xdr:colOff>
      <xdr:row>75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B28CB-3886-49D1-805E-D715CC74F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102306</xdr:colOff>
      <xdr:row>0</xdr:row>
      <xdr:rowOff>218722</xdr:rowOff>
    </xdr:from>
    <xdr:to>
      <xdr:col>0</xdr:col>
      <xdr:colOff>1631791</xdr:colOff>
      <xdr:row>6</xdr:row>
      <xdr:rowOff>21166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7F24B-733A-4982-886B-D1E189114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06" y="218722"/>
          <a:ext cx="1529485" cy="9073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1439333</xdr:colOff>
      <xdr:row>75</xdr:row>
      <xdr:rowOff>25398</xdr:rowOff>
    </xdr:from>
    <xdr:to>
      <xdr:col>4</xdr:col>
      <xdr:colOff>253999</xdr:colOff>
      <xdr:row>86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1DC45-D496-404B-AD86-AFAD8917C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75</xdr:row>
      <xdr:rowOff>31750</xdr:rowOff>
    </xdr:from>
    <xdr:to>
      <xdr:col>8</xdr:col>
      <xdr:colOff>497416</xdr:colOff>
      <xdr:row>87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8EF81-87AF-4AE6-A9B1-D4F3DA0EB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74083</xdr:colOff>
      <xdr:row>48</xdr:row>
      <xdr:rowOff>110066</xdr:rowOff>
    </xdr:from>
    <xdr:to>
      <xdr:col>17</xdr:col>
      <xdr:colOff>603248</xdr:colOff>
      <xdr:row>75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5569A2-5FC5-43DA-A935-535155348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102306</xdr:colOff>
      <xdr:row>0</xdr:row>
      <xdr:rowOff>218722</xdr:rowOff>
    </xdr:from>
    <xdr:to>
      <xdr:col>0</xdr:col>
      <xdr:colOff>1631791</xdr:colOff>
      <xdr:row>6</xdr:row>
      <xdr:rowOff>21166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75604E-FACD-4E68-97AD-A503C1294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06" y="218722"/>
          <a:ext cx="1529485" cy="907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view="pageBreakPreview" topLeftCell="A34" zoomScale="90" zoomScaleNormal="90" zoomScaleSheetLayoutView="90" workbookViewId="0">
      <selection activeCell="E37" sqref="E37"/>
    </sheetView>
  </sheetViews>
  <sheetFormatPr defaultColWidth="9.1640625" defaultRowHeight="12.6" x14ac:dyDescent="0.45"/>
  <cols>
    <col min="1" max="1" width="24.5546875" style="1" customWidth="1"/>
    <col min="2" max="9" width="7.71875" style="1" customWidth="1"/>
    <col min="10" max="10" width="9.1640625" style="1" customWidth="1"/>
    <col min="11" max="17" width="7.71875" style="1" customWidth="1"/>
    <col min="18" max="16384" width="9.1640625" style="1"/>
  </cols>
  <sheetData>
    <row r="1" spans="1:18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8" ht="22.5" customHeight="1" x14ac:dyDescent="0.75">
      <c r="A2" s="107" t="s">
        <v>109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</row>
    <row r="3" spans="1:18" ht="22.5" customHeight="1" x14ac:dyDescent="0.75">
      <c r="A3" s="113" t="s">
        <v>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</row>
    <row r="4" spans="1:18" ht="22.5" customHeight="1" x14ac:dyDescent="0.75">
      <c r="A4" s="113" t="s">
        <v>5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</row>
    <row r="5" spans="1:18" ht="15" x14ac:dyDescent="0.5">
      <c r="A5" s="29"/>
      <c r="B5" s="29"/>
      <c r="C5" s="29"/>
      <c r="D5" s="29"/>
      <c r="E5" s="29"/>
      <c r="F5" s="29"/>
      <c r="G5" s="110"/>
      <c r="H5" s="111"/>
      <c r="I5" s="111"/>
      <c r="J5" s="111"/>
      <c r="K5" s="111"/>
      <c r="L5" s="30"/>
      <c r="M5" s="30"/>
      <c r="N5" s="30"/>
      <c r="O5" s="30"/>
      <c r="P5" s="30"/>
      <c r="Q5" s="29"/>
      <c r="R5" s="29"/>
    </row>
    <row r="6" spans="1:18" x14ac:dyDescent="0.45">
      <c r="A6" s="55" t="s">
        <v>6</v>
      </c>
      <c r="B6" s="55" t="s">
        <v>6</v>
      </c>
      <c r="C6" s="55" t="s">
        <v>6</v>
      </c>
      <c r="D6" s="55"/>
      <c r="E6" s="55" t="s">
        <v>6</v>
      </c>
      <c r="F6" s="55" t="s">
        <v>6</v>
      </c>
      <c r="G6" s="55" t="s">
        <v>6</v>
      </c>
      <c r="H6" s="55" t="s">
        <v>6</v>
      </c>
      <c r="I6" s="55" t="s">
        <v>6</v>
      </c>
      <c r="J6" s="55" t="s">
        <v>6</v>
      </c>
      <c r="K6" s="55" t="s">
        <v>6</v>
      </c>
      <c r="L6" s="55" t="s">
        <v>6</v>
      </c>
      <c r="M6" s="55" t="s">
        <v>6</v>
      </c>
      <c r="N6" s="55" t="s">
        <v>6</v>
      </c>
      <c r="O6" s="55"/>
      <c r="P6" s="55" t="s">
        <v>6</v>
      </c>
      <c r="Q6" s="55" t="s">
        <v>6</v>
      </c>
      <c r="R6" s="55" t="s">
        <v>6</v>
      </c>
    </row>
    <row r="7" spans="1:18" x14ac:dyDescent="0.45">
      <c r="A7" s="32"/>
      <c r="B7" s="112" t="s">
        <v>16</v>
      </c>
      <c r="C7" s="112"/>
      <c r="D7" s="112"/>
      <c r="E7" s="112"/>
      <c r="F7" s="112"/>
      <c r="G7" s="112"/>
      <c r="H7" s="112"/>
      <c r="I7" s="112"/>
      <c r="J7" s="112" t="s">
        <v>23</v>
      </c>
      <c r="K7" s="112"/>
      <c r="L7" s="112"/>
      <c r="M7" s="112"/>
      <c r="N7" s="112"/>
      <c r="O7" s="112"/>
      <c r="P7" s="112"/>
      <c r="Q7" s="112"/>
      <c r="R7" s="32" t="s">
        <v>8</v>
      </c>
    </row>
    <row r="8" spans="1:18" x14ac:dyDescent="0.45">
      <c r="A8" s="32" t="s">
        <v>9</v>
      </c>
      <c r="B8" s="32" t="s">
        <v>10</v>
      </c>
      <c r="C8" s="32" t="s">
        <v>11</v>
      </c>
      <c r="D8" s="32" t="s">
        <v>111</v>
      </c>
      <c r="E8" s="32" t="s">
        <v>112</v>
      </c>
      <c r="F8" s="32" t="s">
        <v>113</v>
      </c>
      <c r="G8" s="32" t="s">
        <v>12</v>
      </c>
      <c r="H8" s="32" t="s">
        <v>13</v>
      </c>
      <c r="I8" s="32" t="s">
        <v>7</v>
      </c>
      <c r="J8" s="32" t="s">
        <v>10</v>
      </c>
      <c r="K8" s="32" t="s">
        <v>11</v>
      </c>
      <c r="L8" s="32" t="s">
        <v>111</v>
      </c>
      <c r="M8" s="32" t="s">
        <v>112</v>
      </c>
      <c r="N8" s="32" t="s">
        <v>113</v>
      </c>
      <c r="O8" s="32" t="s">
        <v>12</v>
      </c>
      <c r="P8" s="32" t="s">
        <v>13</v>
      </c>
      <c r="Q8" s="32" t="s">
        <v>7</v>
      </c>
      <c r="R8" s="32" t="s">
        <v>7</v>
      </c>
    </row>
    <row r="9" spans="1:18" x14ac:dyDescent="0.45">
      <c r="A9" s="29"/>
      <c r="B9" s="29"/>
      <c r="C9" s="29"/>
      <c r="D9" s="29"/>
      <c r="E9" s="29"/>
      <c r="F9" s="29"/>
      <c r="G9" s="29"/>
      <c r="H9" s="29"/>
      <c r="I9" s="29"/>
      <c r="J9" s="30"/>
      <c r="K9" s="30"/>
      <c r="L9" s="30"/>
      <c r="M9" s="30"/>
      <c r="N9" s="30"/>
      <c r="O9" s="30"/>
      <c r="P9" s="30"/>
      <c r="Q9" s="29"/>
      <c r="R9" s="29"/>
    </row>
    <row r="10" spans="1:18" x14ac:dyDescent="0.45">
      <c r="A10" s="29" t="s">
        <v>24</v>
      </c>
      <c r="B10" s="55" t="s">
        <v>25</v>
      </c>
      <c r="C10" s="55" t="s">
        <v>25</v>
      </c>
      <c r="D10" s="55"/>
      <c r="E10" s="55" t="s">
        <v>25</v>
      </c>
      <c r="F10" s="55" t="s">
        <v>25</v>
      </c>
      <c r="G10" s="55" t="s">
        <v>25</v>
      </c>
      <c r="H10" s="55" t="s">
        <v>25</v>
      </c>
      <c r="I10" s="55" t="s">
        <v>25</v>
      </c>
      <c r="J10" s="55" t="s">
        <v>25</v>
      </c>
      <c r="K10" s="55" t="s">
        <v>25</v>
      </c>
      <c r="L10" s="55" t="s">
        <v>25</v>
      </c>
      <c r="M10" s="55" t="s">
        <v>25</v>
      </c>
      <c r="N10" s="55" t="s">
        <v>25</v>
      </c>
      <c r="O10" s="55"/>
      <c r="P10" s="55" t="s">
        <v>25</v>
      </c>
      <c r="Q10" s="55" t="s">
        <v>25</v>
      </c>
      <c r="R10" s="55" t="s">
        <v>25</v>
      </c>
    </row>
    <row r="11" spans="1:18" x14ac:dyDescent="0.45">
      <c r="A11" s="60" t="s">
        <v>26</v>
      </c>
      <c r="B11" s="62">
        <v>183</v>
      </c>
      <c r="C11" s="62">
        <v>0</v>
      </c>
      <c r="D11" s="62">
        <v>22</v>
      </c>
      <c r="E11" s="62">
        <v>17</v>
      </c>
      <c r="F11" s="62">
        <v>24</v>
      </c>
      <c r="G11" s="62">
        <v>16</v>
      </c>
      <c r="H11" s="62">
        <v>53</v>
      </c>
      <c r="I11" s="62">
        <f t="shared" ref="I11:I34" si="0">+SUM(B11:H11)</f>
        <v>315</v>
      </c>
      <c r="J11" s="62">
        <v>171</v>
      </c>
      <c r="K11" s="62">
        <v>0</v>
      </c>
      <c r="L11" s="62">
        <v>98</v>
      </c>
      <c r="M11" s="62">
        <v>174</v>
      </c>
      <c r="N11" s="62">
        <v>36</v>
      </c>
      <c r="O11" s="62">
        <v>8</v>
      </c>
      <c r="P11" s="62">
        <v>35</v>
      </c>
      <c r="Q11" s="62">
        <f t="shared" ref="Q11:Q34" si="1">+SUM(J11:P11)</f>
        <v>522</v>
      </c>
      <c r="R11" s="62">
        <f t="shared" ref="R11:R34" si="2">+I11+Q11</f>
        <v>837</v>
      </c>
    </row>
    <row r="12" spans="1:18" x14ac:dyDescent="0.45">
      <c r="A12" s="60" t="s">
        <v>27</v>
      </c>
      <c r="B12" s="62">
        <v>108</v>
      </c>
      <c r="C12" s="62">
        <v>0</v>
      </c>
      <c r="D12" s="62">
        <v>115</v>
      </c>
      <c r="E12" s="62">
        <v>70</v>
      </c>
      <c r="F12" s="62">
        <v>33</v>
      </c>
      <c r="G12" s="62">
        <v>25</v>
      </c>
      <c r="H12" s="62">
        <v>70</v>
      </c>
      <c r="I12" s="62">
        <f t="shared" si="0"/>
        <v>421</v>
      </c>
      <c r="J12" s="62">
        <v>1222</v>
      </c>
      <c r="K12" s="62">
        <v>1749</v>
      </c>
      <c r="L12" s="62">
        <v>874</v>
      </c>
      <c r="M12" s="62">
        <v>912</v>
      </c>
      <c r="N12" s="62">
        <v>420</v>
      </c>
      <c r="O12" s="62">
        <v>134</v>
      </c>
      <c r="P12" s="62">
        <v>377</v>
      </c>
      <c r="Q12" s="62">
        <f t="shared" si="1"/>
        <v>5688</v>
      </c>
      <c r="R12" s="62">
        <f t="shared" si="2"/>
        <v>6109</v>
      </c>
    </row>
    <row r="13" spans="1:18" x14ac:dyDescent="0.45">
      <c r="A13" s="60" t="s">
        <v>28</v>
      </c>
      <c r="B13" s="62">
        <v>300</v>
      </c>
      <c r="C13" s="62">
        <v>0</v>
      </c>
      <c r="D13" s="62">
        <v>43</v>
      </c>
      <c r="E13" s="62">
        <v>65</v>
      </c>
      <c r="F13" s="62">
        <v>170</v>
      </c>
      <c r="G13" s="62">
        <v>58</v>
      </c>
      <c r="H13" s="62">
        <v>124</v>
      </c>
      <c r="I13" s="62">
        <f t="shared" si="0"/>
        <v>760</v>
      </c>
      <c r="J13" s="62">
        <v>3722</v>
      </c>
      <c r="K13" s="62">
        <v>492</v>
      </c>
      <c r="L13" s="62">
        <v>1104</v>
      </c>
      <c r="M13" s="62">
        <v>1329</v>
      </c>
      <c r="N13" s="62">
        <v>551</v>
      </c>
      <c r="O13" s="62">
        <v>154</v>
      </c>
      <c r="P13" s="62">
        <v>522</v>
      </c>
      <c r="Q13" s="62">
        <f t="shared" si="1"/>
        <v>7874</v>
      </c>
      <c r="R13" s="62">
        <f t="shared" si="2"/>
        <v>8634</v>
      </c>
    </row>
    <row r="14" spans="1:18" x14ac:dyDescent="0.45">
      <c r="A14" s="60" t="s">
        <v>29</v>
      </c>
      <c r="B14" s="62">
        <v>0</v>
      </c>
      <c r="C14" s="62">
        <v>0</v>
      </c>
      <c r="D14" s="62">
        <v>24</v>
      </c>
      <c r="E14" s="62">
        <v>0</v>
      </c>
      <c r="F14" s="62">
        <v>25</v>
      </c>
      <c r="G14" s="62">
        <v>27</v>
      </c>
      <c r="H14" s="62">
        <v>10</v>
      </c>
      <c r="I14" s="62">
        <f t="shared" si="0"/>
        <v>86</v>
      </c>
      <c r="J14" s="62">
        <v>0</v>
      </c>
      <c r="K14" s="62">
        <v>0</v>
      </c>
      <c r="L14" s="62">
        <v>477</v>
      </c>
      <c r="M14" s="62">
        <v>54</v>
      </c>
      <c r="N14" s="62">
        <v>100</v>
      </c>
      <c r="O14" s="62">
        <v>16</v>
      </c>
      <c r="P14" s="62">
        <v>46</v>
      </c>
      <c r="Q14" s="62">
        <f t="shared" si="1"/>
        <v>693</v>
      </c>
      <c r="R14" s="62">
        <f t="shared" si="2"/>
        <v>779</v>
      </c>
    </row>
    <row r="15" spans="1:18" x14ac:dyDescent="0.45">
      <c r="A15" s="60" t="s">
        <v>30</v>
      </c>
      <c r="B15" s="62">
        <v>0</v>
      </c>
      <c r="C15" s="62">
        <v>23</v>
      </c>
      <c r="D15" s="62">
        <v>105</v>
      </c>
      <c r="E15" s="62">
        <v>113</v>
      </c>
      <c r="F15" s="62">
        <v>76</v>
      </c>
      <c r="G15" s="62">
        <v>40</v>
      </c>
      <c r="H15" s="62">
        <v>68</v>
      </c>
      <c r="I15" s="62">
        <f t="shared" si="0"/>
        <v>425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f t="shared" si="1"/>
        <v>0</v>
      </c>
      <c r="R15" s="62">
        <f t="shared" si="2"/>
        <v>425</v>
      </c>
    </row>
    <row r="16" spans="1:18" x14ac:dyDescent="0.45">
      <c r="A16" s="60" t="s">
        <v>31</v>
      </c>
      <c r="B16" s="62">
        <v>0</v>
      </c>
      <c r="C16" s="62">
        <v>0</v>
      </c>
      <c r="D16" s="62">
        <v>43</v>
      </c>
      <c r="E16" s="62">
        <v>197</v>
      </c>
      <c r="F16" s="62">
        <v>96</v>
      </c>
      <c r="G16" s="62">
        <v>60</v>
      </c>
      <c r="H16" s="62">
        <v>72</v>
      </c>
      <c r="I16" s="62">
        <f t="shared" si="0"/>
        <v>468</v>
      </c>
      <c r="J16" s="62">
        <v>40</v>
      </c>
      <c r="K16" s="62">
        <v>0</v>
      </c>
      <c r="L16" s="62">
        <v>484</v>
      </c>
      <c r="M16" s="62">
        <v>140</v>
      </c>
      <c r="N16" s="62">
        <v>128</v>
      </c>
      <c r="O16" s="62">
        <v>4</v>
      </c>
      <c r="P16" s="62">
        <v>57</v>
      </c>
      <c r="Q16" s="62">
        <f t="shared" si="1"/>
        <v>853</v>
      </c>
      <c r="R16" s="62">
        <f t="shared" si="2"/>
        <v>1321</v>
      </c>
    </row>
    <row r="17" spans="1:18" x14ac:dyDescent="0.45">
      <c r="A17" s="60" t="s">
        <v>32</v>
      </c>
      <c r="B17" s="62">
        <v>202</v>
      </c>
      <c r="C17" s="62">
        <v>13</v>
      </c>
      <c r="D17" s="62">
        <v>35</v>
      </c>
      <c r="E17" s="62">
        <v>117</v>
      </c>
      <c r="F17" s="62">
        <v>28</v>
      </c>
      <c r="G17" s="62">
        <v>42</v>
      </c>
      <c r="H17" s="62">
        <v>85</v>
      </c>
      <c r="I17" s="62">
        <f t="shared" si="0"/>
        <v>522</v>
      </c>
      <c r="J17" s="62">
        <v>311</v>
      </c>
      <c r="K17" s="62">
        <v>0</v>
      </c>
      <c r="L17" s="62">
        <v>227</v>
      </c>
      <c r="M17" s="62">
        <v>132</v>
      </c>
      <c r="N17" s="62">
        <v>50</v>
      </c>
      <c r="O17" s="62">
        <v>18</v>
      </c>
      <c r="P17" s="62">
        <v>52</v>
      </c>
      <c r="Q17" s="62">
        <f t="shared" si="1"/>
        <v>790</v>
      </c>
      <c r="R17" s="62">
        <f t="shared" si="2"/>
        <v>1312</v>
      </c>
    </row>
    <row r="18" spans="1:18" x14ac:dyDescent="0.45">
      <c r="A18" s="60" t="s">
        <v>33</v>
      </c>
      <c r="B18" s="62">
        <v>0</v>
      </c>
      <c r="C18" s="62">
        <v>0</v>
      </c>
      <c r="D18" s="62">
        <v>116</v>
      </c>
      <c r="E18" s="62">
        <v>71</v>
      </c>
      <c r="F18" s="62">
        <v>75</v>
      </c>
      <c r="G18" s="62">
        <v>56</v>
      </c>
      <c r="H18" s="62">
        <v>56</v>
      </c>
      <c r="I18" s="62">
        <f t="shared" si="0"/>
        <v>374</v>
      </c>
      <c r="J18" s="62">
        <v>0</v>
      </c>
      <c r="K18" s="62">
        <v>0</v>
      </c>
      <c r="L18" s="62">
        <v>531</v>
      </c>
      <c r="M18" s="62">
        <v>173</v>
      </c>
      <c r="N18" s="62">
        <v>155</v>
      </c>
      <c r="O18" s="62">
        <v>14</v>
      </c>
      <c r="P18" s="62">
        <v>62</v>
      </c>
      <c r="Q18" s="62">
        <f t="shared" si="1"/>
        <v>935</v>
      </c>
      <c r="R18" s="62">
        <f t="shared" si="2"/>
        <v>1309</v>
      </c>
    </row>
    <row r="19" spans="1:18" x14ac:dyDescent="0.45">
      <c r="A19" s="60" t="s">
        <v>34</v>
      </c>
      <c r="B19" s="62">
        <v>0</v>
      </c>
      <c r="C19" s="62">
        <v>0</v>
      </c>
      <c r="D19" s="62">
        <v>97</v>
      </c>
      <c r="E19" s="62">
        <v>71</v>
      </c>
      <c r="F19" s="62">
        <v>46</v>
      </c>
      <c r="G19" s="62">
        <v>29</v>
      </c>
      <c r="H19" s="62">
        <v>46</v>
      </c>
      <c r="I19" s="62">
        <f t="shared" si="0"/>
        <v>289</v>
      </c>
      <c r="J19" s="62">
        <v>0</v>
      </c>
      <c r="K19" s="62">
        <v>0</v>
      </c>
      <c r="L19" s="62">
        <v>52</v>
      </c>
      <c r="M19" s="62">
        <v>16</v>
      </c>
      <c r="N19" s="62">
        <v>14</v>
      </c>
      <c r="O19" s="62">
        <v>8</v>
      </c>
      <c r="P19" s="62">
        <v>6</v>
      </c>
      <c r="Q19" s="62">
        <f t="shared" si="1"/>
        <v>96</v>
      </c>
      <c r="R19" s="62">
        <f t="shared" si="2"/>
        <v>385</v>
      </c>
    </row>
    <row r="20" spans="1:18" x14ac:dyDescent="0.45">
      <c r="A20" s="60" t="s">
        <v>35</v>
      </c>
      <c r="B20" s="62">
        <v>260</v>
      </c>
      <c r="C20" s="62">
        <v>212</v>
      </c>
      <c r="D20" s="62">
        <v>47</v>
      </c>
      <c r="E20" s="62">
        <v>122</v>
      </c>
      <c r="F20" s="62">
        <v>125</v>
      </c>
      <c r="G20" s="62">
        <v>80</v>
      </c>
      <c r="H20" s="62">
        <v>165</v>
      </c>
      <c r="I20" s="62">
        <f t="shared" si="0"/>
        <v>1011</v>
      </c>
      <c r="J20" s="62">
        <v>832</v>
      </c>
      <c r="K20" s="62">
        <v>461</v>
      </c>
      <c r="L20" s="62">
        <v>128</v>
      </c>
      <c r="M20" s="62">
        <v>289</v>
      </c>
      <c r="N20" s="62">
        <v>268</v>
      </c>
      <c r="O20" s="62">
        <v>34</v>
      </c>
      <c r="P20" s="62">
        <v>143</v>
      </c>
      <c r="Q20" s="62">
        <f t="shared" si="1"/>
        <v>2155</v>
      </c>
      <c r="R20" s="62">
        <f t="shared" si="2"/>
        <v>3166</v>
      </c>
    </row>
    <row r="21" spans="1:18" x14ac:dyDescent="0.45">
      <c r="A21" s="60" t="s">
        <v>36</v>
      </c>
      <c r="B21" s="62">
        <v>179</v>
      </c>
      <c r="C21" s="62">
        <v>0</v>
      </c>
      <c r="D21" s="62">
        <v>92</v>
      </c>
      <c r="E21" s="62">
        <v>64</v>
      </c>
      <c r="F21" s="62">
        <v>57</v>
      </c>
      <c r="G21" s="62">
        <v>47</v>
      </c>
      <c r="H21" s="62">
        <v>84</v>
      </c>
      <c r="I21" s="62">
        <f t="shared" si="0"/>
        <v>523</v>
      </c>
      <c r="J21" s="62">
        <v>0</v>
      </c>
      <c r="K21" s="62">
        <v>0</v>
      </c>
      <c r="L21" s="62">
        <v>0</v>
      </c>
      <c r="M21" s="62">
        <v>1</v>
      </c>
      <c r="N21" s="62">
        <v>0</v>
      </c>
      <c r="O21" s="62">
        <v>0</v>
      </c>
      <c r="P21" s="62">
        <v>0</v>
      </c>
      <c r="Q21" s="62">
        <f t="shared" si="1"/>
        <v>1</v>
      </c>
      <c r="R21" s="62">
        <f t="shared" si="2"/>
        <v>524</v>
      </c>
    </row>
    <row r="22" spans="1:18" x14ac:dyDescent="0.45">
      <c r="A22" s="60" t="s">
        <v>37</v>
      </c>
      <c r="B22" s="62">
        <v>70</v>
      </c>
      <c r="C22" s="62">
        <v>0</v>
      </c>
      <c r="D22" s="62">
        <v>78</v>
      </c>
      <c r="E22" s="62">
        <v>136</v>
      </c>
      <c r="F22" s="62">
        <v>98</v>
      </c>
      <c r="G22" s="62">
        <v>56</v>
      </c>
      <c r="H22" s="62">
        <v>82</v>
      </c>
      <c r="I22" s="62">
        <f t="shared" si="0"/>
        <v>520</v>
      </c>
      <c r="J22" s="62">
        <v>691</v>
      </c>
      <c r="K22" s="62">
        <v>152</v>
      </c>
      <c r="L22" s="62">
        <v>364</v>
      </c>
      <c r="M22" s="62">
        <v>372</v>
      </c>
      <c r="N22" s="62">
        <v>239</v>
      </c>
      <c r="O22" s="62">
        <v>53</v>
      </c>
      <c r="P22" s="62">
        <v>133</v>
      </c>
      <c r="Q22" s="62">
        <f t="shared" si="1"/>
        <v>2004</v>
      </c>
      <c r="R22" s="62">
        <f t="shared" si="2"/>
        <v>2524</v>
      </c>
    </row>
    <row r="23" spans="1:18" x14ac:dyDescent="0.45">
      <c r="A23" s="60" t="s">
        <v>38</v>
      </c>
      <c r="B23" s="62">
        <v>294</v>
      </c>
      <c r="C23" s="62">
        <v>10</v>
      </c>
      <c r="D23" s="62">
        <v>105</v>
      </c>
      <c r="E23" s="62">
        <v>33</v>
      </c>
      <c r="F23" s="62">
        <v>73</v>
      </c>
      <c r="G23" s="62">
        <v>32</v>
      </c>
      <c r="H23" s="62">
        <v>111</v>
      </c>
      <c r="I23" s="62">
        <f t="shared" si="0"/>
        <v>658</v>
      </c>
      <c r="J23" s="62">
        <v>1119</v>
      </c>
      <c r="K23" s="62">
        <v>1137</v>
      </c>
      <c r="L23" s="62">
        <v>258</v>
      </c>
      <c r="M23" s="62">
        <v>483</v>
      </c>
      <c r="N23" s="62">
        <v>323</v>
      </c>
      <c r="O23" s="62">
        <v>14</v>
      </c>
      <c r="P23" s="62">
        <v>237</v>
      </c>
      <c r="Q23" s="62">
        <f t="shared" si="1"/>
        <v>3571</v>
      </c>
      <c r="R23" s="62">
        <f t="shared" si="2"/>
        <v>4229</v>
      </c>
    </row>
    <row r="24" spans="1:18" x14ac:dyDescent="0.45">
      <c r="A24" s="60" t="s">
        <v>39</v>
      </c>
      <c r="B24" s="62">
        <v>0</v>
      </c>
      <c r="C24" s="62">
        <v>30</v>
      </c>
      <c r="D24" s="62">
        <v>0</v>
      </c>
      <c r="E24" s="62">
        <v>27</v>
      </c>
      <c r="F24" s="62">
        <v>73</v>
      </c>
      <c r="G24" s="62">
        <v>26</v>
      </c>
      <c r="H24" s="62">
        <v>28</v>
      </c>
      <c r="I24" s="62">
        <f t="shared" si="0"/>
        <v>184</v>
      </c>
      <c r="J24" s="62">
        <v>0</v>
      </c>
      <c r="K24" s="62">
        <v>0</v>
      </c>
      <c r="L24" s="62">
        <v>0</v>
      </c>
      <c r="M24" s="62">
        <v>14</v>
      </c>
      <c r="N24" s="62">
        <v>12</v>
      </c>
      <c r="O24" s="62">
        <v>1</v>
      </c>
      <c r="P24" s="62">
        <v>2</v>
      </c>
      <c r="Q24" s="62">
        <f t="shared" si="1"/>
        <v>29</v>
      </c>
      <c r="R24" s="62">
        <f t="shared" si="2"/>
        <v>213</v>
      </c>
    </row>
    <row r="25" spans="1:18" x14ac:dyDescent="0.45">
      <c r="A25" s="60" t="s">
        <v>40</v>
      </c>
      <c r="B25" s="62">
        <v>67</v>
      </c>
      <c r="C25" s="62">
        <v>0</v>
      </c>
      <c r="D25" s="62">
        <v>15</v>
      </c>
      <c r="E25" s="62">
        <v>61</v>
      </c>
      <c r="F25" s="62">
        <v>84</v>
      </c>
      <c r="G25" s="62">
        <v>29</v>
      </c>
      <c r="H25" s="62">
        <v>49</v>
      </c>
      <c r="I25" s="62">
        <f t="shared" si="0"/>
        <v>305</v>
      </c>
      <c r="J25" s="62">
        <v>2514</v>
      </c>
      <c r="K25" s="62">
        <v>516</v>
      </c>
      <c r="L25" s="62">
        <v>1984</v>
      </c>
      <c r="M25" s="62">
        <v>1240</v>
      </c>
      <c r="N25" s="62">
        <v>557</v>
      </c>
      <c r="O25" s="62">
        <v>92</v>
      </c>
      <c r="P25" s="62">
        <v>490</v>
      </c>
      <c r="Q25" s="62">
        <f t="shared" si="1"/>
        <v>7393</v>
      </c>
      <c r="R25" s="62">
        <f t="shared" si="2"/>
        <v>7698</v>
      </c>
    </row>
    <row r="26" spans="1:18" x14ac:dyDescent="0.45">
      <c r="A26" s="60" t="s">
        <v>41</v>
      </c>
      <c r="B26" s="62">
        <v>0</v>
      </c>
      <c r="C26" s="62">
        <v>0</v>
      </c>
      <c r="D26" s="62">
        <v>40</v>
      </c>
      <c r="E26" s="62">
        <v>29</v>
      </c>
      <c r="F26" s="62">
        <v>64</v>
      </c>
      <c r="G26" s="62">
        <v>36</v>
      </c>
      <c r="H26" s="62">
        <v>29</v>
      </c>
      <c r="I26" s="62">
        <f t="shared" si="0"/>
        <v>198</v>
      </c>
      <c r="J26" s="62">
        <v>3098</v>
      </c>
      <c r="K26" s="62">
        <v>1592</v>
      </c>
      <c r="L26" s="62">
        <v>1843</v>
      </c>
      <c r="M26" s="62">
        <v>1084</v>
      </c>
      <c r="N26" s="62">
        <v>740</v>
      </c>
      <c r="O26" s="62">
        <v>53</v>
      </c>
      <c r="P26" s="62">
        <v>597</v>
      </c>
      <c r="Q26" s="62">
        <f t="shared" si="1"/>
        <v>9007</v>
      </c>
      <c r="R26" s="62">
        <f t="shared" si="2"/>
        <v>9205</v>
      </c>
    </row>
    <row r="27" spans="1:18" ht="14.25" customHeight="1" x14ac:dyDescent="0.45">
      <c r="A27" s="60" t="s">
        <v>42</v>
      </c>
      <c r="B27" s="62">
        <v>0</v>
      </c>
      <c r="C27" s="62">
        <v>198</v>
      </c>
      <c r="D27" s="62">
        <v>123</v>
      </c>
      <c r="E27" s="62">
        <v>82</v>
      </c>
      <c r="F27" s="62">
        <v>79</v>
      </c>
      <c r="G27" s="62">
        <v>48</v>
      </c>
      <c r="H27" s="62">
        <v>104</v>
      </c>
      <c r="I27" s="62">
        <f t="shared" si="0"/>
        <v>634</v>
      </c>
      <c r="J27" s="62">
        <v>0</v>
      </c>
      <c r="K27" s="62">
        <v>301</v>
      </c>
      <c r="L27" s="62">
        <v>0</v>
      </c>
      <c r="M27" s="62">
        <v>15</v>
      </c>
      <c r="N27" s="62">
        <v>8</v>
      </c>
      <c r="O27" s="62">
        <v>6</v>
      </c>
      <c r="P27" s="62">
        <v>23</v>
      </c>
      <c r="Q27" s="62">
        <f t="shared" si="1"/>
        <v>353</v>
      </c>
      <c r="R27" s="62">
        <f t="shared" si="2"/>
        <v>987</v>
      </c>
    </row>
    <row r="28" spans="1:18" x14ac:dyDescent="0.45">
      <c r="A28" s="60" t="s">
        <v>43</v>
      </c>
      <c r="B28" s="62">
        <v>0</v>
      </c>
      <c r="C28" s="62">
        <v>0</v>
      </c>
      <c r="D28" s="62">
        <v>191</v>
      </c>
      <c r="E28" s="62">
        <v>178</v>
      </c>
      <c r="F28" s="62">
        <v>101</v>
      </c>
      <c r="G28" s="62">
        <v>65</v>
      </c>
      <c r="H28" s="62">
        <v>101</v>
      </c>
      <c r="I28" s="62">
        <f t="shared" si="0"/>
        <v>636</v>
      </c>
      <c r="J28" s="62">
        <v>0</v>
      </c>
      <c r="K28" s="62">
        <v>0</v>
      </c>
      <c r="L28" s="62">
        <v>169</v>
      </c>
      <c r="M28" s="62">
        <v>72</v>
      </c>
      <c r="N28" s="62">
        <v>54</v>
      </c>
      <c r="O28" s="62">
        <v>5</v>
      </c>
      <c r="P28" s="62">
        <v>21</v>
      </c>
      <c r="Q28" s="62">
        <f t="shared" si="1"/>
        <v>321</v>
      </c>
      <c r="R28" s="62">
        <f t="shared" si="2"/>
        <v>957</v>
      </c>
    </row>
    <row r="29" spans="1:18" x14ac:dyDescent="0.45">
      <c r="A29" s="60" t="s">
        <v>44</v>
      </c>
      <c r="B29" s="62">
        <v>0</v>
      </c>
      <c r="C29" s="62">
        <v>0</v>
      </c>
      <c r="D29" s="62">
        <v>91</v>
      </c>
      <c r="E29" s="62">
        <v>30</v>
      </c>
      <c r="F29" s="62">
        <v>31</v>
      </c>
      <c r="G29" s="62">
        <v>25</v>
      </c>
      <c r="H29" s="62">
        <v>33</v>
      </c>
      <c r="I29" s="62">
        <f t="shared" si="0"/>
        <v>210</v>
      </c>
      <c r="J29" s="62">
        <v>0</v>
      </c>
      <c r="K29" s="62">
        <v>0</v>
      </c>
      <c r="L29" s="62">
        <v>56</v>
      </c>
      <c r="M29" s="62">
        <v>0</v>
      </c>
      <c r="N29" s="62">
        <v>14</v>
      </c>
      <c r="O29" s="62">
        <v>0</v>
      </c>
      <c r="P29" s="62">
        <v>5</v>
      </c>
      <c r="Q29" s="62">
        <f t="shared" si="1"/>
        <v>75</v>
      </c>
      <c r="R29" s="62">
        <f t="shared" si="2"/>
        <v>285</v>
      </c>
    </row>
    <row r="30" spans="1:18" x14ac:dyDescent="0.45">
      <c r="A30" s="60" t="s">
        <v>45</v>
      </c>
      <c r="B30" s="62">
        <v>0</v>
      </c>
      <c r="C30" s="62">
        <v>0</v>
      </c>
      <c r="D30" s="62">
        <v>222</v>
      </c>
      <c r="E30" s="62">
        <v>91</v>
      </c>
      <c r="F30" s="62">
        <v>43</v>
      </c>
      <c r="G30" s="62">
        <v>26</v>
      </c>
      <c r="H30" s="62">
        <v>77</v>
      </c>
      <c r="I30" s="62">
        <f t="shared" si="0"/>
        <v>459</v>
      </c>
      <c r="J30" s="62">
        <v>0</v>
      </c>
      <c r="K30" s="62">
        <v>0</v>
      </c>
      <c r="L30" s="62">
        <v>133</v>
      </c>
      <c r="M30" s="62">
        <v>22</v>
      </c>
      <c r="N30" s="62">
        <v>24</v>
      </c>
      <c r="O30" s="62">
        <v>5</v>
      </c>
      <c r="P30" s="62">
        <v>13</v>
      </c>
      <c r="Q30" s="62">
        <f t="shared" si="1"/>
        <v>197</v>
      </c>
      <c r="R30" s="62">
        <f t="shared" si="2"/>
        <v>656</v>
      </c>
    </row>
    <row r="31" spans="1:18" x14ac:dyDescent="0.45">
      <c r="A31" s="60" t="s">
        <v>46</v>
      </c>
      <c r="B31" s="62">
        <v>460</v>
      </c>
      <c r="C31" s="62">
        <v>0</v>
      </c>
      <c r="D31" s="62">
        <v>25</v>
      </c>
      <c r="E31" s="62">
        <v>103</v>
      </c>
      <c r="F31" s="62">
        <v>80</v>
      </c>
      <c r="G31" s="62">
        <v>55</v>
      </c>
      <c r="H31" s="62">
        <v>144</v>
      </c>
      <c r="I31" s="62">
        <f t="shared" si="0"/>
        <v>867</v>
      </c>
      <c r="J31" s="62">
        <v>561</v>
      </c>
      <c r="K31" s="62">
        <v>0</v>
      </c>
      <c r="L31" s="62">
        <v>141</v>
      </c>
      <c r="M31" s="62">
        <v>260</v>
      </c>
      <c r="N31" s="62">
        <v>134</v>
      </c>
      <c r="O31" s="62">
        <v>11</v>
      </c>
      <c r="P31" s="62">
        <v>79</v>
      </c>
      <c r="Q31" s="62">
        <f t="shared" si="1"/>
        <v>1186</v>
      </c>
      <c r="R31" s="62">
        <f t="shared" si="2"/>
        <v>2053</v>
      </c>
    </row>
    <row r="32" spans="1:18" x14ac:dyDescent="0.45">
      <c r="A32" s="60" t="s">
        <v>47</v>
      </c>
      <c r="B32" s="62">
        <v>0</v>
      </c>
      <c r="C32" s="62">
        <v>0</v>
      </c>
      <c r="D32" s="62">
        <v>155</v>
      </c>
      <c r="E32" s="62">
        <v>22</v>
      </c>
      <c r="F32" s="62">
        <v>42</v>
      </c>
      <c r="G32" s="62">
        <v>42</v>
      </c>
      <c r="H32" s="62">
        <v>47</v>
      </c>
      <c r="I32" s="62">
        <f t="shared" si="0"/>
        <v>308</v>
      </c>
      <c r="J32" s="62">
        <v>0</v>
      </c>
      <c r="K32" s="62">
        <v>133</v>
      </c>
      <c r="L32" s="62">
        <v>272</v>
      </c>
      <c r="M32" s="62">
        <v>108</v>
      </c>
      <c r="N32" s="62">
        <v>121</v>
      </c>
      <c r="O32" s="62">
        <v>15</v>
      </c>
      <c r="P32" s="62">
        <v>46</v>
      </c>
      <c r="Q32" s="62">
        <f t="shared" si="1"/>
        <v>695</v>
      </c>
      <c r="R32" s="62">
        <f t="shared" si="2"/>
        <v>1003</v>
      </c>
    </row>
    <row r="33" spans="1:20" x14ac:dyDescent="0.45">
      <c r="A33" s="60" t="s">
        <v>48</v>
      </c>
      <c r="B33" s="62">
        <v>0</v>
      </c>
      <c r="C33" s="62">
        <v>21</v>
      </c>
      <c r="D33" s="62">
        <v>225</v>
      </c>
      <c r="E33" s="62">
        <v>34</v>
      </c>
      <c r="F33" s="62">
        <v>60</v>
      </c>
      <c r="G33" s="62">
        <v>27</v>
      </c>
      <c r="H33" s="62">
        <v>73</v>
      </c>
      <c r="I33" s="62">
        <f t="shared" si="0"/>
        <v>440</v>
      </c>
      <c r="J33" s="62">
        <v>0</v>
      </c>
      <c r="K33" s="62">
        <v>46</v>
      </c>
      <c r="L33" s="62">
        <v>204</v>
      </c>
      <c r="M33" s="62">
        <v>43</v>
      </c>
      <c r="N33" s="62">
        <v>52</v>
      </c>
      <c r="O33" s="62">
        <v>0</v>
      </c>
      <c r="P33" s="62">
        <v>24</v>
      </c>
      <c r="Q33" s="62">
        <f t="shared" si="1"/>
        <v>369</v>
      </c>
      <c r="R33" s="62">
        <f t="shared" si="2"/>
        <v>809</v>
      </c>
    </row>
    <row r="34" spans="1:20" x14ac:dyDescent="0.45">
      <c r="A34" s="60" t="s">
        <v>49</v>
      </c>
      <c r="B34" s="62">
        <v>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f t="shared" si="0"/>
        <v>0</v>
      </c>
      <c r="J34" s="62">
        <v>1132</v>
      </c>
      <c r="K34" s="62">
        <v>134</v>
      </c>
      <c r="L34" s="62">
        <v>1184</v>
      </c>
      <c r="M34" s="62">
        <v>648</v>
      </c>
      <c r="N34" s="62">
        <v>218</v>
      </c>
      <c r="O34" s="62">
        <v>2</v>
      </c>
      <c r="P34" s="62">
        <v>236</v>
      </c>
      <c r="Q34" s="62">
        <f t="shared" si="1"/>
        <v>3554</v>
      </c>
      <c r="R34" s="62">
        <f t="shared" si="2"/>
        <v>3554</v>
      </c>
    </row>
    <row r="35" spans="1:20" x14ac:dyDescent="0.45">
      <c r="A35" s="55" t="s">
        <v>6</v>
      </c>
      <c r="B35" s="55" t="s">
        <v>6</v>
      </c>
      <c r="C35" s="55" t="s">
        <v>6</v>
      </c>
      <c r="D35" s="55"/>
      <c r="E35" s="55" t="s">
        <v>6</v>
      </c>
      <c r="F35" s="55" t="s">
        <v>6</v>
      </c>
      <c r="G35" s="55" t="s">
        <v>6</v>
      </c>
      <c r="H35" s="55" t="s">
        <v>6</v>
      </c>
      <c r="I35" s="55" t="s">
        <v>6</v>
      </c>
      <c r="J35" s="55" t="s">
        <v>6</v>
      </c>
      <c r="K35" s="55" t="s">
        <v>6</v>
      </c>
      <c r="L35" s="55" t="s">
        <v>6</v>
      </c>
      <c r="M35" s="55" t="s">
        <v>6</v>
      </c>
      <c r="N35" s="55" t="s">
        <v>6</v>
      </c>
      <c r="O35" s="55"/>
      <c r="P35" s="55" t="s">
        <v>6</v>
      </c>
      <c r="Q35" s="55" t="s">
        <v>6</v>
      </c>
      <c r="R35" s="55" t="s">
        <v>6</v>
      </c>
    </row>
    <row r="36" spans="1:20" x14ac:dyDescent="0.45">
      <c r="A36" s="29" t="s">
        <v>7</v>
      </c>
      <c r="B36" s="62">
        <f t="shared" ref="B36:R36" si="3">SUM(B11:B34)</f>
        <v>2123</v>
      </c>
      <c r="C36" s="62">
        <f t="shared" si="3"/>
        <v>507</v>
      </c>
      <c r="D36" s="62">
        <f t="shared" si="3"/>
        <v>2009</v>
      </c>
      <c r="E36" s="62">
        <f t="shared" si="3"/>
        <v>1733</v>
      </c>
      <c r="F36" s="62">
        <f t="shared" si="3"/>
        <v>1583</v>
      </c>
      <c r="G36" s="62">
        <f t="shared" si="3"/>
        <v>947</v>
      </c>
      <c r="H36" s="62">
        <f t="shared" si="3"/>
        <v>1711</v>
      </c>
      <c r="I36" s="62">
        <f t="shared" si="3"/>
        <v>10613</v>
      </c>
      <c r="J36" s="62">
        <f t="shared" si="3"/>
        <v>15413</v>
      </c>
      <c r="K36" s="62">
        <f t="shared" si="3"/>
        <v>6713</v>
      </c>
      <c r="L36" s="62">
        <f t="shared" si="3"/>
        <v>10583</v>
      </c>
      <c r="M36" s="62">
        <f t="shared" si="3"/>
        <v>7581</v>
      </c>
      <c r="N36" s="62">
        <f t="shared" si="3"/>
        <v>4218</v>
      </c>
      <c r="O36" s="62">
        <f t="shared" si="3"/>
        <v>647</v>
      </c>
      <c r="P36" s="62">
        <f t="shared" si="3"/>
        <v>3206</v>
      </c>
      <c r="Q36" s="62">
        <f t="shared" si="3"/>
        <v>48361</v>
      </c>
      <c r="R36" s="62">
        <f t="shared" si="3"/>
        <v>58974</v>
      </c>
      <c r="T36" s="62"/>
    </row>
    <row r="37" spans="1:20" s="29" customFormat="1" x14ac:dyDescent="0.45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R37" s="52"/>
    </row>
    <row r="38" spans="1:20" s="42" customFormat="1" x14ac:dyDescent="0.45">
      <c r="A38" s="41"/>
      <c r="B38" s="62"/>
      <c r="C38" s="62"/>
      <c r="D38" s="62"/>
      <c r="E38" s="62"/>
      <c r="F38" s="62"/>
      <c r="G38" s="62"/>
      <c r="H38" s="62"/>
      <c r="I38" s="62"/>
      <c r="J38" s="62"/>
      <c r="K38" s="66"/>
      <c r="L38"/>
      <c r="M38"/>
      <c r="N38"/>
      <c r="O38"/>
      <c r="P38"/>
      <c r="Q38" s="44"/>
    </row>
    <row r="39" spans="1:20" s="42" customFormat="1" x14ac:dyDescent="0.45">
      <c r="A39" s="67" t="s">
        <v>121</v>
      </c>
      <c r="B39" s="65"/>
      <c r="C39" s="65"/>
      <c r="D39" s="65"/>
      <c r="E39" s="65"/>
      <c r="F39" s="65"/>
      <c r="G39" s="65"/>
      <c r="H39" s="65"/>
      <c r="I39" s="65"/>
      <c r="J39" s="65"/>
      <c r="K39" s="1" t="s">
        <v>50</v>
      </c>
      <c r="L39" s="1"/>
      <c r="M39" s="1"/>
      <c r="N39" s="53"/>
      <c r="O39" s="53"/>
      <c r="P39"/>
      <c r="Q39" s="52"/>
      <c r="R39" s="52"/>
    </row>
    <row r="40" spans="1:20" s="43" customFormat="1" ht="13" customHeight="1" x14ac:dyDescent="0.45">
      <c r="A40" s="68" t="s">
        <v>126</v>
      </c>
      <c r="B40" s="109" t="s">
        <v>122</v>
      </c>
      <c r="C40" s="109"/>
      <c r="D40" s="109"/>
      <c r="E40" s="109"/>
      <c r="F40" s="109"/>
      <c r="G40" s="109"/>
      <c r="H40" s="109"/>
      <c r="I40" s="109"/>
      <c r="J40" s="44"/>
      <c r="K40" s="72">
        <v>1</v>
      </c>
      <c r="L40" s="1" t="s">
        <v>114</v>
      </c>
      <c r="M40" s="1"/>
      <c r="N40" s="1"/>
      <c r="O40" s="53"/>
      <c r="P40"/>
      <c r="Q40" s="45"/>
    </row>
    <row r="41" spans="1:20" ht="13" customHeight="1" x14ac:dyDescent="0.45">
      <c r="A41" s="71"/>
      <c r="B41" s="109"/>
      <c r="C41" s="109"/>
      <c r="D41" s="109"/>
      <c r="E41" s="109"/>
      <c r="F41" s="109"/>
      <c r="G41" s="109"/>
      <c r="H41" s="109"/>
      <c r="I41" s="109"/>
      <c r="J41" s="53"/>
      <c r="K41" s="72">
        <v>2</v>
      </c>
      <c r="L41" s="1" t="s">
        <v>116</v>
      </c>
      <c r="N41" s="53"/>
      <c r="O41" s="53"/>
      <c r="P41"/>
      <c r="Q41" s="45"/>
      <c r="R41"/>
      <c r="S41" s="53"/>
    </row>
    <row r="42" spans="1:20" ht="13" customHeight="1" x14ac:dyDescent="0.45">
      <c r="B42" s="109"/>
      <c r="C42" s="109"/>
      <c r="D42" s="109"/>
      <c r="E42" s="109"/>
      <c r="F42" s="109"/>
      <c r="G42" s="109"/>
      <c r="H42" s="109"/>
      <c r="I42" s="109"/>
      <c r="J42" s="53"/>
      <c r="K42" s="72">
        <v>3</v>
      </c>
      <c r="L42" s="1" t="s">
        <v>115</v>
      </c>
      <c r="N42" s="53"/>
      <c r="O42" s="53"/>
      <c r="P42"/>
      <c r="Q42"/>
      <c r="R42"/>
      <c r="S42"/>
    </row>
    <row r="43" spans="1:20" ht="13" customHeight="1" x14ac:dyDescent="0.45">
      <c r="A43" s="69" t="s">
        <v>123</v>
      </c>
      <c r="B43" s="108" t="s">
        <v>125</v>
      </c>
      <c r="C43" s="108"/>
      <c r="D43" s="108"/>
      <c r="E43" s="108"/>
      <c r="F43" s="108"/>
      <c r="G43" s="108"/>
      <c r="H43" s="108"/>
      <c r="I43" s="108"/>
      <c r="J43" s="53"/>
      <c r="K43" s="72">
        <v>4</v>
      </c>
      <c r="L43" s="1" t="s">
        <v>117</v>
      </c>
      <c r="N43" s="53"/>
      <c r="O43" s="53"/>
      <c r="P43"/>
      <c r="Q43"/>
      <c r="R43"/>
      <c r="S43"/>
    </row>
    <row r="44" spans="1:20" ht="13" customHeight="1" x14ac:dyDescent="0.45">
      <c r="A44" s="53"/>
      <c r="B44" s="108"/>
      <c r="C44" s="108"/>
      <c r="D44" s="108"/>
      <c r="E44" s="108"/>
      <c r="F44" s="108"/>
      <c r="G44" s="108"/>
      <c r="H44" s="108"/>
      <c r="I44" s="108"/>
      <c r="J44" s="53"/>
      <c r="K44" s="72">
        <v>5</v>
      </c>
      <c r="L44" s="1" t="s">
        <v>118</v>
      </c>
      <c r="N44" s="53"/>
      <c r="O44" s="53"/>
      <c r="P44"/>
      <c r="Q44"/>
      <c r="R44"/>
      <c r="S44"/>
      <c r="T44" s="51"/>
    </row>
    <row r="45" spans="1:20" ht="13" customHeight="1" x14ac:dyDescent="0.45">
      <c r="A45" s="70" t="s">
        <v>124</v>
      </c>
      <c r="B45" s="109" t="s">
        <v>127</v>
      </c>
      <c r="C45" s="109"/>
      <c r="D45" s="109"/>
      <c r="E45" s="109"/>
      <c r="F45" s="109"/>
      <c r="G45" s="109"/>
      <c r="H45" s="109"/>
      <c r="I45" s="109"/>
      <c r="J45" s="53"/>
      <c r="K45" s="72">
        <v>6</v>
      </c>
      <c r="L45" s="1" t="s">
        <v>119</v>
      </c>
      <c r="N45" s="53"/>
      <c r="O45" s="53"/>
      <c r="P45"/>
      <c r="Q45"/>
      <c r="R45"/>
      <c r="S45"/>
    </row>
    <row r="46" spans="1:20" ht="13" customHeight="1" x14ac:dyDescent="0.45">
      <c r="A46" s="53"/>
      <c r="B46" s="109"/>
      <c r="C46" s="109"/>
      <c r="D46" s="109"/>
      <c r="E46" s="109"/>
      <c r="F46" s="109"/>
      <c r="G46" s="109"/>
      <c r="H46" s="109"/>
      <c r="I46" s="109"/>
      <c r="J46" s="53"/>
      <c r="K46" s="72">
        <v>7</v>
      </c>
      <c r="L46" s="1" t="s">
        <v>120</v>
      </c>
      <c r="N46" s="53"/>
      <c r="O46" s="53"/>
      <c r="P46"/>
      <c r="Q46"/>
      <c r="R46"/>
      <c r="S46"/>
    </row>
    <row r="47" spans="1:20" ht="13" customHeight="1" x14ac:dyDescent="0.45">
      <c r="A47" s="53"/>
      <c r="B47" s="109"/>
      <c r="C47" s="109"/>
      <c r="D47" s="109"/>
      <c r="E47" s="109"/>
      <c r="F47" s="109"/>
      <c r="G47" s="109"/>
      <c r="H47" s="109"/>
      <c r="I47" s="109"/>
      <c r="J47" s="53"/>
      <c r="Q47"/>
      <c r="R47"/>
      <c r="S47"/>
    </row>
    <row r="48" spans="1:20" x14ac:dyDescent="0.45">
      <c r="A48"/>
      <c r="B48"/>
      <c r="C48"/>
      <c r="D48"/>
      <c r="E48"/>
      <c r="F48"/>
      <c r="G48"/>
      <c r="H48"/>
      <c r="I48"/>
      <c r="J48"/>
      <c r="Q48"/>
      <c r="R48"/>
      <c r="S48"/>
    </row>
    <row r="49" spans="1:19" x14ac:dyDescent="0.45">
      <c r="A49"/>
      <c r="B49"/>
      <c r="C49"/>
      <c r="D49"/>
      <c r="E49"/>
      <c r="F49"/>
      <c r="G49"/>
      <c r="H49"/>
      <c r="I49"/>
      <c r="J49"/>
      <c r="Q49"/>
      <c r="R49"/>
      <c r="S49"/>
    </row>
    <row r="50" spans="1:19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9" x14ac:dyDescent="0.45">
      <c r="A51"/>
      <c r="B51" s="39"/>
      <c r="C51" s="39"/>
      <c r="D51" s="39"/>
      <c r="E51" s="39"/>
      <c r="F51" s="39"/>
      <c r="G51" s="39"/>
      <c r="H51" s="39"/>
      <c r="I51" s="39"/>
      <c r="J51"/>
      <c r="K51"/>
      <c r="L51"/>
      <c r="M51"/>
      <c r="N51"/>
      <c r="O51"/>
    </row>
    <row r="52" spans="1:19" x14ac:dyDescent="0.45">
      <c r="A5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/>
    </row>
    <row r="53" spans="1:19" x14ac:dyDescent="0.4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9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9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9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9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9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9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9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9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9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9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9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x14ac:dyDescent="0.4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x14ac:dyDescent="0.4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2:16" x14ac:dyDescent="0.4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2:16" x14ac:dyDescent="0.4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2:16" x14ac:dyDescent="0.4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2:16" x14ac:dyDescent="0.4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2:16" x14ac:dyDescent="0.4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x14ac:dyDescent="0.4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x14ac:dyDescent="0.45">
      <c r="B75" s="62"/>
      <c r="C75" s="62"/>
      <c r="D75" s="62"/>
      <c r="E75" s="62"/>
      <c r="F75" s="62"/>
      <c r="G75" s="39"/>
      <c r="H75" s="39"/>
      <c r="I75" s="62"/>
      <c r="J75" s="39"/>
      <c r="K75" s="39"/>
      <c r="L75" s="39"/>
      <c r="M75" s="39"/>
      <c r="N75" s="39"/>
    </row>
    <row r="76" spans="2:16" x14ac:dyDescent="0.45">
      <c r="B76" s="39"/>
      <c r="C76" s="39"/>
      <c r="D76" s="39"/>
      <c r="E76" s="39"/>
      <c r="F76" s="39"/>
      <c r="G76" s="39"/>
      <c r="H76" s="39"/>
      <c r="I76" s="39"/>
      <c r="J76" s="62"/>
      <c r="K76" s="62"/>
      <c r="L76" s="62"/>
      <c r="M76" s="62"/>
      <c r="N76" s="62"/>
      <c r="O76" s="62"/>
      <c r="P76" s="62"/>
    </row>
    <row r="77" spans="2:16" x14ac:dyDescent="0.45">
      <c r="B77" s="39"/>
      <c r="C77" s="39"/>
      <c r="D77" s="39"/>
      <c r="E77" s="39"/>
      <c r="F77" s="39"/>
      <c r="G77" s="39"/>
      <c r="H77" s="39"/>
      <c r="J77" s="39"/>
      <c r="K77" s="39"/>
      <c r="L77" s="39"/>
      <c r="M77" s="39"/>
      <c r="N77" s="39"/>
      <c r="O77" s="13"/>
    </row>
    <row r="78" spans="2:16" x14ac:dyDescent="0.45">
      <c r="B78" s="39"/>
      <c r="C78" s="39"/>
      <c r="D78" s="39"/>
      <c r="E78" s="39"/>
      <c r="F78" s="39"/>
      <c r="G78" s="39"/>
      <c r="H78" s="39"/>
    </row>
    <row r="79" spans="2:16" x14ac:dyDescent="0.45">
      <c r="B79" s="39"/>
      <c r="C79" s="39"/>
      <c r="D79" s="39"/>
      <c r="E79" s="39"/>
      <c r="F79" s="39"/>
      <c r="G79" s="39"/>
    </row>
    <row r="80" spans="2:16" x14ac:dyDescent="0.45">
      <c r="B80" s="39"/>
      <c r="C80" s="39"/>
      <c r="D80" s="39"/>
      <c r="E80" s="39"/>
      <c r="F80" s="39"/>
      <c r="G80" s="39"/>
    </row>
    <row r="81" spans="2:7" x14ac:dyDescent="0.45">
      <c r="B81" s="39"/>
      <c r="C81" s="39"/>
      <c r="D81" s="39"/>
      <c r="E81" s="39"/>
      <c r="F81" s="39"/>
      <c r="G81" s="39"/>
    </row>
  </sheetData>
  <mergeCells count="9">
    <mergeCell ref="A2:R2"/>
    <mergeCell ref="B43:I44"/>
    <mergeCell ref="B40:I42"/>
    <mergeCell ref="B45:I47"/>
    <mergeCell ref="G5:K5"/>
    <mergeCell ref="B7:I7"/>
    <mergeCell ref="J7:Q7"/>
    <mergeCell ref="A4:R4"/>
    <mergeCell ref="A3:R3"/>
  </mergeCells>
  <printOptions horizontalCentered="1"/>
  <pageMargins left="0.34" right="0.22" top="0.84" bottom="0.18" header="0.26" footer="0.18"/>
  <pageSetup scale="80" fitToHeight="2" orientation="landscape" r:id="rId1"/>
  <headerFooter alignWithMargins="0"/>
  <rowBreaks count="1" manualBreakCount="1">
    <brk id="49" max="1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R82"/>
  <sheetViews>
    <sheetView topLeftCell="C19" zoomScaleNormal="100" zoomScaleSheetLayoutView="80" workbookViewId="0">
      <selection activeCell="P36" sqref="P36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103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23"/>
      <c r="G5" s="124"/>
      <c r="H5" s="124"/>
      <c r="I5" s="124"/>
      <c r="J5" s="124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39">
        <v>179</v>
      </c>
      <c r="C11" s="39">
        <v>30</v>
      </c>
      <c r="D11" s="39">
        <v>51</v>
      </c>
      <c r="E11" s="39">
        <v>28</v>
      </c>
      <c r="F11" s="39">
        <v>50</v>
      </c>
      <c r="G11" s="39">
        <v>43</v>
      </c>
      <c r="H11" s="34">
        <f t="shared" ref="H11:H34" si="0">SUM(B11:G11)</f>
        <v>381</v>
      </c>
      <c r="I11" s="39">
        <v>162</v>
      </c>
      <c r="J11" s="39">
        <v>0</v>
      </c>
      <c r="K11" s="39">
        <v>168</v>
      </c>
      <c r="L11" s="39">
        <v>65</v>
      </c>
      <c r="M11" s="39">
        <v>28</v>
      </c>
      <c r="N11" s="39">
        <v>33</v>
      </c>
      <c r="O11" s="34">
        <f t="shared" ref="O11:O34" si="1">SUM(I11:N11)</f>
        <v>456</v>
      </c>
      <c r="P11" s="34">
        <f t="shared" ref="P11:P34" si="2">+O11+H11</f>
        <v>837</v>
      </c>
    </row>
    <row r="12" spans="1:16" x14ac:dyDescent="0.45">
      <c r="A12" s="29" t="s">
        <v>27</v>
      </c>
      <c r="B12" s="39">
        <v>324</v>
      </c>
      <c r="C12" s="39">
        <v>79</v>
      </c>
      <c r="D12" s="39">
        <v>174</v>
      </c>
      <c r="E12" s="39">
        <v>58</v>
      </c>
      <c r="F12" s="39">
        <v>32</v>
      </c>
      <c r="G12" s="39">
        <v>94</v>
      </c>
      <c r="H12" s="34">
        <f t="shared" si="0"/>
        <v>761</v>
      </c>
      <c r="I12" s="39">
        <v>907</v>
      </c>
      <c r="J12" s="39">
        <v>1532</v>
      </c>
      <c r="K12" s="39">
        <v>903</v>
      </c>
      <c r="L12" s="39">
        <v>762</v>
      </c>
      <c r="M12" s="39">
        <v>453</v>
      </c>
      <c r="N12" s="39">
        <v>351</v>
      </c>
      <c r="O12" s="34">
        <f t="shared" si="1"/>
        <v>4908</v>
      </c>
      <c r="P12" s="34">
        <f t="shared" si="2"/>
        <v>5669</v>
      </c>
    </row>
    <row r="13" spans="1:16" x14ac:dyDescent="0.45">
      <c r="A13" s="29" t="s">
        <v>28</v>
      </c>
      <c r="B13" s="39">
        <v>434</v>
      </c>
      <c r="C13" s="39">
        <v>68</v>
      </c>
      <c r="D13" s="39">
        <v>104</v>
      </c>
      <c r="E13" s="39">
        <v>204</v>
      </c>
      <c r="F13" s="39">
        <v>44</v>
      </c>
      <c r="G13" s="39">
        <v>120</v>
      </c>
      <c r="H13" s="34">
        <f t="shared" si="0"/>
        <v>974</v>
      </c>
      <c r="I13" s="39">
        <v>3449</v>
      </c>
      <c r="J13" s="39">
        <v>470</v>
      </c>
      <c r="K13" s="39">
        <v>1140</v>
      </c>
      <c r="L13" s="39">
        <v>1173</v>
      </c>
      <c r="M13" s="39">
        <v>477</v>
      </c>
      <c r="N13" s="39">
        <v>517</v>
      </c>
      <c r="O13" s="34">
        <f t="shared" si="1"/>
        <v>7226</v>
      </c>
      <c r="P13" s="34">
        <f t="shared" si="2"/>
        <v>8200</v>
      </c>
    </row>
    <row r="14" spans="1:16" x14ac:dyDescent="0.45">
      <c r="A14" s="29" t="s">
        <v>29</v>
      </c>
      <c r="B14" s="39">
        <v>0</v>
      </c>
      <c r="C14" s="39">
        <v>331</v>
      </c>
      <c r="D14" s="39">
        <v>19</v>
      </c>
      <c r="E14" s="39">
        <v>48</v>
      </c>
      <c r="F14" s="39">
        <v>38</v>
      </c>
      <c r="G14" s="39">
        <v>59</v>
      </c>
      <c r="H14" s="34">
        <f t="shared" si="0"/>
        <v>495</v>
      </c>
      <c r="I14" s="39">
        <v>0</v>
      </c>
      <c r="J14" s="39">
        <v>31</v>
      </c>
      <c r="K14" s="39">
        <v>114</v>
      </c>
      <c r="L14" s="39">
        <v>34</v>
      </c>
      <c r="M14" s="39">
        <v>49</v>
      </c>
      <c r="N14" s="39">
        <v>18</v>
      </c>
      <c r="O14" s="34">
        <f t="shared" si="1"/>
        <v>246</v>
      </c>
      <c r="P14" s="34">
        <f t="shared" si="2"/>
        <v>741</v>
      </c>
    </row>
    <row r="15" spans="1:16" x14ac:dyDescent="0.45">
      <c r="A15" s="29" t="s">
        <v>30</v>
      </c>
      <c r="B15" s="39">
        <v>0</v>
      </c>
      <c r="C15" s="39">
        <v>101</v>
      </c>
      <c r="D15" s="39">
        <v>111</v>
      </c>
      <c r="E15" s="39">
        <v>73</v>
      </c>
      <c r="F15" s="39">
        <v>53</v>
      </c>
      <c r="G15" s="39">
        <v>42</v>
      </c>
      <c r="H15" s="34">
        <f t="shared" si="0"/>
        <v>380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4">
        <f t="shared" si="1"/>
        <v>0</v>
      </c>
      <c r="P15" s="34">
        <f t="shared" si="2"/>
        <v>380</v>
      </c>
    </row>
    <row r="16" spans="1:16" x14ac:dyDescent="0.45">
      <c r="A16" s="29" t="s">
        <v>31</v>
      </c>
      <c r="B16" s="39">
        <v>0</v>
      </c>
      <c r="C16" s="39">
        <v>54</v>
      </c>
      <c r="D16" s="39">
        <v>247</v>
      </c>
      <c r="E16" s="39">
        <v>127</v>
      </c>
      <c r="F16" s="39">
        <v>62</v>
      </c>
      <c r="G16" s="39">
        <v>63</v>
      </c>
      <c r="H16" s="34">
        <f t="shared" si="0"/>
        <v>553</v>
      </c>
      <c r="I16" s="39">
        <v>39</v>
      </c>
      <c r="J16" s="39">
        <v>0</v>
      </c>
      <c r="K16" s="39">
        <v>479</v>
      </c>
      <c r="L16" s="39">
        <v>77</v>
      </c>
      <c r="M16" s="39">
        <v>67</v>
      </c>
      <c r="N16" s="39">
        <v>51</v>
      </c>
      <c r="O16" s="34">
        <f t="shared" si="1"/>
        <v>713</v>
      </c>
      <c r="P16" s="34">
        <f t="shared" si="2"/>
        <v>1266</v>
      </c>
    </row>
    <row r="17" spans="1:16" x14ac:dyDescent="0.45">
      <c r="A17" s="29" t="s">
        <v>32</v>
      </c>
      <c r="B17" s="39">
        <v>455</v>
      </c>
      <c r="C17" s="39">
        <v>52</v>
      </c>
      <c r="D17" s="39">
        <v>220</v>
      </c>
      <c r="E17" s="39">
        <v>57</v>
      </c>
      <c r="F17" s="39">
        <v>53</v>
      </c>
      <c r="G17" s="39">
        <v>116</v>
      </c>
      <c r="H17" s="34">
        <f t="shared" si="0"/>
        <v>953</v>
      </c>
      <c r="I17" s="39">
        <v>127</v>
      </c>
      <c r="J17" s="39">
        <v>13</v>
      </c>
      <c r="K17" s="39">
        <v>171</v>
      </c>
      <c r="L17" s="39">
        <v>37</v>
      </c>
      <c r="M17" s="39">
        <v>26</v>
      </c>
      <c r="N17" s="39">
        <v>29</v>
      </c>
      <c r="O17" s="34">
        <f t="shared" si="1"/>
        <v>403</v>
      </c>
      <c r="P17" s="34">
        <f t="shared" si="2"/>
        <v>1356</v>
      </c>
    </row>
    <row r="18" spans="1:16" x14ac:dyDescent="0.45">
      <c r="A18" s="29" t="s">
        <v>33</v>
      </c>
      <c r="B18" s="39">
        <v>0</v>
      </c>
      <c r="C18" s="39">
        <v>288</v>
      </c>
      <c r="D18" s="39">
        <v>82</v>
      </c>
      <c r="E18" s="39">
        <v>108</v>
      </c>
      <c r="F18" s="39">
        <v>55</v>
      </c>
      <c r="G18" s="39">
        <v>71</v>
      </c>
      <c r="H18" s="34">
        <f t="shared" si="0"/>
        <v>604</v>
      </c>
      <c r="I18" s="39">
        <v>0</v>
      </c>
      <c r="J18" s="39">
        <v>0</v>
      </c>
      <c r="K18" s="39">
        <v>378</v>
      </c>
      <c r="L18" s="39">
        <v>141</v>
      </c>
      <c r="M18" s="39">
        <v>75</v>
      </c>
      <c r="N18" s="39">
        <v>46</v>
      </c>
      <c r="O18" s="34">
        <f t="shared" si="1"/>
        <v>640</v>
      </c>
      <c r="P18" s="34">
        <f t="shared" si="2"/>
        <v>1244</v>
      </c>
    </row>
    <row r="19" spans="1:16" x14ac:dyDescent="0.45">
      <c r="A19" s="29" t="s">
        <v>34</v>
      </c>
      <c r="B19" s="39">
        <v>0</v>
      </c>
      <c r="C19" s="39">
        <v>122</v>
      </c>
      <c r="D19" s="39">
        <v>81</v>
      </c>
      <c r="E19" s="39">
        <v>33</v>
      </c>
      <c r="F19" s="39">
        <v>59</v>
      </c>
      <c r="G19" s="39">
        <v>35</v>
      </c>
      <c r="H19" s="34">
        <f t="shared" si="0"/>
        <v>330</v>
      </c>
      <c r="I19" s="39">
        <v>0</v>
      </c>
      <c r="J19" s="39">
        <v>0</v>
      </c>
      <c r="K19" s="39">
        <v>38</v>
      </c>
      <c r="L19" s="39">
        <v>11</v>
      </c>
      <c r="M19" s="39">
        <v>9</v>
      </c>
      <c r="N19" s="39">
        <v>4</v>
      </c>
      <c r="O19" s="34">
        <f t="shared" si="1"/>
        <v>62</v>
      </c>
      <c r="P19" s="34">
        <f t="shared" si="2"/>
        <v>392</v>
      </c>
    </row>
    <row r="20" spans="1:16" x14ac:dyDescent="0.45">
      <c r="A20" s="29" t="s">
        <v>35</v>
      </c>
      <c r="B20" s="39">
        <v>513</v>
      </c>
      <c r="C20" s="39">
        <v>337</v>
      </c>
      <c r="D20" s="39">
        <v>129</v>
      </c>
      <c r="E20" s="39">
        <v>210</v>
      </c>
      <c r="F20" s="39">
        <v>127</v>
      </c>
      <c r="G20" s="39">
        <v>176</v>
      </c>
      <c r="H20" s="34">
        <f t="shared" si="0"/>
        <v>1492</v>
      </c>
      <c r="I20" s="39">
        <v>549</v>
      </c>
      <c r="J20" s="39">
        <v>306</v>
      </c>
      <c r="K20" s="39">
        <v>167</v>
      </c>
      <c r="L20" s="39">
        <v>163</v>
      </c>
      <c r="M20" s="39">
        <v>177</v>
      </c>
      <c r="N20" s="39">
        <v>105</v>
      </c>
      <c r="O20" s="34">
        <f t="shared" si="1"/>
        <v>1467</v>
      </c>
      <c r="P20" s="34">
        <f t="shared" si="2"/>
        <v>2959</v>
      </c>
    </row>
    <row r="21" spans="1:16" x14ac:dyDescent="0.45">
      <c r="A21" s="29" t="s">
        <v>36</v>
      </c>
      <c r="B21" s="39">
        <v>179</v>
      </c>
      <c r="C21" s="39">
        <v>70</v>
      </c>
      <c r="D21" s="39">
        <v>68</v>
      </c>
      <c r="E21" s="39">
        <v>70</v>
      </c>
      <c r="F21" s="39">
        <v>91</v>
      </c>
      <c r="G21" s="39">
        <v>57</v>
      </c>
      <c r="H21" s="34">
        <f t="shared" si="0"/>
        <v>535</v>
      </c>
      <c r="I21" s="39">
        <v>0</v>
      </c>
      <c r="J21" s="39">
        <v>0</v>
      </c>
      <c r="K21" s="39">
        <v>1</v>
      </c>
      <c r="L21" s="39">
        <v>0</v>
      </c>
      <c r="M21" s="39">
        <v>0</v>
      </c>
      <c r="N21" s="39">
        <v>0</v>
      </c>
      <c r="O21" s="34">
        <f t="shared" si="1"/>
        <v>1</v>
      </c>
      <c r="P21" s="34">
        <f t="shared" si="2"/>
        <v>536</v>
      </c>
    </row>
    <row r="22" spans="1:16" x14ac:dyDescent="0.45">
      <c r="A22" s="29" t="s">
        <v>37</v>
      </c>
      <c r="B22" s="39">
        <v>466</v>
      </c>
      <c r="C22" s="39">
        <v>80</v>
      </c>
      <c r="D22" s="39">
        <v>174</v>
      </c>
      <c r="E22" s="39">
        <v>128</v>
      </c>
      <c r="F22" s="39">
        <v>68</v>
      </c>
      <c r="G22" s="39">
        <v>125</v>
      </c>
      <c r="H22" s="34">
        <f t="shared" si="0"/>
        <v>1041</v>
      </c>
      <c r="I22" s="39">
        <v>283</v>
      </c>
      <c r="J22" s="39">
        <v>135</v>
      </c>
      <c r="K22" s="39">
        <v>434</v>
      </c>
      <c r="L22" s="39">
        <v>252</v>
      </c>
      <c r="M22" s="39">
        <v>131</v>
      </c>
      <c r="N22" s="39">
        <v>95</v>
      </c>
      <c r="O22" s="34">
        <f t="shared" si="1"/>
        <v>1330</v>
      </c>
      <c r="P22" s="34">
        <f t="shared" si="2"/>
        <v>2371</v>
      </c>
    </row>
    <row r="23" spans="1:16" x14ac:dyDescent="0.45">
      <c r="A23" s="29" t="s">
        <v>38</v>
      </c>
      <c r="B23" s="39">
        <v>269</v>
      </c>
      <c r="C23" s="39">
        <v>83</v>
      </c>
      <c r="D23" s="39">
        <v>87</v>
      </c>
      <c r="E23" s="39">
        <v>100</v>
      </c>
      <c r="F23" s="39">
        <v>28</v>
      </c>
      <c r="G23" s="39">
        <v>80</v>
      </c>
      <c r="H23" s="34">
        <f t="shared" si="0"/>
        <v>647</v>
      </c>
      <c r="I23" s="39">
        <v>1084</v>
      </c>
      <c r="J23" s="39">
        <v>1069</v>
      </c>
      <c r="K23" s="39">
        <v>224</v>
      </c>
      <c r="L23" s="39">
        <v>448</v>
      </c>
      <c r="M23" s="39">
        <v>260</v>
      </c>
      <c r="N23" s="39">
        <v>238</v>
      </c>
      <c r="O23" s="34">
        <f t="shared" si="1"/>
        <v>3323</v>
      </c>
      <c r="P23" s="34">
        <f t="shared" si="2"/>
        <v>3970</v>
      </c>
    </row>
    <row r="24" spans="1:16" x14ac:dyDescent="0.45">
      <c r="A24" s="29" t="s">
        <v>39</v>
      </c>
      <c r="B24" s="39">
        <v>0</v>
      </c>
      <c r="C24" s="39">
        <v>30</v>
      </c>
      <c r="D24" s="39">
        <v>51</v>
      </c>
      <c r="E24" s="39">
        <v>56</v>
      </c>
      <c r="F24" s="39">
        <v>26</v>
      </c>
      <c r="G24" s="39">
        <v>20</v>
      </c>
      <c r="H24" s="34">
        <f t="shared" si="0"/>
        <v>183</v>
      </c>
      <c r="I24" s="39">
        <v>0</v>
      </c>
      <c r="J24" s="39">
        <v>0</v>
      </c>
      <c r="K24" s="39">
        <v>12</v>
      </c>
      <c r="L24" s="39">
        <v>6</v>
      </c>
      <c r="M24" s="39">
        <v>2</v>
      </c>
      <c r="N24" s="39">
        <v>2</v>
      </c>
      <c r="O24" s="34">
        <f t="shared" si="1"/>
        <v>22</v>
      </c>
      <c r="P24" s="34">
        <f t="shared" si="2"/>
        <v>205</v>
      </c>
    </row>
    <row r="25" spans="1:16" x14ac:dyDescent="0.45">
      <c r="A25" s="29" t="s">
        <v>40</v>
      </c>
      <c r="B25" s="39">
        <v>142</v>
      </c>
      <c r="C25" s="39">
        <v>0</v>
      </c>
      <c r="D25" s="39">
        <v>106</v>
      </c>
      <c r="E25" s="39">
        <v>93</v>
      </c>
      <c r="F25" s="39">
        <v>40</v>
      </c>
      <c r="G25" s="39">
        <v>51</v>
      </c>
      <c r="H25" s="34">
        <f t="shared" si="0"/>
        <v>432</v>
      </c>
      <c r="I25" s="39">
        <v>2473</v>
      </c>
      <c r="J25" s="39">
        <v>227</v>
      </c>
      <c r="K25" s="39">
        <v>2134</v>
      </c>
      <c r="L25" s="39">
        <v>1047</v>
      </c>
      <c r="M25" s="39">
        <v>598</v>
      </c>
      <c r="N25" s="39">
        <v>499</v>
      </c>
      <c r="O25" s="34">
        <f t="shared" si="1"/>
        <v>6978</v>
      </c>
      <c r="P25" s="34">
        <f t="shared" si="2"/>
        <v>7410</v>
      </c>
    </row>
    <row r="26" spans="1:16" x14ac:dyDescent="0.45">
      <c r="A26" s="29" t="s">
        <v>41</v>
      </c>
      <c r="B26" s="39">
        <v>39</v>
      </c>
      <c r="C26" s="39">
        <v>159</v>
      </c>
      <c r="D26" s="39">
        <v>32</v>
      </c>
      <c r="E26" s="39">
        <v>88</v>
      </c>
      <c r="F26" s="39">
        <v>39</v>
      </c>
      <c r="G26" s="39">
        <v>47</v>
      </c>
      <c r="H26" s="34">
        <f t="shared" si="0"/>
        <v>404</v>
      </c>
      <c r="I26" s="39">
        <v>2879</v>
      </c>
      <c r="J26" s="39">
        <v>1502</v>
      </c>
      <c r="K26" s="39">
        <v>1706</v>
      </c>
      <c r="L26" s="39">
        <v>970</v>
      </c>
      <c r="M26" s="39">
        <v>632</v>
      </c>
      <c r="N26" s="39">
        <v>592</v>
      </c>
      <c r="O26" s="34">
        <f t="shared" si="1"/>
        <v>8281</v>
      </c>
      <c r="P26" s="34">
        <f t="shared" si="2"/>
        <v>8685</v>
      </c>
    </row>
    <row r="27" spans="1:16" ht="14.25" customHeight="1" x14ac:dyDescent="0.45">
      <c r="A27" s="29" t="s">
        <v>42</v>
      </c>
      <c r="B27" s="39">
        <v>0</v>
      </c>
      <c r="C27" s="39">
        <v>540</v>
      </c>
      <c r="D27" s="39">
        <v>79</v>
      </c>
      <c r="E27" s="39">
        <v>90</v>
      </c>
      <c r="F27" s="39">
        <v>56</v>
      </c>
      <c r="G27" s="39">
        <v>105</v>
      </c>
      <c r="H27" s="34">
        <f t="shared" si="0"/>
        <v>870</v>
      </c>
      <c r="I27" s="39">
        <v>0</v>
      </c>
      <c r="J27" s="39">
        <v>47</v>
      </c>
      <c r="K27" s="39">
        <v>2</v>
      </c>
      <c r="L27" s="39">
        <v>5</v>
      </c>
      <c r="M27" s="39">
        <v>0</v>
      </c>
      <c r="N27" s="39">
        <v>4</v>
      </c>
      <c r="O27" s="34">
        <f t="shared" si="1"/>
        <v>58</v>
      </c>
      <c r="P27" s="34">
        <f t="shared" si="2"/>
        <v>928</v>
      </c>
    </row>
    <row r="28" spans="1:16" x14ac:dyDescent="0.45">
      <c r="A28" s="29" t="s">
        <v>43</v>
      </c>
      <c r="B28" s="39">
        <v>0</v>
      </c>
      <c r="C28" s="39">
        <v>153</v>
      </c>
      <c r="D28" s="39">
        <v>175</v>
      </c>
      <c r="E28" s="39">
        <v>96</v>
      </c>
      <c r="F28" s="39">
        <v>63</v>
      </c>
      <c r="G28" s="39">
        <v>63</v>
      </c>
      <c r="H28" s="34">
        <f t="shared" si="0"/>
        <v>550</v>
      </c>
      <c r="I28" s="39">
        <v>0</v>
      </c>
      <c r="J28" s="39">
        <v>8</v>
      </c>
      <c r="K28" s="39">
        <v>194</v>
      </c>
      <c r="L28" s="39">
        <v>33</v>
      </c>
      <c r="M28" s="39">
        <v>33</v>
      </c>
      <c r="N28" s="39">
        <v>21</v>
      </c>
      <c r="O28" s="34">
        <f t="shared" si="1"/>
        <v>289</v>
      </c>
      <c r="P28" s="34">
        <f t="shared" si="2"/>
        <v>839</v>
      </c>
    </row>
    <row r="29" spans="1:16" x14ac:dyDescent="0.45">
      <c r="A29" s="29" t="s">
        <v>44</v>
      </c>
      <c r="B29" s="39">
        <v>0</v>
      </c>
      <c r="C29" s="39">
        <v>99</v>
      </c>
      <c r="D29" s="39">
        <v>36</v>
      </c>
      <c r="E29" s="39">
        <v>29</v>
      </c>
      <c r="F29" s="39">
        <v>31</v>
      </c>
      <c r="G29" s="39">
        <v>24</v>
      </c>
      <c r="H29" s="34">
        <f t="shared" si="0"/>
        <v>219</v>
      </c>
      <c r="I29" s="39">
        <v>0</v>
      </c>
      <c r="J29" s="39">
        <v>46</v>
      </c>
      <c r="K29" s="39">
        <v>0</v>
      </c>
      <c r="L29" s="39">
        <v>7</v>
      </c>
      <c r="M29" s="39">
        <v>8</v>
      </c>
      <c r="N29" s="39">
        <v>5</v>
      </c>
      <c r="O29" s="34">
        <f t="shared" si="1"/>
        <v>66</v>
      </c>
      <c r="P29" s="34">
        <f t="shared" si="2"/>
        <v>285</v>
      </c>
    </row>
    <row r="30" spans="1:16" x14ac:dyDescent="0.45">
      <c r="A30" s="29" t="s">
        <v>45</v>
      </c>
      <c r="B30" s="39">
        <v>0</v>
      </c>
      <c r="C30" s="39">
        <v>245</v>
      </c>
      <c r="D30" s="39">
        <v>100</v>
      </c>
      <c r="E30" s="39">
        <v>33</v>
      </c>
      <c r="F30" s="39">
        <v>33</v>
      </c>
      <c r="G30" s="39">
        <v>56</v>
      </c>
      <c r="H30" s="34">
        <f t="shared" si="0"/>
        <v>467</v>
      </c>
      <c r="I30" s="39">
        <v>0</v>
      </c>
      <c r="J30" s="39">
        <v>0</v>
      </c>
      <c r="K30" s="39">
        <v>110</v>
      </c>
      <c r="L30" s="39">
        <v>10</v>
      </c>
      <c r="M30" s="39">
        <v>11</v>
      </c>
      <c r="N30" s="39">
        <v>10</v>
      </c>
      <c r="O30" s="34">
        <f t="shared" si="1"/>
        <v>141</v>
      </c>
      <c r="P30" s="34">
        <f t="shared" si="2"/>
        <v>608</v>
      </c>
    </row>
    <row r="31" spans="1:16" x14ac:dyDescent="0.45">
      <c r="A31" s="29" t="s">
        <v>46</v>
      </c>
      <c r="B31" s="39">
        <v>512</v>
      </c>
      <c r="C31" s="39">
        <v>24</v>
      </c>
      <c r="D31" s="39">
        <v>134</v>
      </c>
      <c r="E31" s="39">
        <v>122</v>
      </c>
      <c r="F31" s="39">
        <v>96</v>
      </c>
      <c r="G31" s="39">
        <v>117</v>
      </c>
      <c r="H31" s="34">
        <f t="shared" si="0"/>
        <v>1005</v>
      </c>
      <c r="I31" s="39">
        <v>457</v>
      </c>
      <c r="J31" s="39">
        <v>0</v>
      </c>
      <c r="K31" s="39">
        <v>216</v>
      </c>
      <c r="L31" s="39">
        <v>153</v>
      </c>
      <c r="M31" s="39">
        <v>62</v>
      </c>
      <c r="N31" s="39">
        <v>69</v>
      </c>
      <c r="O31" s="34">
        <f t="shared" si="1"/>
        <v>957</v>
      </c>
      <c r="P31" s="34">
        <f t="shared" si="2"/>
        <v>1962</v>
      </c>
    </row>
    <row r="32" spans="1:16" x14ac:dyDescent="0.45">
      <c r="A32" s="29" t="s">
        <v>47</v>
      </c>
      <c r="B32" s="39">
        <v>0</v>
      </c>
      <c r="C32" s="39">
        <v>231</v>
      </c>
      <c r="D32" s="39">
        <v>19</v>
      </c>
      <c r="E32" s="39">
        <v>51</v>
      </c>
      <c r="F32" s="39">
        <v>50</v>
      </c>
      <c r="G32" s="39">
        <v>44</v>
      </c>
      <c r="H32" s="34">
        <f t="shared" si="0"/>
        <v>395</v>
      </c>
      <c r="I32" s="39">
        <v>0</v>
      </c>
      <c r="J32" s="39">
        <v>184</v>
      </c>
      <c r="K32" s="39">
        <v>155</v>
      </c>
      <c r="L32" s="39">
        <v>109</v>
      </c>
      <c r="M32" s="39">
        <v>88</v>
      </c>
      <c r="N32" s="39">
        <v>41</v>
      </c>
      <c r="O32" s="34">
        <f t="shared" si="1"/>
        <v>577</v>
      </c>
      <c r="P32" s="34">
        <f t="shared" si="2"/>
        <v>972</v>
      </c>
    </row>
    <row r="33" spans="1:18" x14ac:dyDescent="0.45">
      <c r="A33" s="29" t="s">
        <v>48</v>
      </c>
      <c r="B33" s="39">
        <v>0</v>
      </c>
      <c r="C33" s="39">
        <v>227</v>
      </c>
      <c r="D33" s="39">
        <v>37</v>
      </c>
      <c r="E33" s="39">
        <v>58</v>
      </c>
      <c r="F33" s="39">
        <v>33</v>
      </c>
      <c r="G33" s="39">
        <v>48</v>
      </c>
      <c r="H33" s="34">
        <f t="shared" si="0"/>
        <v>403</v>
      </c>
      <c r="I33" s="39">
        <v>0</v>
      </c>
      <c r="J33" s="39">
        <v>26</v>
      </c>
      <c r="K33" s="39">
        <v>204</v>
      </c>
      <c r="L33" s="39">
        <v>36</v>
      </c>
      <c r="M33" s="39">
        <v>18</v>
      </c>
      <c r="N33" s="39">
        <v>22</v>
      </c>
      <c r="O33" s="34">
        <f t="shared" si="1"/>
        <v>306</v>
      </c>
      <c r="P33" s="34">
        <f t="shared" si="2"/>
        <v>709</v>
      </c>
    </row>
    <row r="34" spans="1:18" x14ac:dyDescent="0.45">
      <c r="A34" s="29" t="s">
        <v>49</v>
      </c>
      <c r="B34" s="39">
        <v>0</v>
      </c>
      <c r="C34" s="39">
        <v>0</v>
      </c>
      <c r="D34" s="39">
        <v>0</v>
      </c>
      <c r="E34" s="39">
        <v>1</v>
      </c>
      <c r="F34" s="39">
        <v>1</v>
      </c>
      <c r="G34" s="39">
        <v>0</v>
      </c>
      <c r="H34" s="34">
        <f t="shared" si="0"/>
        <v>2</v>
      </c>
      <c r="I34" s="39">
        <v>1044</v>
      </c>
      <c r="J34" s="39">
        <v>138</v>
      </c>
      <c r="K34" s="39">
        <v>1164</v>
      </c>
      <c r="L34" s="39">
        <v>690</v>
      </c>
      <c r="M34" s="39">
        <v>237</v>
      </c>
      <c r="N34" s="39">
        <v>252</v>
      </c>
      <c r="O34" s="34">
        <f t="shared" si="1"/>
        <v>3525</v>
      </c>
      <c r="P34" s="34">
        <f t="shared" si="2"/>
        <v>3527</v>
      </c>
    </row>
    <row r="35" spans="1:18" x14ac:dyDescent="0.45">
      <c r="A35" s="31" t="s">
        <v>6</v>
      </c>
      <c r="B35" s="31" t="s">
        <v>6</v>
      </c>
      <c r="C35" s="31" t="s">
        <v>6</v>
      </c>
      <c r="D35" s="31" t="s">
        <v>6</v>
      </c>
      <c r="E35" s="31" t="s">
        <v>6</v>
      </c>
      <c r="F35" s="31" t="s">
        <v>6</v>
      </c>
      <c r="G35" s="31" t="s">
        <v>6</v>
      </c>
      <c r="H35" s="31" t="s">
        <v>6</v>
      </c>
      <c r="I35" s="31" t="s">
        <v>6</v>
      </c>
      <c r="J35" s="31" t="s">
        <v>6</v>
      </c>
      <c r="K35" s="31" t="s">
        <v>6</v>
      </c>
      <c r="L35" s="31" t="s">
        <v>6</v>
      </c>
      <c r="M35" s="31" t="s">
        <v>6</v>
      </c>
      <c r="N35" s="31" t="s">
        <v>6</v>
      </c>
      <c r="O35" s="31" t="s">
        <v>6</v>
      </c>
      <c r="P35" s="31" t="s">
        <v>6</v>
      </c>
    </row>
    <row r="36" spans="1:18" x14ac:dyDescent="0.45">
      <c r="A36" s="29" t="s">
        <v>7</v>
      </c>
      <c r="B36" s="34">
        <f t="shared" ref="B36:H36" si="3">SUM(B11:B34)</f>
        <v>3512</v>
      </c>
      <c r="C36" s="34">
        <f t="shared" si="3"/>
        <v>3403</v>
      </c>
      <c r="D36" s="34">
        <f t="shared" si="3"/>
        <v>2316</v>
      </c>
      <c r="E36" s="34">
        <f t="shared" si="3"/>
        <v>1961</v>
      </c>
      <c r="F36" s="34">
        <f t="shared" si="3"/>
        <v>1228</v>
      </c>
      <c r="G36" s="34">
        <f t="shared" si="3"/>
        <v>1656</v>
      </c>
      <c r="H36" s="34">
        <f t="shared" si="3"/>
        <v>14076</v>
      </c>
      <c r="I36" s="34">
        <f>SUM(I11:I35)</f>
        <v>13453</v>
      </c>
      <c r="J36" s="34">
        <f>SUM(J11:J35)</f>
        <v>5734</v>
      </c>
      <c r="K36" s="34">
        <f>SUM(K11:K35)</f>
        <v>10114</v>
      </c>
      <c r="L36" s="34">
        <f>SUM(L11:L35)</f>
        <v>6229</v>
      </c>
      <c r="M36" s="34">
        <f>SUM(M11:M35)</f>
        <v>3441</v>
      </c>
      <c r="N36" s="34">
        <f>SUM(N11:N34)</f>
        <v>3004</v>
      </c>
      <c r="O36" s="34">
        <f>SUM(O11:O34)</f>
        <v>41975</v>
      </c>
      <c r="P36" s="34">
        <f>SUM(P11:P34)</f>
        <v>56051</v>
      </c>
      <c r="R36" s="34"/>
    </row>
    <row r="37" spans="1:18" s="29" customFormat="1" x14ac:dyDescent="0.4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R37" s="52"/>
    </row>
    <row r="38" spans="1:18" s="42" customFormat="1" x14ac:dyDescent="0.45">
      <c r="A38" s="4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8" s="42" customFormat="1" x14ac:dyDescent="0.4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54"/>
      <c r="Q39" s="52"/>
      <c r="R39" s="52"/>
    </row>
    <row r="40" spans="1:18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29"/>
      <c r="N40" s="44"/>
      <c r="O40" s="29"/>
      <c r="P40" s="52"/>
      <c r="R40" s="45"/>
    </row>
    <row r="41" spans="1:18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 s="53"/>
    </row>
    <row r="42" spans="1:18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8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8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8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8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8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8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/>
    </row>
    <row r="53" spans="1:15" x14ac:dyDescent="0.4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5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5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5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5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5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5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5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5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5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5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5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x14ac:dyDescent="0.4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x14ac:dyDescent="0.4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2:16" x14ac:dyDescent="0.4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2:16" x14ac:dyDescent="0.4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2:16" x14ac:dyDescent="0.4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2:16" x14ac:dyDescent="0.4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2:16" x14ac:dyDescent="0.4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x14ac:dyDescent="0.4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x14ac:dyDescent="0.4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2:16" x14ac:dyDescent="0.45">
      <c r="B76" s="34"/>
      <c r="C76" s="34"/>
      <c r="D76" s="34"/>
      <c r="E76" s="34"/>
      <c r="F76" s="34"/>
      <c r="G76" s="39"/>
      <c r="H76" s="39"/>
      <c r="I76" s="34"/>
      <c r="J76" s="34"/>
      <c r="K76" s="34"/>
      <c r="L76" s="34"/>
      <c r="M76" s="34"/>
      <c r="N76" s="34"/>
      <c r="O76" s="34"/>
      <c r="P76" s="34"/>
    </row>
    <row r="77" spans="2:16" x14ac:dyDescent="0.4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13"/>
    </row>
    <row r="78" spans="2:16" x14ac:dyDescent="0.45">
      <c r="B78" s="39"/>
      <c r="C78" s="39"/>
      <c r="D78" s="39"/>
      <c r="E78" s="39"/>
      <c r="F78" s="39"/>
      <c r="G78" s="39"/>
      <c r="H78" s="39"/>
    </row>
    <row r="79" spans="2:16" x14ac:dyDescent="0.45">
      <c r="B79" s="39"/>
      <c r="C79" s="39"/>
      <c r="D79" s="39"/>
      <c r="E79" s="39"/>
      <c r="F79" s="39"/>
      <c r="G79" s="39"/>
      <c r="H79" s="39"/>
    </row>
    <row r="80" spans="2:16" x14ac:dyDescent="0.45">
      <c r="B80" s="39"/>
      <c r="C80" s="39"/>
      <c r="D80" s="39"/>
      <c r="E80" s="39"/>
      <c r="F80" s="39"/>
      <c r="G80" s="39"/>
    </row>
    <row r="81" spans="2:7" x14ac:dyDescent="0.45">
      <c r="B81" s="39"/>
      <c r="C81" s="39"/>
      <c r="D81" s="39"/>
      <c r="E81" s="39"/>
      <c r="F81" s="39"/>
      <c r="G81" s="39"/>
    </row>
    <row r="82" spans="2:7" x14ac:dyDescent="0.45">
      <c r="B82" s="39"/>
      <c r="C82" s="39"/>
      <c r="D82" s="39"/>
      <c r="E82" s="39"/>
      <c r="F82" s="39"/>
      <c r="G82" s="39"/>
    </row>
  </sheetData>
  <mergeCells count="1">
    <mergeCell ref="F5:J5"/>
  </mergeCells>
  <printOptions horizontalCentered="1"/>
  <pageMargins left="0.34" right="0.22" top="0.84" bottom="0.18" header="0.26" footer="0.18"/>
  <pageSetup scale="7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R82"/>
  <sheetViews>
    <sheetView topLeftCell="C1" zoomScaleNormal="100" zoomScaleSheetLayoutView="80" workbookViewId="0">
      <selection activeCell="P36" sqref="P36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102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23"/>
      <c r="G5" s="124"/>
      <c r="H5" s="124"/>
      <c r="I5" s="124"/>
      <c r="J5" s="124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39">
        <v>182</v>
      </c>
      <c r="C11" s="39">
        <v>33</v>
      </c>
      <c r="D11" s="39">
        <v>51</v>
      </c>
      <c r="E11" s="39">
        <v>29</v>
      </c>
      <c r="F11" s="39">
        <v>50</v>
      </c>
      <c r="G11" s="39">
        <v>43</v>
      </c>
      <c r="H11" s="34">
        <f t="shared" ref="H11:H34" si="0">SUM(B11:G11)</f>
        <v>388</v>
      </c>
      <c r="I11" s="39">
        <v>162</v>
      </c>
      <c r="J11" s="39">
        <v>0</v>
      </c>
      <c r="K11" s="39">
        <v>171</v>
      </c>
      <c r="L11" s="39">
        <v>65</v>
      </c>
      <c r="M11" s="39">
        <v>30</v>
      </c>
      <c r="N11" s="39">
        <v>33</v>
      </c>
      <c r="O11" s="34">
        <f t="shared" ref="O11:O34" si="1">SUM(I11:N11)</f>
        <v>461</v>
      </c>
      <c r="P11" s="34">
        <f t="shared" ref="P11:P34" si="2">+O11+H11</f>
        <v>849</v>
      </c>
    </row>
    <row r="12" spans="1:16" x14ac:dyDescent="0.45">
      <c r="A12" s="29" t="s">
        <v>27</v>
      </c>
      <c r="B12" s="39">
        <v>322</v>
      </c>
      <c r="C12" s="39">
        <v>85</v>
      </c>
      <c r="D12" s="39">
        <v>184</v>
      </c>
      <c r="E12" s="39">
        <v>61</v>
      </c>
      <c r="F12" s="39">
        <v>33</v>
      </c>
      <c r="G12" s="39">
        <v>95</v>
      </c>
      <c r="H12" s="34">
        <f t="shared" si="0"/>
        <v>780</v>
      </c>
      <c r="I12" s="39">
        <v>903</v>
      </c>
      <c r="J12" s="39">
        <v>1500</v>
      </c>
      <c r="K12" s="39">
        <v>915</v>
      </c>
      <c r="L12" s="39">
        <v>761</v>
      </c>
      <c r="M12" s="39">
        <v>445</v>
      </c>
      <c r="N12" s="39">
        <v>350</v>
      </c>
      <c r="O12" s="34">
        <f t="shared" si="1"/>
        <v>4874</v>
      </c>
      <c r="P12" s="34">
        <f t="shared" si="2"/>
        <v>5654</v>
      </c>
    </row>
    <row r="13" spans="1:16" x14ac:dyDescent="0.45">
      <c r="A13" s="29" t="s">
        <v>28</v>
      </c>
      <c r="B13" s="39">
        <v>445</v>
      </c>
      <c r="C13" s="39">
        <v>69</v>
      </c>
      <c r="D13" s="39">
        <v>107</v>
      </c>
      <c r="E13" s="39">
        <v>212</v>
      </c>
      <c r="F13" s="39">
        <v>45</v>
      </c>
      <c r="G13" s="39">
        <v>121</v>
      </c>
      <c r="H13" s="34">
        <f t="shared" si="0"/>
        <v>999</v>
      </c>
      <c r="I13" s="39">
        <v>3473</v>
      </c>
      <c r="J13" s="39">
        <v>462</v>
      </c>
      <c r="K13" s="39">
        <v>1141</v>
      </c>
      <c r="L13" s="39">
        <v>1176</v>
      </c>
      <c r="M13" s="39">
        <v>479</v>
      </c>
      <c r="N13" s="39">
        <v>521</v>
      </c>
      <c r="O13" s="34">
        <f t="shared" si="1"/>
        <v>7252</v>
      </c>
      <c r="P13" s="34">
        <f t="shared" si="2"/>
        <v>8251</v>
      </c>
    </row>
    <row r="14" spans="1:16" x14ac:dyDescent="0.45">
      <c r="A14" s="29" t="s">
        <v>29</v>
      </c>
      <c r="B14" s="39">
        <v>0</v>
      </c>
      <c r="C14" s="39">
        <v>359</v>
      </c>
      <c r="D14" s="39">
        <v>20</v>
      </c>
      <c r="E14" s="39">
        <v>47</v>
      </c>
      <c r="F14" s="39">
        <v>40</v>
      </c>
      <c r="G14" s="39">
        <v>62</v>
      </c>
      <c r="H14" s="34">
        <f t="shared" si="0"/>
        <v>528</v>
      </c>
      <c r="I14" s="39">
        <v>0</v>
      </c>
      <c r="J14" s="39">
        <v>33</v>
      </c>
      <c r="K14" s="39">
        <v>123</v>
      </c>
      <c r="L14" s="39">
        <v>35</v>
      </c>
      <c r="M14" s="39">
        <v>51</v>
      </c>
      <c r="N14" s="39">
        <v>19</v>
      </c>
      <c r="O14" s="34">
        <f t="shared" si="1"/>
        <v>261</v>
      </c>
      <c r="P14" s="34">
        <f t="shared" si="2"/>
        <v>789</v>
      </c>
    </row>
    <row r="15" spans="1:16" x14ac:dyDescent="0.45">
      <c r="A15" s="29" t="s">
        <v>30</v>
      </c>
      <c r="B15" s="39">
        <v>0</v>
      </c>
      <c r="C15" s="39">
        <v>93</v>
      </c>
      <c r="D15" s="39">
        <v>113</v>
      </c>
      <c r="E15" s="39">
        <v>75</v>
      </c>
      <c r="F15" s="39">
        <v>53</v>
      </c>
      <c r="G15" s="39">
        <v>41</v>
      </c>
      <c r="H15" s="34">
        <f t="shared" si="0"/>
        <v>375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4">
        <f t="shared" si="1"/>
        <v>0</v>
      </c>
      <c r="P15" s="34">
        <f t="shared" si="2"/>
        <v>375</v>
      </c>
    </row>
    <row r="16" spans="1:16" x14ac:dyDescent="0.45">
      <c r="A16" s="29" t="s">
        <v>31</v>
      </c>
      <c r="B16" s="39">
        <v>0</v>
      </c>
      <c r="C16" s="39">
        <v>55</v>
      </c>
      <c r="D16" s="39">
        <v>255</v>
      </c>
      <c r="E16" s="39">
        <v>130</v>
      </c>
      <c r="F16" s="39">
        <v>62</v>
      </c>
      <c r="G16" s="39">
        <v>64</v>
      </c>
      <c r="H16" s="34">
        <f t="shared" si="0"/>
        <v>566</v>
      </c>
      <c r="I16" s="39">
        <v>39</v>
      </c>
      <c r="J16" s="39">
        <v>0</v>
      </c>
      <c r="K16" s="39">
        <v>481</v>
      </c>
      <c r="L16" s="39">
        <v>77</v>
      </c>
      <c r="M16" s="39">
        <v>67</v>
      </c>
      <c r="N16" s="39">
        <v>51</v>
      </c>
      <c r="O16" s="34">
        <f t="shared" si="1"/>
        <v>715</v>
      </c>
      <c r="P16" s="34">
        <f t="shared" si="2"/>
        <v>1281</v>
      </c>
    </row>
    <row r="17" spans="1:16" x14ac:dyDescent="0.45">
      <c r="A17" s="29" t="s">
        <v>32</v>
      </c>
      <c r="B17" s="39">
        <v>464</v>
      </c>
      <c r="C17" s="39">
        <v>52</v>
      </c>
      <c r="D17" s="39">
        <v>221</v>
      </c>
      <c r="E17" s="39">
        <v>57</v>
      </c>
      <c r="F17" s="39">
        <v>54</v>
      </c>
      <c r="G17" s="39">
        <v>116</v>
      </c>
      <c r="H17" s="34">
        <f t="shared" si="0"/>
        <v>964</v>
      </c>
      <c r="I17" s="39">
        <v>129</v>
      </c>
      <c r="J17" s="39">
        <v>12</v>
      </c>
      <c r="K17" s="39">
        <v>170</v>
      </c>
      <c r="L17" s="39">
        <v>37</v>
      </c>
      <c r="M17" s="39">
        <v>26</v>
      </c>
      <c r="N17" s="39">
        <v>29</v>
      </c>
      <c r="O17" s="34">
        <f t="shared" si="1"/>
        <v>403</v>
      </c>
      <c r="P17" s="34">
        <f t="shared" si="2"/>
        <v>1367</v>
      </c>
    </row>
    <row r="18" spans="1:16" x14ac:dyDescent="0.45">
      <c r="A18" s="29" t="s">
        <v>33</v>
      </c>
      <c r="B18" s="39">
        <v>0</v>
      </c>
      <c r="C18" s="39">
        <v>295</v>
      </c>
      <c r="D18" s="39">
        <v>83</v>
      </c>
      <c r="E18" s="39">
        <v>111</v>
      </c>
      <c r="F18" s="39">
        <v>57</v>
      </c>
      <c r="G18" s="39">
        <v>71</v>
      </c>
      <c r="H18" s="34">
        <f t="shared" si="0"/>
        <v>617</v>
      </c>
      <c r="I18" s="39">
        <v>0</v>
      </c>
      <c r="J18" s="39">
        <v>0</v>
      </c>
      <c r="K18" s="39">
        <v>377</v>
      </c>
      <c r="L18" s="39">
        <v>132</v>
      </c>
      <c r="M18" s="39">
        <v>76</v>
      </c>
      <c r="N18" s="39">
        <v>45</v>
      </c>
      <c r="O18" s="34">
        <f t="shared" si="1"/>
        <v>630</v>
      </c>
      <c r="P18" s="34">
        <f t="shared" si="2"/>
        <v>1247</v>
      </c>
    </row>
    <row r="19" spans="1:16" x14ac:dyDescent="0.45">
      <c r="A19" s="29" t="s">
        <v>34</v>
      </c>
      <c r="B19" s="39">
        <v>0</v>
      </c>
      <c r="C19" s="39">
        <v>126</v>
      </c>
      <c r="D19" s="39">
        <v>83</v>
      </c>
      <c r="E19" s="39">
        <v>33</v>
      </c>
      <c r="F19" s="39">
        <v>59</v>
      </c>
      <c r="G19" s="39">
        <v>35</v>
      </c>
      <c r="H19" s="34">
        <f t="shared" si="0"/>
        <v>336</v>
      </c>
      <c r="I19" s="39">
        <v>0</v>
      </c>
      <c r="J19" s="39">
        <v>0</v>
      </c>
      <c r="K19" s="39">
        <v>39</v>
      </c>
      <c r="L19" s="39">
        <v>11</v>
      </c>
      <c r="M19" s="39">
        <v>9</v>
      </c>
      <c r="N19" s="39">
        <v>5</v>
      </c>
      <c r="O19" s="34">
        <f t="shared" si="1"/>
        <v>64</v>
      </c>
      <c r="P19" s="34">
        <f t="shared" si="2"/>
        <v>400</v>
      </c>
    </row>
    <row r="20" spans="1:16" x14ac:dyDescent="0.45">
      <c r="A20" s="29" t="s">
        <v>35</v>
      </c>
      <c r="B20" s="39">
        <v>518</v>
      </c>
      <c r="C20" s="39">
        <v>340</v>
      </c>
      <c r="D20" s="39">
        <v>131</v>
      </c>
      <c r="E20" s="39">
        <v>216</v>
      </c>
      <c r="F20" s="39">
        <v>129</v>
      </c>
      <c r="G20" s="39">
        <v>175</v>
      </c>
      <c r="H20" s="34">
        <f t="shared" si="0"/>
        <v>1509</v>
      </c>
      <c r="I20" s="39">
        <v>549</v>
      </c>
      <c r="J20" s="39">
        <v>303</v>
      </c>
      <c r="K20" s="39">
        <v>167</v>
      </c>
      <c r="L20" s="39">
        <v>162</v>
      </c>
      <c r="M20" s="39">
        <v>175</v>
      </c>
      <c r="N20" s="39">
        <v>105</v>
      </c>
      <c r="O20" s="34">
        <f t="shared" si="1"/>
        <v>1461</v>
      </c>
      <c r="P20" s="34">
        <f t="shared" si="2"/>
        <v>2970</v>
      </c>
    </row>
    <row r="21" spans="1:16" x14ac:dyDescent="0.45">
      <c r="A21" s="29" t="s">
        <v>36</v>
      </c>
      <c r="B21" s="39">
        <v>181</v>
      </c>
      <c r="C21" s="39">
        <v>71</v>
      </c>
      <c r="D21" s="39">
        <v>69</v>
      </c>
      <c r="E21" s="39">
        <v>71</v>
      </c>
      <c r="F21" s="39">
        <v>96</v>
      </c>
      <c r="G21" s="39">
        <v>57</v>
      </c>
      <c r="H21" s="34">
        <f t="shared" si="0"/>
        <v>545</v>
      </c>
      <c r="I21" s="39">
        <v>0</v>
      </c>
      <c r="J21" s="39">
        <v>0</v>
      </c>
      <c r="K21" s="39">
        <v>1</v>
      </c>
      <c r="L21" s="39">
        <v>0</v>
      </c>
      <c r="M21" s="39">
        <v>0</v>
      </c>
      <c r="N21" s="39">
        <v>0</v>
      </c>
      <c r="O21" s="34">
        <f t="shared" si="1"/>
        <v>1</v>
      </c>
      <c r="P21" s="34">
        <f t="shared" si="2"/>
        <v>546</v>
      </c>
    </row>
    <row r="22" spans="1:16" x14ac:dyDescent="0.45">
      <c r="A22" s="29" t="s">
        <v>37</v>
      </c>
      <c r="B22" s="39">
        <v>472</v>
      </c>
      <c r="C22" s="39">
        <v>80</v>
      </c>
      <c r="D22" s="39">
        <v>177</v>
      </c>
      <c r="E22" s="39">
        <v>129</v>
      </c>
      <c r="F22" s="39">
        <v>65</v>
      </c>
      <c r="G22" s="39">
        <v>125</v>
      </c>
      <c r="H22" s="34">
        <f t="shared" si="0"/>
        <v>1048</v>
      </c>
      <c r="I22" s="39">
        <v>288</v>
      </c>
      <c r="J22" s="39">
        <v>134</v>
      </c>
      <c r="K22" s="39">
        <v>432</v>
      </c>
      <c r="L22" s="39">
        <v>245</v>
      </c>
      <c r="M22" s="39">
        <v>131</v>
      </c>
      <c r="N22" s="39">
        <v>95</v>
      </c>
      <c r="O22" s="34">
        <f t="shared" si="1"/>
        <v>1325</v>
      </c>
      <c r="P22" s="34">
        <f t="shared" si="2"/>
        <v>2373</v>
      </c>
    </row>
    <row r="23" spans="1:16" x14ac:dyDescent="0.45">
      <c r="A23" s="29" t="s">
        <v>38</v>
      </c>
      <c r="B23" s="39">
        <v>271</v>
      </c>
      <c r="C23" s="39">
        <v>86</v>
      </c>
      <c r="D23" s="39">
        <v>88</v>
      </c>
      <c r="E23" s="39">
        <v>93</v>
      </c>
      <c r="F23" s="39">
        <v>31</v>
      </c>
      <c r="G23" s="39">
        <v>78</v>
      </c>
      <c r="H23" s="34">
        <f t="shared" si="0"/>
        <v>647</v>
      </c>
      <c r="I23" s="39">
        <v>1082</v>
      </c>
      <c r="J23" s="39">
        <v>1065</v>
      </c>
      <c r="K23" s="39">
        <v>223</v>
      </c>
      <c r="L23" s="39">
        <v>442</v>
      </c>
      <c r="M23" s="39">
        <v>266</v>
      </c>
      <c r="N23" s="39">
        <v>238</v>
      </c>
      <c r="O23" s="34">
        <f t="shared" si="1"/>
        <v>3316</v>
      </c>
      <c r="P23" s="34">
        <f t="shared" si="2"/>
        <v>3963</v>
      </c>
    </row>
    <row r="24" spans="1:16" x14ac:dyDescent="0.45">
      <c r="A24" s="29" t="s">
        <v>39</v>
      </c>
      <c r="B24" s="39">
        <v>0</v>
      </c>
      <c r="C24" s="39">
        <v>31</v>
      </c>
      <c r="D24" s="39">
        <v>52</v>
      </c>
      <c r="E24" s="39">
        <v>57</v>
      </c>
      <c r="F24" s="39">
        <v>27</v>
      </c>
      <c r="G24" s="39">
        <v>20</v>
      </c>
      <c r="H24" s="34">
        <f t="shared" si="0"/>
        <v>187</v>
      </c>
      <c r="I24" s="39">
        <v>0</v>
      </c>
      <c r="J24" s="39">
        <v>0</v>
      </c>
      <c r="K24" s="39">
        <v>13</v>
      </c>
      <c r="L24" s="39">
        <v>6</v>
      </c>
      <c r="M24" s="39">
        <v>2</v>
      </c>
      <c r="N24" s="39">
        <v>2</v>
      </c>
      <c r="O24" s="34">
        <f t="shared" si="1"/>
        <v>23</v>
      </c>
      <c r="P24" s="34">
        <f t="shared" si="2"/>
        <v>210</v>
      </c>
    </row>
    <row r="25" spans="1:16" x14ac:dyDescent="0.45">
      <c r="A25" s="29" t="s">
        <v>40</v>
      </c>
      <c r="B25" s="39">
        <v>142</v>
      </c>
      <c r="C25" s="39">
        <v>0</v>
      </c>
      <c r="D25" s="39">
        <v>108</v>
      </c>
      <c r="E25" s="39">
        <v>95</v>
      </c>
      <c r="F25" s="39">
        <v>41</v>
      </c>
      <c r="G25" s="39">
        <v>50</v>
      </c>
      <c r="H25" s="34">
        <f t="shared" si="0"/>
        <v>436</v>
      </c>
      <c r="I25" s="39">
        <v>2469</v>
      </c>
      <c r="J25" s="39">
        <v>225</v>
      </c>
      <c r="K25" s="39">
        <v>2113</v>
      </c>
      <c r="L25" s="39">
        <v>1055</v>
      </c>
      <c r="M25" s="39">
        <v>598</v>
      </c>
      <c r="N25" s="39">
        <v>500</v>
      </c>
      <c r="O25" s="34">
        <f t="shared" si="1"/>
        <v>6960</v>
      </c>
      <c r="P25" s="34">
        <f t="shared" si="2"/>
        <v>7396</v>
      </c>
    </row>
    <row r="26" spans="1:16" x14ac:dyDescent="0.45">
      <c r="A26" s="29" t="s">
        <v>41</v>
      </c>
      <c r="B26" s="39">
        <v>39</v>
      </c>
      <c r="C26" s="39">
        <v>162</v>
      </c>
      <c r="D26" s="39">
        <v>33</v>
      </c>
      <c r="E26" s="39">
        <v>89</v>
      </c>
      <c r="F26" s="39">
        <v>39</v>
      </c>
      <c r="G26" s="39">
        <v>47</v>
      </c>
      <c r="H26" s="34">
        <f t="shared" si="0"/>
        <v>409</v>
      </c>
      <c r="I26" s="39">
        <v>2869</v>
      </c>
      <c r="J26" s="39">
        <v>1549</v>
      </c>
      <c r="K26" s="39">
        <v>1651</v>
      </c>
      <c r="L26" s="39">
        <v>982</v>
      </c>
      <c r="M26" s="39">
        <v>625</v>
      </c>
      <c r="N26" s="39">
        <v>594</v>
      </c>
      <c r="O26" s="34">
        <f t="shared" si="1"/>
        <v>8270</v>
      </c>
      <c r="P26" s="34">
        <f t="shared" si="2"/>
        <v>8679</v>
      </c>
    </row>
    <row r="27" spans="1:16" ht="14.25" customHeight="1" x14ac:dyDescent="0.45">
      <c r="A27" s="29" t="s">
        <v>42</v>
      </c>
      <c r="B27" s="39">
        <v>0</v>
      </c>
      <c r="C27" s="39">
        <v>547</v>
      </c>
      <c r="D27" s="39">
        <v>81</v>
      </c>
      <c r="E27" s="39">
        <v>92</v>
      </c>
      <c r="F27" s="39">
        <v>57</v>
      </c>
      <c r="G27" s="39">
        <v>105</v>
      </c>
      <c r="H27" s="34">
        <f t="shared" si="0"/>
        <v>882</v>
      </c>
      <c r="I27" s="39">
        <v>0</v>
      </c>
      <c r="J27" s="39">
        <v>45</v>
      </c>
      <c r="K27" s="39">
        <v>2</v>
      </c>
      <c r="L27" s="39">
        <v>5</v>
      </c>
      <c r="M27" s="39">
        <v>0</v>
      </c>
      <c r="N27" s="39">
        <v>4</v>
      </c>
      <c r="O27" s="34">
        <f t="shared" si="1"/>
        <v>56</v>
      </c>
      <c r="P27" s="34">
        <f t="shared" si="2"/>
        <v>938</v>
      </c>
    </row>
    <row r="28" spans="1:16" x14ac:dyDescent="0.45">
      <c r="A28" s="29" t="s">
        <v>43</v>
      </c>
      <c r="B28" s="39">
        <v>0</v>
      </c>
      <c r="C28" s="39">
        <v>155</v>
      </c>
      <c r="D28" s="39">
        <v>179</v>
      </c>
      <c r="E28" s="39">
        <v>98</v>
      </c>
      <c r="F28" s="39">
        <v>65</v>
      </c>
      <c r="G28" s="39">
        <v>63</v>
      </c>
      <c r="H28" s="34">
        <f t="shared" si="0"/>
        <v>560</v>
      </c>
      <c r="I28" s="39">
        <v>0</v>
      </c>
      <c r="J28" s="39">
        <v>8</v>
      </c>
      <c r="K28" s="39">
        <v>195</v>
      </c>
      <c r="L28" s="39">
        <v>30</v>
      </c>
      <c r="M28" s="39">
        <v>32</v>
      </c>
      <c r="N28" s="39">
        <v>20</v>
      </c>
      <c r="O28" s="34">
        <f t="shared" si="1"/>
        <v>285</v>
      </c>
      <c r="P28" s="34">
        <f t="shared" si="2"/>
        <v>845</v>
      </c>
    </row>
    <row r="29" spans="1:16" x14ac:dyDescent="0.45">
      <c r="A29" s="29" t="s">
        <v>44</v>
      </c>
      <c r="B29" s="39">
        <v>0</v>
      </c>
      <c r="C29" s="39">
        <v>101</v>
      </c>
      <c r="D29" s="39">
        <v>37</v>
      </c>
      <c r="E29" s="39">
        <v>29</v>
      </c>
      <c r="F29" s="39">
        <v>31</v>
      </c>
      <c r="G29" s="39">
        <v>24</v>
      </c>
      <c r="H29" s="34">
        <f t="shared" si="0"/>
        <v>222</v>
      </c>
      <c r="I29" s="39">
        <v>0</v>
      </c>
      <c r="J29" s="39">
        <v>47</v>
      </c>
      <c r="K29" s="39">
        <v>0</v>
      </c>
      <c r="L29" s="39">
        <v>7</v>
      </c>
      <c r="M29" s="39">
        <v>9</v>
      </c>
      <c r="N29" s="39">
        <v>5</v>
      </c>
      <c r="O29" s="34">
        <f t="shared" si="1"/>
        <v>68</v>
      </c>
      <c r="P29" s="34">
        <f t="shared" si="2"/>
        <v>290</v>
      </c>
    </row>
    <row r="30" spans="1:16" x14ac:dyDescent="0.45">
      <c r="A30" s="29" t="s">
        <v>45</v>
      </c>
      <c r="B30" s="39">
        <v>0</v>
      </c>
      <c r="C30" s="39">
        <v>249</v>
      </c>
      <c r="D30" s="39">
        <v>104</v>
      </c>
      <c r="E30" s="39">
        <v>34</v>
      </c>
      <c r="F30" s="39">
        <v>34</v>
      </c>
      <c r="G30" s="39">
        <v>56</v>
      </c>
      <c r="H30" s="34">
        <f t="shared" si="0"/>
        <v>477</v>
      </c>
      <c r="I30" s="39">
        <v>0</v>
      </c>
      <c r="J30" s="39">
        <v>0</v>
      </c>
      <c r="K30" s="39">
        <v>112</v>
      </c>
      <c r="L30" s="39">
        <v>10</v>
      </c>
      <c r="M30" s="39">
        <v>11</v>
      </c>
      <c r="N30" s="39">
        <v>10</v>
      </c>
      <c r="O30" s="34">
        <f t="shared" si="1"/>
        <v>143</v>
      </c>
      <c r="P30" s="34">
        <f t="shared" si="2"/>
        <v>620</v>
      </c>
    </row>
    <row r="31" spans="1:16" x14ac:dyDescent="0.45">
      <c r="A31" s="29" t="s">
        <v>46</v>
      </c>
      <c r="B31" s="39">
        <v>519</v>
      </c>
      <c r="C31" s="39">
        <v>24</v>
      </c>
      <c r="D31" s="39">
        <v>136</v>
      </c>
      <c r="E31" s="39">
        <v>125</v>
      </c>
      <c r="F31" s="39">
        <v>97</v>
      </c>
      <c r="G31" s="39">
        <v>117</v>
      </c>
      <c r="H31" s="34">
        <f t="shared" si="0"/>
        <v>1018</v>
      </c>
      <c r="I31" s="39">
        <v>456</v>
      </c>
      <c r="J31" s="39">
        <v>0</v>
      </c>
      <c r="K31" s="39">
        <v>214</v>
      </c>
      <c r="L31" s="39">
        <v>155</v>
      </c>
      <c r="M31" s="39">
        <v>62</v>
      </c>
      <c r="N31" s="39">
        <v>69</v>
      </c>
      <c r="O31" s="34">
        <f t="shared" si="1"/>
        <v>956</v>
      </c>
      <c r="P31" s="34">
        <f t="shared" si="2"/>
        <v>1974</v>
      </c>
    </row>
    <row r="32" spans="1:16" x14ac:dyDescent="0.45">
      <c r="A32" s="29" t="s">
        <v>47</v>
      </c>
      <c r="B32" s="39">
        <v>0</v>
      </c>
      <c r="C32" s="39">
        <v>239</v>
      </c>
      <c r="D32" s="39">
        <v>20</v>
      </c>
      <c r="E32" s="39">
        <v>50</v>
      </c>
      <c r="F32" s="39">
        <v>51</v>
      </c>
      <c r="G32" s="39">
        <v>45</v>
      </c>
      <c r="H32" s="34">
        <f t="shared" si="0"/>
        <v>405</v>
      </c>
      <c r="I32" s="39">
        <v>0</v>
      </c>
      <c r="J32" s="39">
        <v>191</v>
      </c>
      <c r="K32" s="39">
        <v>158</v>
      </c>
      <c r="L32" s="39">
        <v>100</v>
      </c>
      <c r="M32" s="39">
        <v>87</v>
      </c>
      <c r="N32" s="39">
        <v>41</v>
      </c>
      <c r="O32" s="34">
        <f t="shared" si="1"/>
        <v>577</v>
      </c>
      <c r="P32" s="34">
        <f t="shared" si="2"/>
        <v>982</v>
      </c>
    </row>
    <row r="33" spans="1:18" x14ac:dyDescent="0.45">
      <c r="A33" s="29" t="s">
        <v>48</v>
      </c>
      <c r="B33" s="39">
        <v>0</v>
      </c>
      <c r="C33" s="39">
        <v>224</v>
      </c>
      <c r="D33" s="39">
        <v>38</v>
      </c>
      <c r="E33" s="39">
        <v>59</v>
      </c>
      <c r="F33" s="39">
        <v>34</v>
      </c>
      <c r="G33" s="39">
        <v>47</v>
      </c>
      <c r="H33" s="34">
        <f t="shared" si="0"/>
        <v>402</v>
      </c>
      <c r="I33" s="39">
        <v>0</v>
      </c>
      <c r="J33" s="39">
        <v>26</v>
      </c>
      <c r="K33" s="39">
        <v>158</v>
      </c>
      <c r="L33" s="39">
        <v>36</v>
      </c>
      <c r="M33" s="39">
        <v>16</v>
      </c>
      <c r="N33" s="39">
        <v>18</v>
      </c>
      <c r="O33" s="34">
        <f t="shared" si="1"/>
        <v>254</v>
      </c>
      <c r="P33" s="34">
        <f t="shared" si="2"/>
        <v>656</v>
      </c>
    </row>
    <row r="34" spans="1:18" x14ac:dyDescent="0.45">
      <c r="A34" s="29" t="s">
        <v>49</v>
      </c>
      <c r="B34" s="39">
        <v>0</v>
      </c>
      <c r="C34" s="39">
        <v>0</v>
      </c>
      <c r="D34" s="39">
        <v>0</v>
      </c>
      <c r="E34" s="39">
        <v>1</v>
      </c>
      <c r="F34" s="39">
        <v>1</v>
      </c>
      <c r="G34" s="39">
        <v>0</v>
      </c>
      <c r="H34" s="34">
        <f t="shared" si="0"/>
        <v>2</v>
      </c>
      <c r="I34" s="39">
        <v>1063</v>
      </c>
      <c r="J34" s="39">
        <v>131</v>
      </c>
      <c r="K34" s="39">
        <v>1169</v>
      </c>
      <c r="L34" s="39">
        <v>694</v>
      </c>
      <c r="M34" s="39">
        <v>237</v>
      </c>
      <c r="N34" s="39">
        <v>255</v>
      </c>
      <c r="O34" s="34">
        <f t="shared" si="1"/>
        <v>3549</v>
      </c>
      <c r="P34" s="34">
        <f t="shared" si="2"/>
        <v>3551</v>
      </c>
    </row>
    <row r="35" spans="1:18" x14ac:dyDescent="0.45">
      <c r="A35" s="31" t="s">
        <v>6</v>
      </c>
      <c r="B35" s="31" t="s">
        <v>6</v>
      </c>
      <c r="C35" s="31" t="s">
        <v>6</v>
      </c>
      <c r="D35" s="31" t="s">
        <v>6</v>
      </c>
      <c r="E35" s="31" t="s">
        <v>6</v>
      </c>
      <c r="F35" s="31" t="s">
        <v>6</v>
      </c>
      <c r="G35" s="31" t="s">
        <v>6</v>
      </c>
      <c r="H35" s="31" t="s">
        <v>6</v>
      </c>
      <c r="I35" s="31" t="s">
        <v>6</v>
      </c>
      <c r="J35" s="31" t="s">
        <v>6</v>
      </c>
      <c r="K35" s="31" t="s">
        <v>6</v>
      </c>
      <c r="L35" s="31" t="s">
        <v>6</v>
      </c>
      <c r="M35" s="31" t="s">
        <v>6</v>
      </c>
      <c r="N35" s="31" t="s">
        <v>6</v>
      </c>
      <c r="O35" s="31" t="s">
        <v>6</v>
      </c>
      <c r="P35" s="31" t="s">
        <v>6</v>
      </c>
    </row>
    <row r="36" spans="1:18" x14ac:dyDescent="0.45">
      <c r="A36" s="29" t="s">
        <v>7</v>
      </c>
      <c r="B36" s="34">
        <f t="shared" ref="B36:H36" si="3">SUM(B11:B34)</f>
        <v>3555</v>
      </c>
      <c r="C36" s="34">
        <f t="shared" si="3"/>
        <v>3476</v>
      </c>
      <c r="D36" s="34">
        <f t="shared" si="3"/>
        <v>2370</v>
      </c>
      <c r="E36" s="34">
        <f t="shared" si="3"/>
        <v>1993</v>
      </c>
      <c r="F36" s="34">
        <f t="shared" si="3"/>
        <v>1251</v>
      </c>
      <c r="G36" s="34">
        <f t="shared" si="3"/>
        <v>1657</v>
      </c>
      <c r="H36" s="34">
        <f t="shared" si="3"/>
        <v>14302</v>
      </c>
      <c r="I36" s="34">
        <f>SUM(I11:I35)</f>
        <v>13482</v>
      </c>
      <c r="J36" s="34">
        <f>SUM(J11:J35)</f>
        <v>5731</v>
      </c>
      <c r="K36" s="34">
        <f>SUM(K11:K35)</f>
        <v>10025</v>
      </c>
      <c r="L36" s="34">
        <f>SUM(L11:L35)</f>
        <v>6223</v>
      </c>
      <c r="M36" s="34">
        <f>SUM(M11:M35)</f>
        <v>3434</v>
      </c>
      <c r="N36" s="34">
        <f>SUM(N11:N34)</f>
        <v>3009</v>
      </c>
      <c r="O36" s="34">
        <f>SUM(O11:O34)</f>
        <v>41904</v>
      </c>
      <c r="P36" s="34">
        <f>SUM(P11:P34)</f>
        <v>56206</v>
      </c>
      <c r="R36" s="51"/>
    </row>
    <row r="37" spans="1:18" s="29" customFormat="1" x14ac:dyDescent="0.4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R37" s="52"/>
    </row>
    <row r="38" spans="1:18" s="42" customFormat="1" x14ac:dyDescent="0.45">
      <c r="A38" s="4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8" s="42" customFormat="1" x14ac:dyDescent="0.4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54"/>
      <c r="Q39" s="52"/>
    </row>
    <row r="40" spans="1:18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29"/>
      <c r="N40" s="44"/>
      <c r="O40" s="29"/>
      <c r="P40" s="52"/>
      <c r="R40" s="45"/>
    </row>
    <row r="41" spans="1:18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 s="53"/>
    </row>
    <row r="42" spans="1:18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8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8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8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8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8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8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/>
    </row>
    <row r="53" spans="1:15" x14ac:dyDescent="0.4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5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5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5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5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5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5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5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5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5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5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5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x14ac:dyDescent="0.4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x14ac:dyDescent="0.4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2:16" x14ac:dyDescent="0.4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2:16" x14ac:dyDescent="0.4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2:16" x14ac:dyDescent="0.4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2:16" x14ac:dyDescent="0.4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2:16" x14ac:dyDescent="0.4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x14ac:dyDescent="0.4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x14ac:dyDescent="0.4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2:16" x14ac:dyDescent="0.45">
      <c r="B76" s="34"/>
      <c r="C76" s="34"/>
      <c r="D76" s="34"/>
      <c r="E76" s="34"/>
      <c r="F76" s="34"/>
      <c r="G76" s="39"/>
      <c r="H76" s="39"/>
      <c r="I76" s="34"/>
      <c r="J76" s="34"/>
      <c r="K76" s="34"/>
      <c r="L76" s="34"/>
      <c r="M76" s="34"/>
      <c r="N76" s="34"/>
      <c r="O76" s="34"/>
      <c r="P76" s="34"/>
    </row>
    <row r="77" spans="2:16" x14ac:dyDescent="0.4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13"/>
    </row>
    <row r="78" spans="2:16" x14ac:dyDescent="0.45">
      <c r="B78" s="39"/>
      <c r="C78" s="39"/>
      <c r="D78" s="39"/>
      <c r="E78" s="39"/>
      <c r="F78" s="39"/>
      <c r="G78" s="39"/>
      <c r="H78" s="39"/>
    </row>
    <row r="79" spans="2:16" x14ac:dyDescent="0.45">
      <c r="B79" s="39"/>
      <c r="C79" s="39"/>
      <c r="D79" s="39"/>
      <c r="E79" s="39"/>
      <c r="F79" s="39"/>
      <c r="G79" s="39"/>
      <c r="H79" s="39"/>
    </row>
    <row r="80" spans="2:16" x14ac:dyDescent="0.45">
      <c r="B80" s="39"/>
      <c r="C80" s="39"/>
      <c r="D80" s="39"/>
      <c r="E80" s="39"/>
      <c r="F80" s="39"/>
      <c r="G80" s="39"/>
    </row>
    <row r="81" spans="2:7" x14ac:dyDescent="0.45">
      <c r="B81" s="39"/>
      <c r="C81" s="39"/>
      <c r="D81" s="39"/>
      <c r="E81" s="39"/>
      <c r="F81" s="39"/>
      <c r="G81" s="39"/>
    </row>
    <row r="82" spans="2:7" x14ac:dyDescent="0.45">
      <c r="B82" s="39"/>
      <c r="C82" s="39"/>
      <c r="D82" s="39"/>
      <c r="E82" s="39"/>
      <c r="F82" s="39"/>
      <c r="G82" s="39"/>
    </row>
  </sheetData>
  <mergeCells count="1">
    <mergeCell ref="F5:J5"/>
  </mergeCells>
  <printOptions horizontalCentered="1"/>
  <pageMargins left="0.34" right="0.22" top="0.84" bottom="0.18" header="0.26" footer="0.18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R82"/>
  <sheetViews>
    <sheetView topLeftCell="B1" zoomScale="90" zoomScaleNormal="90" zoomScaleSheetLayoutView="80" workbookViewId="0">
      <selection activeCell="D47" sqref="D47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101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23"/>
      <c r="G5" s="124"/>
      <c r="H5" s="124"/>
      <c r="I5" s="124"/>
      <c r="J5" s="124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39">
        <v>180</v>
      </c>
      <c r="C11" s="39">
        <v>33</v>
      </c>
      <c r="D11" s="39">
        <v>53</v>
      </c>
      <c r="E11" s="39">
        <v>21</v>
      </c>
      <c r="F11" s="39">
        <v>50</v>
      </c>
      <c r="G11" s="39">
        <v>41</v>
      </c>
      <c r="H11" s="34">
        <f t="shared" ref="H11:H34" si="0">SUM(B11:G11)</f>
        <v>378</v>
      </c>
      <c r="I11" s="39">
        <v>162</v>
      </c>
      <c r="J11" s="39">
        <v>0</v>
      </c>
      <c r="K11" s="39">
        <v>167</v>
      </c>
      <c r="L11" s="39">
        <v>65</v>
      </c>
      <c r="M11" s="39">
        <v>33</v>
      </c>
      <c r="N11" s="39">
        <v>33</v>
      </c>
      <c r="O11" s="34">
        <f t="shared" ref="O11:O34" si="1">SUM(I11:N11)</f>
        <v>460</v>
      </c>
      <c r="P11" s="34">
        <f t="shared" ref="P11:P34" si="2">+O11+H11</f>
        <v>838</v>
      </c>
    </row>
    <row r="12" spans="1:16" x14ac:dyDescent="0.45">
      <c r="A12" s="29" t="s">
        <v>27</v>
      </c>
      <c r="B12" s="39">
        <v>336</v>
      </c>
      <c r="C12" s="39">
        <v>84</v>
      </c>
      <c r="D12" s="39">
        <v>185</v>
      </c>
      <c r="E12" s="39">
        <v>61</v>
      </c>
      <c r="F12" s="39">
        <v>30</v>
      </c>
      <c r="G12" s="39">
        <v>96</v>
      </c>
      <c r="H12" s="34">
        <f t="shared" si="0"/>
        <v>792</v>
      </c>
      <c r="I12" s="39">
        <v>905</v>
      </c>
      <c r="J12" s="39">
        <v>1467</v>
      </c>
      <c r="K12" s="39">
        <v>906</v>
      </c>
      <c r="L12" s="39">
        <v>758</v>
      </c>
      <c r="M12" s="39">
        <v>452</v>
      </c>
      <c r="N12" s="39">
        <v>348</v>
      </c>
      <c r="O12" s="34">
        <f t="shared" si="1"/>
        <v>4836</v>
      </c>
      <c r="P12" s="34">
        <f t="shared" si="2"/>
        <v>5628</v>
      </c>
    </row>
    <row r="13" spans="1:16" x14ac:dyDescent="0.45">
      <c r="A13" s="29" t="s">
        <v>28</v>
      </c>
      <c r="B13" s="39">
        <v>440</v>
      </c>
      <c r="C13" s="39">
        <v>72</v>
      </c>
      <c r="D13" s="39">
        <v>109</v>
      </c>
      <c r="E13" s="39">
        <v>200</v>
      </c>
      <c r="F13" s="39">
        <v>43</v>
      </c>
      <c r="G13" s="39">
        <v>119</v>
      </c>
      <c r="H13" s="34">
        <f t="shared" si="0"/>
        <v>983</v>
      </c>
      <c r="I13" s="39">
        <v>3459</v>
      </c>
      <c r="J13" s="39">
        <v>459</v>
      </c>
      <c r="K13" s="39">
        <v>1138</v>
      </c>
      <c r="L13" s="39">
        <v>1128</v>
      </c>
      <c r="M13" s="39">
        <v>471</v>
      </c>
      <c r="N13" s="39">
        <v>516</v>
      </c>
      <c r="O13" s="34">
        <f t="shared" si="1"/>
        <v>7171</v>
      </c>
      <c r="P13" s="34">
        <f t="shared" si="2"/>
        <v>8154</v>
      </c>
    </row>
    <row r="14" spans="1:16" x14ac:dyDescent="0.45">
      <c r="A14" s="29" t="s">
        <v>29</v>
      </c>
      <c r="B14" s="39"/>
      <c r="C14" s="39">
        <v>350</v>
      </c>
      <c r="D14" s="39">
        <v>20</v>
      </c>
      <c r="E14" s="39">
        <v>43</v>
      </c>
      <c r="F14" s="39">
        <v>45</v>
      </c>
      <c r="G14" s="39">
        <v>60</v>
      </c>
      <c r="H14" s="34">
        <f t="shared" si="0"/>
        <v>518</v>
      </c>
      <c r="I14" s="39">
        <v>0</v>
      </c>
      <c r="J14" s="39">
        <v>32</v>
      </c>
      <c r="K14" s="39">
        <v>122</v>
      </c>
      <c r="L14" s="39">
        <v>34</v>
      </c>
      <c r="M14" s="39">
        <v>51</v>
      </c>
      <c r="N14" s="39">
        <v>19</v>
      </c>
      <c r="O14" s="34">
        <f t="shared" si="1"/>
        <v>258</v>
      </c>
      <c r="P14" s="34">
        <f t="shared" si="2"/>
        <v>776</v>
      </c>
    </row>
    <row r="15" spans="1:16" x14ac:dyDescent="0.45">
      <c r="A15" s="29" t="s">
        <v>30</v>
      </c>
      <c r="B15" s="39"/>
      <c r="C15" s="39">
        <v>92</v>
      </c>
      <c r="D15" s="39">
        <v>112</v>
      </c>
      <c r="E15" s="39">
        <v>75</v>
      </c>
      <c r="F15" s="39">
        <v>53</v>
      </c>
      <c r="G15" s="39">
        <v>40</v>
      </c>
      <c r="H15" s="34">
        <f t="shared" si="0"/>
        <v>372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4">
        <f t="shared" si="1"/>
        <v>0</v>
      </c>
      <c r="P15" s="34">
        <f t="shared" si="2"/>
        <v>372</v>
      </c>
    </row>
    <row r="16" spans="1:16" x14ac:dyDescent="0.45">
      <c r="A16" s="29" t="s">
        <v>31</v>
      </c>
      <c r="B16" s="39"/>
      <c r="C16" s="39">
        <v>56</v>
      </c>
      <c r="D16" s="39">
        <v>265</v>
      </c>
      <c r="E16" s="39">
        <v>130</v>
      </c>
      <c r="F16" s="39">
        <v>63</v>
      </c>
      <c r="G16" s="39">
        <v>65</v>
      </c>
      <c r="H16" s="34">
        <f t="shared" si="0"/>
        <v>579</v>
      </c>
      <c r="I16" s="39">
        <v>39</v>
      </c>
      <c r="J16" s="39">
        <v>0</v>
      </c>
      <c r="K16" s="39">
        <v>476</v>
      </c>
      <c r="L16" s="39">
        <v>77</v>
      </c>
      <c r="M16" s="39">
        <v>67</v>
      </c>
      <c r="N16" s="39">
        <v>51</v>
      </c>
      <c r="O16" s="34">
        <f t="shared" si="1"/>
        <v>710</v>
      </c>
      <c r="P16" s="34">
        <f t="shared" si="2"/>
        <v>1289</v>
      </c>
    </row>
    <row r="17" spans="1:16" x14ac:dyDescent="0.45">
      <c r="A17" s="29" t="s">
        <v>32</v>
      </c>
      <c r="B17" s="39">
        <v>461</v>
      </c>
      <c r="C17" s="39">
        <v>51</v>
      </c>
      <c r="D17" s="39">
        <v>225</v>
      </c>
      <c r="E17" s="39">
        <v>54</v>
      </c>
      <c r="F17" s="39">
        <v>54</v>
      </c>
      <c r="G17" s="39">
        <v>114</v>
      </c>
      <c r="H17" s="34">
        <f t="shared" si="0"/>
        <v>959</v>
      </c>
      <c r="I17" s="39">
        <v>128</v>
      </c>
      <c r="J17" s="39">
        <v>12</v>
      </c>
      <c r="K17" s="39">
        <v>168</v>
      </c>
      <c r="L17" s="39">
        <v>37</v>
      </c>
      <c r="M17" s="39">
        <v>26</v>
      </c>
      <c r="N17" s="39">
        <v>29</v>
      </c>
      <c r="O17" s="34">
        <f t="shared" si="1"/>
        <v>400</v>
      </c>
      <c r="P17" s="34">
        <f t="shared" si="2"/>
        <v>1359</v>
      </c>
    </row>
    <row r="18" spans="1:16" x14ac:dyDescent="0.45">
      <c r="A18" s="29" t="s">
        <v>33</v>
      </c>
      <c r="B18" s="39"/>
      <c r="C18" s="39">
        <v>299</v>
      </c>
      <c r="D18" s="39">
        <v>88</v>
      </c>
      <c r="E18" s="39">
        <v>112</v>
      </c>
      <c r="F18" s="39">
        <v>57</v>
      </c>
      <c r="G18" s="39">
        <v>72</v>
      </c>
      <c r="H18" s="34">
        <f t="shared" si="0"/>
        <v>628</v>
      </c>
      <c r="I18" s="39">
        <v>0</v>
      </c>
      <c r="J18" s="39">
        <v>0</v>
      </c>
      <c r="K18" s="39">
        <v>384</v>
      </c>
      <c r="L18" s="39">
        <v>114</v>
      </c>
      <c r="M18" s="39">
        <v>75</v>
      </c>
      <c r="N18" s="39">
        <v>44</v>
      </c>
      <c r="O18" s="34">
        <f t="shared" si="1"/>
        <v>617</v>
      </c>
      <c r="P18" s="34">
        <f t="shared" si="2"/>
        <v>1245</v>
      </c>
    </row>
    <row r="19" spans="1:16" x14ac:dyDescent="0.45">
      <c r="A19" s="29" t="s">
        <v>34</v>
      </c>
      <c r="B19" s="39"/>
      <c r="C19" s="39">
        <v>126</v>
      </c>
      <c r="D19" s="39">
        <v>85</v>
      </c>
      <c r="E19" s="39">
        <v>33</v>
      </c>
      <c r="F19" s="39">
        <v>59</v>
      </c>
      <c r="G19" s="39">
        <v>35</v>
      </c>
      <c r="H19" s="34">
        <f t="shared" si="0"/>
        <v>338</v>
      </c>
      <c r="I19" s="39">
        <v>0</v>
      </c>
      <c r="J19" s="39">
        <v>0</v>
      </c>
      <c r="K19" s="39">
        <v>38</v>
      </c>
      <c r="L19" s="39">
        <v>10</v>
      </c>
      <c r="M19" s="39">
        <v>9</v>
      </c>
      <c r="N19" s="39">
        <v>4</v>
      </c>
      <c r="O19" s="34">
        <f t="shared" si="1"/>
        <v>61</v>
      </c>
      <c r="P19" s="34">
        <f t="shared" si="2"/>
        <v>399</v>
      </c>
    </row>
    <row r="20" spans="1:16" x14ac:dyDescent="0.45">
      <c r="A20" s="29" t="s">
        <v>35</v>
      </c>
      <c r="B20" s="39">
        <v>513</v>
      </c>
      <c r="C20" s="39">
        <v>337</v>
      </c>
      <c r="D20" s="39">
        <v>131</v>
      </c>
      <c r="E20" s="39">
        <v>214</v>
      </c>
      <c r="F20" s="39">
        <v>124</v>
      </c>
      <c r="G20" s="39">
        <v>173</v>
      </c>
      <c r="H20" s="34">
        <f t="shared" si="0"/>
        <v>1492</v>
      </c>
      <c r="I20" s="39">
        <v>545</v>
      </c>
      <c r="J20" s="39">
        <v>301</v>
      </c>
      <c r="K20" s="39">
        <v>162</v>
      </c>
      <c r="L20" s="39">
        <v>165</v>
      </c>
      <c r="M20" s="39">
        <v>158</v>
      </c>
      <c r="N20" s="39">
        <v>103</v>
      </c>
      <c r="O20" s="34">
        <f t="shared" si="1"/>
        <v>1434</v>
      </c>
      <c r="P20" s="34">
        <f t="shared" si="2"/>
        <v>2926</v>
      </c>
    </row>
    <row r="21" spans="1:16" x14ac:dyDescent="0.45">
      <c r="A21" s="29" t="s">
        <v>36</v>
      </c>
      <c r="B21" s="39">
        <v>180</v>
      </c>
      <c r="C21" s="39">
        <v>74</v>
      </c>
      <c r="D21" s="39">
        <v>69</v>
      </c>
      <c r="E21" s="39">
        <v>71</v>
      </c>
      <c r="F21" s="39">
        <v>95</v>
      </c>
      <c r="G21" s="39">
        <v>57</v>
      </c>
      <c r="H21" s="34">
        <f t="shared" si="0"/>
        <v>546</v>
      </c>
      <c r="I21" s="39">
        <v>0</v>
      </c>
      <c r="J21" s="39">
        <v>0</v>
      </c>
      <c r="K21" s="39">
        <v>1</v>
      </c>
      <c r="L21" s="39">
        <v>0</v>
      </c>
      <c r="M21" s="39">
        <v>0</v>
      </c>
      <c r="N21" s="39">
        <v>0</v>
      </c>
      <c r="O21" s="34">
        <f t="shared" si="1"/>
        <v>1</v>
      </c>
      <c r="P21" s="34">
        <f t="shared" si="2"/>
        <v>547</v>
      </c>
    </row>
    <row r="22" spans="1:16" x14ac:dyDescent="0.45">
      <c r="A22" s="29" t="s">
        <v>37</v>
      </c>
      <c r="B22" s="39">
        <v>470</v>
      </c>
      <c r="C22" s="39">
        <v>82</v>
      </c>
      <c r="D22" s="39">
        <v>179</v>
      </c>
      <c r="E22" s="39">
        <v>131</v>
      </c>
      <c r="F22" s="39">
        <v>68</v>
      </c>
      <c r="G22" s="39">
        <v>125</v>
      </c>
      <c r="H22" s="34">
        <f t="shared" si="0"/>
        <v>1055</v>
      </c>
      <c r="I22" s="39">
        <v>287</v>
      </c>
      <c r="J22" s="39">
        <v>133</v>
      </c>
      <c r="K22" s="39">
        <v>428</v>
      </c>
      <c r="L22" s="39">
        <v>240</v>
      </c>
      <c r="M22" s="39">
        <v>120</v>
      </c>
      <c r="N22" s="39">
        <v>94</v>
      </c>
      <c r="O22" s="34">
        <f t="shared" si="1"/>
        <v>1302</v>
      </c>
      <c r="P22" s="34">
        <f t="shared" si="2"/>
        <v>2357</v>
      </c>
    </row>
    <row r="23" spans="1:16" x14ac:dyDescent="0.45">
      <c r="A23" s="29" t="s">
        <v>38</v>
      </c>
      <c r="B23" s="39">
        <v>267</v>
      </c>
      <c r="C23" s="39">
        <v>84</v>
      </c>
      <c r="D23" s="39">
        <v>87</v>
      </c>
      <c r="E23" s="39">
        <v>85</v>
      </c>
      <c r="F23" s="39">
        <v>27</v>
      </c>
      <c r="G23" s="39">
        <v>76</v>
      </c>
      <c r="H23" s="34">
        <f t="shared" si="0"/>
        <v>626</v>
      </c>
      <c r="I23" s="39">
        <v>1078</v>
      </c>
      <c r="J23" s="39">
        <v>981</v>
      </c>
      <c r="K23" s="39">
        <v>215</v>
      </c>
      <c r="L23" s="39">
        <v>426</v>
      </c>
      <c r="M23" s="39">
        <v>235</v>
      </c>
      <c r="N23" s="39">
        <v>228</v>
      </c>
      <c r="O23" s="34">
        <f t="shared" si="1"/>
        <v>3163</v>
      </c>
      <c r="P23" s="34">
        <f t="shared" si="2"/>
        <v>3789</v>
      </c>
    </row>
    <row r="24" spans="1:16" x14ac:dyDescent="0.45">
      <c r="A24" s="29" t="s">
        <v>39</v>
      </c>
      <c r="B24" s="39"/>
      <c r="C24" s="39">
        <v>31</v>
      </c>
      <c r="D24" s="39">
        <v>52</v>
      </c>
      <c r="E24" s="39">
        <v>58</v>
      </c>
      <c r="F24" s="39">
        <v>28</v>
      </c>
      <c r="G24" s="39">
        <v>20</v>
      </c>
      <c r="H24" s="34">
        <f t="shared" si="0"/>
        <v>189</v>
      </c>
      <c r="I24" s="39">
        <v>0</v>
      </c>
      <c r="J24" s="39">
        <v>0</v>
      </c>
      <c r="K24" s="39">
        <v>13</v>
      </c>
      <c r="L24" s="39">
        <v>7</v>
      </c>
      <c r="M24" s="39">
        <v>2</v>
      </c>
      <c r="N24" s="39">
        <v>2</v>
      </c>
      <c r="O24" s="34">
        <f t="shared" si="1"/>
        <v>24</v>
      </c>
      <c r="P24" s="34">
        <f t="shared" si="2"/>
        <v>213</v>
      </c>
    </row>
    <row r="25" spans="1:16" x14ac:dyDescent="0.45">
      <c r="A25" s="29" t="s">
        <v>40</v>
      </c>
      <c r="B25" s="39">
        <v>141</v>
      </c>
      <c r="C25" s="39"/>
      <c r="D25" s="39">
        <v>109</v>
      </c>
      <c r="E25" s="39">
        <v>94</v>
      </c>
      <c r="F25" s="39">
        <v>43</v>
      </c>
      <c r="G25" s="39">
        <v>50</v>
      </c>
      <c r="H25" s="34">
        <f t="shared" si="0"/>
        <v>437</v>
      </c>
      <c r="I25" s="39">
        <v>2456</v>
      </c>
      <c r="J25" s="39">
        <v>210</v>
      </c>
      <c r="K25" s="39">
        <v>2114</v>
      </c>
      <c r="L25" s="39">
        <v>1055</v>
      </c>
      <c r="M25" s="39">
        <v>597</v>
      </c>
      <c r="N25" s="39">
        <v>499</v>
      </c>
      <c r="O25" s="34">
        <f t="shared" si="1"/>
        <v>6931</v>
      </c>
      <c r="P25" s="34">
        <f t="shared" si="2"/>
        <v>7368</v>
      </c>
    </row>
    <row r="26" spans="1:16" x14ac:dyDescent="0.45">
      <c r="A26" s="29" t="s">
        <v>41</v>
      </c>
      <c r="B26" s="39">
        <v>38</v>
      </c>
      <c r="C26" s="39">
        <v>165</v>
      </c>
      <c r="D26" s="39">
        <v>36</v>
      </c>
      <c r="E26" s="39">
        <v>89</v>
      </c>
      <c r="F26" s="39">
        <v>39</v>
      </c>
      <c r="G26" s="39">
        <v>47</v>
      </c>
      <c r="H26" s="34">
        <f t="shared" si="0"/>
        <v>414</v>
      </c>
      <c r="I26" s="39">
        <v>2850</v>
      </c>
      <c r="J26" s="39">
        <v>1515</v>
      </c>
      <c r="K26" s="39">
        <v>1609</v>
      </c>
      <c r="L26" s="39">
        <v>988</v>
      </c>
      <c r="M26" s="39">
        <v>617</v>
      </c>
      <c r="N26" s="39">
        <v>588</v>
      </c>
      <c r="O26" s="34">
        <f t="shared" si="1"/>
        <v>8167</v>
      </c>
      <c r="P26" s="34">
        <f t="shared" si="2"/>
        <v>8581</v>
      </c>
    </row>
    <row r="27" spans="1:16" ht="14.25" customHeight="1" x14ac:dyDescent="0.45">
      <c r="A27" s="29" t="s">
        <v>42</v>
      </c>
      <c r="B27" s="39"/>
      <c r="C27" s="39">
        <v>543</v>
      </c>
      <c r="D27" s="39">
        <v>80</v>
      </c>
      <c r="E27" s="39">
        <v>92</v>
      </c>
      <c r="F27" s="39">
        <v>57</v>
      </c>
      <c r="G27" s="39">
        <v>103</v>
      </c>
      <c r="H27" s="34">
        <f t="shared" si="0"/>
        <v>875</v>
      </c>
      <c r="I27" s="39">
        <v>0</v>
      </c>
      <c r="J27" s="39">
        <v>45</v>
      </c>
      <c r="K27" s="39">
        <v>2</v>
      </c>
      <c r="L27" s="39">
        <v>5</v>
      </c>
      <c r="M27" s="39">
        <v>0</v>
      </c>
      <c r="N27" s="39">
        <v>4</v>
      </c>
      <c r="O27" s="34">
        <f t="shared" si="1"/>
        <v>56</v>
      </c>
      <c r="P27" s="34">
        <f t="shared" si="2"/>
        <v>931</v>
      </c>
    </row>
    <row r="28" spans="1:16" x14ac:dyDescent="0.45">
      <c r="A28" s="29" t="s">
        <v>43</v>
      </c>
      <c r="B28" s="39"/>
      <c r="C28" s="39">
        <v>152</v>
      </c>
      <c r="D28" s="39">
        <v>179</v>
      </c>
      <c r="E28" s="39">
        <v>94</v>
      </c>
      <c r="F28" s="39">
        <v>65</v>
      </c>
      <c r="G28" s="39">
        <v>61</v>
      </c>
      <c r="H28" s="34">
        <f t="shared" si="0"/>
        <v>551</v>
      </c>
      <c r="I28" s="39">
        <v>0</v>
      </c>
      <c r="J28" s="39">
        <v>8</v>
      </c>
      <c r="K28" s="39">
        <v>172</v>
      </c>
      <c r="L28" s="39">
        <v>30</v>
      </c>
      <c r="M28" s="39">
        <v>31</v>
      </c>
      <c r="N28" s="39">
        <v>19</v>
      </c>
      <c r="O28" s="34">
        <f t="shared" si="1"/>
        <v>260</v>
      </c>
      <c r="P28" s="34">
        <f t="shared" si="2"/>
        <v>811</v>
      </c>
    </row>
    <row r="29" spans="1:16" x14ac:dyDescent="0.45">
      <c r="A29" s="29" t="s">
        <v>44</v>
      </c>
      <c r="B29" s="39"/>
      <c r="C29" s="39">
        <v>101</v>
      </c>
      <c r="D29" s="39">
        <v>37</v>
      </c>
      <c r="E29" s="39">
        <v>29</v>
      </c>
      <c r="F29" s="39">
        <v>31</v>
      </c>
      <c r="G29" s="39">
        <v>24</v>
      </c>
      <c r="H29" s="34">
        <f t="shared" si="0"/>
        <v>222</v>
      </c>
      <c r="I29" s="39">
        <v>0</v>
      </c>
      <c r="J29" s="39">
        <v>47</v>
      </c>
      <c r="K29" s="39">
        <v>0</v>
      </c>
      <c r="L29" s="39">
        <v>7</v>
      </c>
      <c r="M29" s="39">
        <v>9</v>
      </c>
      <c r="N29" s="39">
        <v>5</v>
      </c>
      <c r="O29" s="34">
        <f t="shared" si="1"/>
        <v>68</v>
      </c>
      <c r="P29" s="34">
        <f t="shared" si="2"/>
        <v>290</v>
      </c>
    </row>
    <row r="30" spans="1:16" x14ac:dyDescent="0.45">
      <c r="A30" s="29" t="s">
        <v>45</v>
      </c>
      <c r="B30" s="39"/>
      <c r="C30" s="39">
        <v>248</v>
      </c>
      <c r="D30" s="39">
        <v>103</v>
      </c>
      <c r="E30" s="39">
        <v>33</v>
      </c>
      <c r="F30" s="39">
        <v>34</v>
      </c>
      <c r="G30" s="39">
        <v>56</v>
      </c>
      <c r="H30" s="34">
        <f t="shared" si="0"/>
        <v>474</v>
      </c>
      <c r="I30" s="39">
        <v>0</v>
      </c>
      <c r="J30" s="39">
        <v>0</v>
      </c>
      <c r="K30" s="39">
        <v>111</v>
      </c>
      <c r="L30" s="39">
        <v>10</v>
      </c>
      <c r="M30" s="39">
        <v>10</v>
      </c>
      <c r="N30" s="39">
        <v>10</v>
      </c>
      <c r="O30" s="34">
        <f t="shared" si="1"/>
        <v>141</v>
      </c>
      <c r="P30" s="34">
        <f t="shared" si="2"/>
        <v>615</v>
      </c>
    </row>
    <row r="31" spans="1:16" x14ac:dyDescent="0.45">
      <c r="A31" s="29" t="s">
        <v>46</v>
      </c>
      <c r="B31" s="39">
        <v>515</v>
      </c>
      <c r="C31" s="39">
        <v>24</v>
      </c>
      <c r="D31" s="39">
        <v>138</v>
      </c>
      <c r="E31" s="39">
        <v>124</v>
      </c>
      <c r="F31" s="39">
        <v>96</v>
      </c>
      <c r="G31" s="39">
        <v>116</v>
      </c>
      <c r="H31" s="34">
        <f t="shared" si="0"/>
        <v>1013</v>
      </c>
      <c r="I31" s="39">
        <v>455</v>
      </c>
      <c r="J31" s="39">
        <v>0</v>
      </c>
      <c r="K31" s="39">
        <v>209</v>
      </c>
      <c r="L31" s="39">
        <v>142</v>
      </c>
      <c r="M31" s="39">
        <v>58</v>
      </c>
      <c r="N31" s="39">
        <v>67</v>
      </c>
      <c r="O31" s="34">
        <f t="shared" si="1"/>
        <v>931</v>
      </c>
      <c r="P31" s="34">
        <f t="shared" si="2"/>
        <v>1944</v>
      </c>
    </row>
    <row r="32" spans="1:16" x14ac:dyDescent="0.45">
      <c r="A32" s="29" t="s">
        <v>47</v>
      </c>
      <c r="B32" s="39"/>
      <c r="C32" s="39">
        <v>236</v>
      </c>
      <c r="D32" s="39">
        <v>20</v>
      </c>
      <c r="E32" s="39">
        <v>50</v>
      </c>
      <c r="F32" s="39">
        <v>51</v>
      </c>
      <c r="G32" s="39">
        <v>44</v>
      </c>
      <c r="H32" s="34">
        <f t="shared" si="0"/>
        <v>401</v>
      </c>
      <c r="I32" s="39">
        <v>0</v>
      </c>
      <c r="J32" s="39">
        <v>189</v>
      </c>
      <c r="K32" s="39">
        <v>158</v>
      </c>
      <c r="L32" s="39">
        <v>101</v>
      </c>
      <c r="M32" s="39">
        <v>92</v>
      </c>
      <c r="N32" s="39">
        <v>42</v>
      </c>
      <c r="O32" s="34">
        <f t="shared" si="1"/>
        <v>582</v>
      </c>
      <c r="P32" s="34">
        <f t="shared" si="2"/>
        <v>983</v>
      </c>
    </row>
    <row r="33" spans="1:18" x14ac:dyDescent="0.45">
      <c r="A33" s="29" t="s">
        <v>48</v>
      </c>
      <c r="B33" s="39"/>
      <c r="C33" s="39">
        <v>225</v>
      </c>
      <c r="D33" s="39">
        <v>38</v>
      </c>
      <c r="E33" s="39">
        <v>56</v>
      </c>
      <c r="F33" s="39">
        <v>34</v>
      </c>
      <c r="G33" s="39">
        <v>46</v>
      </c>
      <c r="H33" s="34">
        <f t="shared" si="0"/>
        <v>399</v>
      </c>
      <c r="I33" s="39">
        <v>0</v>
      </c>
      <c r="J33" s="39">
        <v>24</v>
      </c>
      <c r="K33" s="39">
        <v>160</v>
      </c>
      <c r="L33" s="39">
        <v>36</v>
      </c>
      <c r="M33" s="39">
        <v>16</v>
      </c>
      <c r="N33" s="39">
        <v>18</v>
      </c>
      <c r="O33" s="34">
        <f t="shared" si="1"/>
        <v>254</v>
      </c>
      <c r="P33" s="34">
        <f t="shared" si="2"/>
        <v>653</v>
      </c>
    </row>
    <row r="34" spans="1:18" x14ac:dyDescent="0.45">
      <c r="A34" s="29" t="s">
        <v>49</v>
      </c>
      <c r="B34" s="39"/>
      <c r="C34" s="39"/>
      <c r="D34" s="39"/>
      <c r="E34" s="39">
        <v>1</v>
      </c>
      <c r="F34" s="39">
        <v>1</v>
      </c>
      <c r="G34" s="39">
        <v>0</v>
      </c>
      <c r="H34" s="34">
        <f t="shared" si="0"/>
        <v>2</v>
      </c>
      <c r="I34" s="39">
        <v>1063</v>
      </c>
      <c r="J34" s="39">
        <v>131</v>
      </c>
      <c r="K34" s="39">
        <v>1151</v>
      </c>
      <c r="L34" s="39">
        <v>720</v>
      </c>
      <c r="M34" s="39">
        <v>240</v>
      </c>
      <c r="N34" s="39">
        <v>256</v>
      </c>
      <c r="O34" s="34">
        <f t="shared" si="1"/>
        <v>3561</v>
      </c>
      <c r="P34" s="34">
        <f t="shared" si="2"/>
        <v>3563</v>
      </c>
    </row>
    <row r="35" spans="1:18" x14ac:dyDescent="0.45">
      <c r="A35" s="31" t="s">
        <v>6</v>
      </c>
      <c r="B35" s="31" t="s">
        <v>6</v>
      </c>
      <c r="C35" s="31" t="s">
        <v>6</v>
      </c>
      <c r="D35" s="31" t="s">
        <v>6</v>
      </c>
      <c r="E35" s="31" t="s">
        <v>6</v>
      </c>
      <c r="F35" s="31" t="s">
        <v>6</v>
      </c>
      <c r="G35" s="31" t="s">
        <v>6</v>
      </c>
      <c r="H35" s="31" t="s">
        <v>6</v>
      </c>
      <c r="I35" s="31" t="s">
        <v>6</v>
      </c>
      <c r="J35" s="31" t="s">
        <v>6</v>
      </c>
      <c r="K35" s="31" t="s">
        <v>6</v>
      </c>
      <c r="L35" s="31" t="s">
        <v>6</v>
      </c>
      <c r="M35" s="31" t="s">
        <v>6</v>
      </c>
      <c r="N35" s="31" t="s">
        <v>6</v>
      </c>
      <c r="O35" s="31" t="s">
        <v>6</v>
      </c>
      <c r="P35" s="31" t="s">
        <v>6</v>
      </c>
    </row>
    <row r="36" spans="1:18" x14ac:dyDescent="0.45">
      <c r="A36" s="29" t="s">
        <v>7</v>
      </c>
      <c r="B36" s="34">
        <f t="shared" ref="B36:H36" si="3">SUM(B11:B34)</f>
        <v>3541</v>
      </c>
      <c r="C36" s="34">
        <f t="shared" si="3"/>
        <v>3465</v>
      </c>
      <c r="D36" s="34">
        <f t="shared" si="3"/>
        <v>2400</v>
      </c>
      <c r="E36" s="34">
        <f t="shared" si="3"/>
        <v>1950</v>
      </c>
      <c r="F36" s="34">
        <f t="shared" si="3"/>
        <v>1247</v>
      </c>
      <c r="G36" s="34">
        <f t="shared" si="3"/>
        <v>1640</v>
      </c>
      <c r="H36" s="34">
        <f t="shared" si="3"/>
        <v>14243</v>
      </c>
      <c r="I36" s="34">
        <f>SUM(I11:I35)</f>
        <v>13427</v>
      </c>
      <c r="J36" s="34">
        <f>SUM(J11:J35)</f>
        <v>5554</v>
      </c>
      <c r="K36" s="34">
        <f>SUM(K11:K35)</f>
        <v>9904</v>
      </c>
      <c r="L36" s="34">
        <f>SUM(L11:L35)</f>
        <v>6155</v>
      </c>
      <c r="M36" s="34">
        <f>SUM(M11:M35)</f>
        <v>3369</v>
      </c>
      <c r="N36" s="34">
        <f>SUM(N11:N34)</f>
        <v>2979</v>
      </c>
      <c r="O36" s="34">
        <f>SUM(O11:O34)</f>
        <v>41388</v>
      </c>
      <c r="P36" s="34">
        <f>SUM(P11:P34)</f>
        <v>55631</v>
      </c>
      <c r="R36" s="51"/>
    </row>
    <row r="37" spans="1:18" s="29" customFormat="1" x14ac:dyDescent="0.4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R37" s="52"/>
    </row>
    <row r="38" spans="1:18" s="42" customFormat="1" x14ac:dyDescent="0.45">
      <c r="A38" s="41"/>
      <c r="B38" s="46"/>
      <c r="C38" s="46"/>
      <c r="D38" s="46"/>
      <c r="E38" s="46"/>
      <c r="F38" s="46"/>
      <c r="G38" s="46"/>
      <c r="H38" s="46"/>
      <c r="I38" s="46"/>
      <c r="J38" s="48"/>
      <c r="K38" s="48"/>
      <c r="L38" s="48"/>
      <c r="M38" s="48"/>
      <c r="N38" s="48"/>
      <c r="O38" s="48"/>
      <c r="P38" s="50"/>
    </row>
    <row r="39" spans="1:18" s="42" customFormat="1" x14ac:dyDescent="0.45">
      <c r="B39" s="44"/>
      <c r="C39" s="44"/>
      <c r="I39" s="44"/>
      <c r="J39" s="44"/>
      <c r="M39" s="1"/>
      <c r="O39" s="1"/>
      <c r="P39" s="51"/>
    </row>
    <row r="40" spans="1:18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29"/>
      <c r="N40" s="44"/>
      <c r="O40" s="29"/>
      <c r="P40" s="52"/>
      <c r="R40" s="45"/>
    </row>
    <row r="41" spans="1:18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 s="53"/>
    </row>
    <row r="42" spans="1:18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8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8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8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8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8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8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/>
    </row>
    <row r="53" spans="1:15" x14ac:dyDescent="0.4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5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5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5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5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5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5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5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5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5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5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5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x14ac:dyDescent="0.4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x14ac:dyDescent="0.4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2:16" x14ac:dyDescent="0.4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2:16" x14ac:dyDescent="0.4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2:16" x14ac:dyDescent="0.4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2:16" x14ac:dyDescent="0.4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2:16" x14ac:dyDescent="0.4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x14ac:dyDescent="0.4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x14ac:dyDescent="0.4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2:16" x14ac:dyDescent="0.45">
      <c r="B76" s="34"/>
      <c r="C76" s="34"/>
      <c r="D76" s="34"/>
      <c r="E76" s="34"/>
      <c r="F76" s="34"/>
      <c r="G76" s="39"/>
      <c r="H76" s="39"/>
      <c r="I76" s="34"/>
      <c r="J76" s="34"/>
      <c r="K76" s="34"/>
      <c r="L76" s="34"/>
      <c r="M76" s="34"/>
      <c r="N76" s="34"/>
      <c r="O76" s="34"/>
      <c r="P76" s="34"/>
    </row>
    <row r="77" spans="2:16" x14ac:dyDescent="0.4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13"/>
    </row>
    <row r="78" spans="2:16" x14ac:dyDescent="0.45">
      <c r="B78" s="39"/>
      <c r="C78" s="39"/>
      <c r="D78" s="39"/>
      <c r="E78" s="39"/>
      <c r="F78" s="39"/>
      <c r="G78" s="39"/>
      <c r="H78" s="39"/>
    </row>
    <row r="79" spans="2:16" x14ac:dyDescent="0.45">
      <c r="B79" s="39"/>
      <c r="C79" s="39"/>
      <c r="D79" s="39"/>
      <c r="E79" s="39"/>
      <c r="F79" s="39"/>
      <c r="G79" s="39"/>
      <c r="H79" s="39"/>
    </row>
    <row r="80" spans="2:16" x14ac:dyDescent="0.45">
      <c r="B80" s="39"/>
      <c r="C80" s="39"/>
      <c r="D80" s="39"/>
      <c r="E80" s="39"/>
      <c r="F80" s="39"/>
      <c r="G80" s="39"/>
    </row>
    <row r="81" spans="2:7" x14ac:dyDescent="0.45">
      <c r="B81" s="39"/>
      <c r="C81" s="39"/>
      <c r="D81" s="39"/>
      <c r="E81" s="39"/>
      <c r="F81" s="39"/>
      <c r="G81" s="39"/>
    </row>
    <row r="82" spans="2:7" x14ac:dyDescent="0.45">
      <c r="B82" s="39"/>
      <c r="C82" s="39"/>
      <c r="D82" s="39"/>
      <c r="E82" s="39"/>
      <c r="F82" s="39"/>
      <c r="G82" s="39"/>
    </row>
  </sheetData>
  <mergeCells count="1">
    <mergeCell ref="F5:J5"/>
  </mergeCells>
  <printOptions horizontalCentered="1"/>
  <pageMargins left="0.34" right="0.22" top="0.84" bottom="0.18" header="0.26" footer="0.18"/>
  <pageSetup scale="7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Q66"/>
  <sheetViews>
    <sheetView topLeftCell="A13" zoomScale="90" zoomScaleNormal="90" zoomScaleSheetLayoutView="80" workbookViewId="0">
      <selection activeCell="E45" sqref="E45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100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23"/>
      <c r="G5" s="124"/>
      <c r="H5" s="124"/>
      <c r="I5" s="124"/>
      <c r="J5" s="124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34">
        <v>156</v>
      </c>
      <c r="C11" s="34">
        <v>33</v>
      </c>
      <c r="D11" s="34">
        <v>54</v>
      </c>
      <c r="E11" s="34">
        <v>21</v>
      </c>
      <c r="F11" s="34">
        <v>51</v>
      </c>
      <c r="G11" s="34">
        <v>38.409772301098307</v>
      </c>
      <c r="H11" s="34">
        <f t="shared" ref="H11:H34" si="0">SUM(B11:G11)</f>
        <v>353.40977230109831</v>
      </c>
      <c r="I11" s="34">
        <v>156.10626599999998</v>
      </c>
      <c r="J11" s="34">
        <v>0</v>
      </c>
      <c r="K11" s="34">
        <v>171.37492774999987</v>
      </c>
      <c r="L11" s="34">
        <v>66.697023050000041</v>
      </c>
      <c r="M11" s="34">
        <v>33.541397599999996</v>
      </c>
      <c r="N11" s="34">
        <v>32.34593257577226</v>
      </c>
      <c r="O11" s="34">
        <f t="shared" ref="O11:O34" si="1">SUM(I11:N11)</f>
        <v>460.06554697577218</v>
      </c>
      <c r="P11" s="34">
        <f t="shared" ref="P11:P34" si="2">+O11+H11</f>
        <v>813.47531927687055</v>
      </c>
    </row>
    <row r="12" spans="1:16" x14ac:dyDescent="0.45">
      <c r="A12" s="29" t="s">
        <v>27</v>
      </c>
      <c r="B12" s="34">
        <v>339</v>
      </c>
      <c r="C12" s="34">
        <v>83</v>
      </c>
      <c r="D12" s="34">
        <v>182</v>
      </c>
      <c r="E12" s="34">
        <v>61</v>
      </c>
      <c r="F12" s="34">
        <v>29</v>
      </c>
      <c r="G12" s="34">
        <v>96.751888561478694</v>
      </c>
      <c r="H12" s="34">
        <f t="shared" si="0"/>
        <v>790.75188856147872</v>
      </c>
      <c r="I12" s="34">
        <v>919.0860381</v>
      </c>
      <c r="J12" s="34">
        <v>1521.6445288000011</v>
      </c>
      <c r="K12" s="34">
        <v>942.72475939999902</v>
      </c>
      <c r="L12" s="34">
        <v>781.46344254499968</v>
      </c>
      <c r="M12" s="34">
        <v>453.74182913499931</v>
      </c>
      <c r="N12" s="34">
        <v>349.28228508343364</v>
      </c>
      <c r="O12" s="34">
        <f t="shared" si="1"/>
        <v>4967.9428830634333</v>
      </c>
      <c r="P12" s="34">
        <f t="shared" si="2"/>
        <v>5758.6947716249124</v>
      </c>
    </row>
    <row r="13" spans="1:16" x14ac:dyDescent="0.45">
      <c r="A13" s="29" t="s">
        <v>28</v>
      </c>
      <c r="B13" s="34">
        <v>430</v>
      </c>
      <c r="C13" s="34">
        <v>71</v>
      </c>
      <c r="D13" s="34">
        <v>108</v>
      </c>
      <c r="E13" s="34">
        <v>196</v>
      </c>
      <c r="F13" s="34">
        <v>42</v>
      </c>
      <c r="G13" s="34">
        <v>117.12070720600052</v>
      </c>
      <c r="H13" s="34">
        <f t="shared" si="0"/>
        <v>964.12070720600047</v>
      </c>
      <c r="I13" s="34">
        <v>3491.8766271999962</v>
      </c>
      <c r="J13" s="34">
        <v>470.62010438499982</v>
      </c>
      <c r="K13" s="34">
        <v>1174.4533689949999</v>
      </c>
      <c r="L13" s="34">
        <v>1144.0189528650014</v>
      </c>
      <c r="M13" s="34">
        <v>471.36104453000013</v>
      </c>
      <c r="N13" s="34">
        <v>510.63922889026395</v>
      </c>
      <c r="O13" s="34">
        <f t="shared" si="1"/>
        <v>7262.9693268652618</v>
      </c>
      <c r="P13" s="34">
        <f t="shared" si="2"/>
        <v>8227.0900340712615</v>
      </c>
    </row>
    <row r="14" spans="1:16" x14ac:dyDescent="0.45">
      <c r="A14" s="29" t="s">
        <v>29</v>
      </c>
      <c r="B14" s="34"/>
      <c r="C14" s="34">
        <v>342</v>
      </c>
      <c r="D14" s="34">
        <v>19</v>
      </c>
      <c r="E14" s="34">
        <v>43</v>
      </c>
      <c r="F14" s="34">
        <v>45</v>
      </c>
      <c r="G14" s="34">
        <v>58.778590945620145</v>
      </c>
      <c r="H14" s="34">
        <f t="shared" si="0"/>
        <v>507.77859094562012</v>
      </c>
      <c r="I14" s="34">
        <v>0</v>
      </c>
      <c r="J14" s="34">
        <v>31.910836019999998</v>
      </c>
      <c r="K14" s="34">
        <v>121.31878832999999</v>
      </c>
      <c r="L14" s="34">
        <v>36.157472320000018</v>
      </c>
      <c r="M14" s="34">
        <v>49.339174299999989</v>
      </c>
      <c r="N14" s="34">
        <v>18.053471491348937</v>
      </c>
      <c r="O14" s="34">
        <f t="shared" si="1"/>
        <v>256.77974246134892</v>
      </c>
      <c r="P14" s="34">
        <f t="shared" si="2"/>
        <v>764.55833340696904</v>
      </c>
    </row>
    <row r="15" spans="1:16" x14ac:dyDescent="0.45">
      <c r="A15" s="29" t="s">
        <v>30</v>
      </c>
      <c r="B15" s="34"/>
      <c r="C15" s="34">
        <v>91</v>
      </c>
      <c r="D15" s="34">
        <v>112</v>
      </c>
      <c r="E15" s="34">
        <v>74</v>
      </c>
      <c r="F15" s="34">
        <v>54</v>
      </c>
      <c r="G15" s="34">
        <v>40.30116260380391</v>
      </c>
      <c r="H15" s="34">
        <f t="shared" si="0"/>
        <v>371.3011626038039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f t="shared" si="1"/>
        <v>0</v>
      </c>
      <c r="P15" s="34">
        <f t="shared" si="2"/>
        <v>371.3011626038039</v>
      </c>
    </row>
    <row r="16" spans="1:16" x14ac:dyDescent="0.45">
      <c r="A16" s="29" t="s">
        <v>31</v>
      </c>
      <c r="B16" s="34"/>
      <c r="C16" s="34">
        <v>48</v>
      </c>
      <c r="D16" s="34">
        <v>259</v>
      </c>
      <c r="E16" s="34">
        <v>129</v>
      </c>
      <c r="F16" s="34">
        <v>61</v>
      </c>
      <c r="G16" s="34">
        <v>63.434320921510846</v>
      </c>
      <c r="H16" s="34">
        <f t="shared" si="0"/>
        <v>560.43432092151079</v>
      </c>
      <c r="I16" s="34">
        <v>37.085098649999999</v>
      </c>
      <c r="J16" s="34">
        <v>0</v>
      </c>
      <c r="K16" s="34">
        <v>473.42397415999955</v>
      </c>
      <c r="L16" s="34">
        <v>84.329578100000148</v>
      </c>
      <c r="M16" s="34">
        <v>67.701791400000019</v>
      </c>
      <c r="N16" s="34">
        <v>50.104058252610237</v>
      </c>
      <c r="O16" s="34">
        <f t="shared" si="1"/>
        <v>712.64450056261001</v>
      </c>
      <c r="P16" s="34">
        <f t="shared" si="2"/>
        <v>1273.0788214841209</v>
      </c>
    </row>
    <row r="17" spans="1:16" x14ac:dyDescent="0.45">
      <c r="A17" s="29" t="s">
        <v>32</v>
      </c>
      <c r="B17" s="34">
        <v>456</v>
      </c>
      <c r="C17" s="34">
        <v>49</v>
      </c>
      <c r="D17" s="34">
        <v>220</v>
      </c>
      <c r="E17" s="34">
        <v>54</v>
      </c>
      <c r="F17" s="34">
        <v>54</v>
      </c>
      <c r="G17" s="34">
        <v>113.33792660058933</v>
      </c>
      <c r="H17" s="34">
        <f t="shared" si="0"/>
        <v>946.3379266005893</v>
      </c>
      <c r="I17" s="34">
        <v>128.05243899999999</v>
      </c>
      <c r="J17" s="34">
        <v>12.992583800000002</v>
      </c>
      <c r="K17" s="34">
        <v>172.09230239999997</v>
      </c>
      <c r="L17" s="34">
        <v>36.90139415000003</v>
      </c>
      <c r="M17" s="34">
        <v>26.025689535000012</v>
      </c>
      <c r="N17" s="34">
        <v>28.439551529582285</v>
      </c>
      <c r="O17" s="34">
        <f t="shared" si="1"/>
        <v>404.50396041458231</v>
      </c>
      <c r="P17" s="34">
        <f t="shared" si="2"/>
        <v>1350.8418870151716</v>
      </c>
    </row>
    <row r="18" spans="1:16" x14ac:dyDescent="0.45">
      <c r="A18" s="29" t="s">
        <v>33</v>
      </c>
      <c r="B18" s="34"/>
      <c r="C18" s="34">
        <v>301</v>
      </c>
      <c r="D18" s="34">
        <v>87</v>
      </c>
      <c r="E18" s="34">
        <v>112</v>
      </c>
      <c r="F18" s="34">
        <v>57</v>
      </c>
      <c r="G18" s="34">
        <v>72.745780873292262</v>
      </c>
      <c r="H18" s="34">
        <f t="shared" si="0"/>
        <v>629.74578087329223</v>
      </c>
      <c r="I18" s="34">
        <v>0</v>
      </c>
      <c r="J18" s="34">
        <v>0</v>
      </c>
      <c r="K18" s="34">
        <v>391.71094454999991</v>
      </c>
      <c r="L18" s="34">
        <v>112.55660161500006</v>
      </c>
      <c r="M18" s="34">
        <v>81.403175269999963</v>
      </c>
      <c r="N18" s="34">
        <v>44.290850897064701</v>
      </c>
      <c r="O18" s="34">
        <f t="shared" si="1"/>
        <v>629.96157233206463</v>
      </c>
      <c r="P18" s="34">
        <f t="shared" si="2"/>
        <v>1259.7073532053569</v>
      </c>
    </row>
    <row r="19" spans="1:16" x14ac:dyDescent="0.45">
      <c r="A19" s="29" t="s">
        <v>34</v>
      </c>
      <c r="B19" s="34"/>
      <c r="C19" s="34">
        <v>123</v>
      </c>
      <c r="D19" s="34">
        <v>83</v>
      </c>
      <c r="E19" s="34">
        <v>33</v>
      </c>
      <c r="F19" s="34">
        <v>60</v>
      </c>
      <c r="G19" s="34">
        <v>34.772483257433699</v>
      </c>
      <c r="H19" s="34">
        <f t="shared" si="0"/>
        <v>333.77248325743369</v>
      </c>
      <c r="I19" s="34">
        <v>0</v>
      </c>
      <c r="J19" s="34">
        <v>0</v>
      </c>
      <c r="K19" s="34">
        <v>38.489914300000009</v>
      </c>
      <c r="L19" s="34">
        <v>10.430232700000001</v>
      </c>
      <c r="M19" s="34">
        <v>9.3070813450000021</v>
      </c>
      <c r="N19" s="34">
        <v>4.4033846910750096</v>
      </c>
      <c r="O19" s="34">
        <f t="shared" si="1"/>
        <v>62.630613036075026</v>
      </c>
      <c r="P19" s="34">
        <f t="shared" si="2"/>
        <v>396.40309629350872</v>
      </c>
    </row>
    <row r="20" spans="1:16" x14ac:dyDescent="0.45">
      <c r="A20" s="29" t="s">
        <v>35</v>
      </c>
      <c r="B20" s="34">
        <v>500</v>
      </c>
      <c r="C20" s="34">
        <v>333</v>
      </c>
      <c r="D20" s="34">
        <v>130</v>
      </c>
      <c r="E20" s="34">
        <v>212</v>
      </c>
      <c r="F20" s="34">
        <v>124</v>
      </c>
      <c r="G20" s="34">
        <v>170.9525850522368</v>
      </c>
      <c r="H20" s="34">
        <f t="shared" si="0"/>
        <v>1469.9525850522368</v>
      </c>
      <c r="I20" s="34">
        <v>533.66234995000002</v>
      </c>
      <c r="J20" s="34">
        <v>308.64865374999994</v>
      </c>
      <c r="K20" s="34">
        <v>169.15187553999993</v>
      </c>
      <c r="L20" s="34">
        <v>168.73288036000002</v>
      </c>
      <c r="M20" s="34">
        <v>177.60022357499989</v>
      </c>
      <c r="N20" s="34">
        <v>102.68216804843581</v>
      </c>
      <c r="O20" s="34">
        <f t="shared" si="1"/>
        <v>1460.4781512234358</v>
      </c>
      <c r="P20" s="34">
        <f t="shared" si="2"/>
        <v>2930.4307362756726</v>
      </c>
    </row>
    <row r="21" spans="1:16" x14ac:dyDescent="0.45">
      <c r="A21" s="29" t="s">
        <v>36</v>
      </c>
      <c r="B21" s="34">
        <v>164</v>
      </c>
      <c r="C21" s="34">
        <v>73</v>
      </c>
      <c r="D21" s="34">
        <v>68</v>
      </c>
      <c r="E21" s="34">
        <v>70</v>
      </c>
      <c r="F21" s="34">
        <v>97</v>
      </c>
      <c r="G21" s="34">
        <v>54.559335654969196</v>
      </c>
      <c r="H21" s="34">
        <f t="shared" si="0"/>
        <v>526.55933565496923</v>
      </c>
      <c r="I21" s="34">
        <v>0</v>
      </c>
      <c r="J21" s="34">
        <v>0</v>
      </c>
      <c r="K21" s="34">
        <v>1.1479250000000001</v>
      </c>
      <c r="L21" s="34">
        <v>0</v>
      </c>
      <c r="M21" s="34">
        <v>7.7799750000000001E-2</v>
      </c>
      <c r="N21" s="34">
        <v>9.2694393207970974E-2</v>
      </c>
      <c r="O21" s="34">
        <f t="shared" si="1"/>
        <v>1.318419143207971</v>
      </c>
      <c r="P21" s="34">
        <f t="shared" si="2"/>
        <v>527.87775479817719</v>
      </c>
    </row>
    <row r="22" spans="1:16" x14ac:dyDescent="0.45">
      <c r="A22" s="29" t="s">
        <v>37</v>
      </c>
      <c r="B22" s="34">
        <v>450</v>
      </c>
      <c r="C22" s="34">
        <v>79</v>
      </c>
      <c r="D22" s="34">
        <v>174</v>
      </c>
      <c r="E22" s="34">
        <v>127</v>
      </c>
      <c r="F22" s="34">
        <v>65</v>
      </c>
      <c r="G22" s="34">
        <v>120.75799624966514</v>
      </c>
      <c r="H22" s="34">
        <f t="shared" si="0"/>
        <v>1015.7579962496651</v>
      </c>
      <c r="I22" s="34">
        <v>276.82972400000006</v>
      </c>
      <c r="J22" s="34">
        <v>136.40984874500003</v>
      </c>
      <c r="K22" s="34">
        <v>440.39209757999964</v>
      </c>
      <c r="L22" s="34">
        <v>242.64581325000017</v>
      </c>
      <c r="M22" s="34">
        <v>120.04233879999997</v>
      </c>
      <c r="N22" s="34">
        <v>91.983153543956448</v>
      </c>
      <c r="O22" s="34">
        <f t="shared" si="1"/>
        <v>1308.3029759189562</v>
      </c>
      <c r="P22" s="34">
        <f t="shared" si="2"/>
        <v>2324.0609721686214</v>
      </c>
    </row>
    <row r="23" spans="1:16" x14ac:dyDescent="0.45">
      <c r="A23" s="29" t="s">
        <v>38</v>
      </c>
      <c r="B23" s="34">
        <v>252</v>
      </c>
      <c r="C23" s="34">
        <v>93</v>
      </c>
      <c r="D23" s="34">
        <v>84</v>
      </c>
      <c r="E23" s="34">
        <v>83</v>
      </c>
      <c r="F23" s="34">
        <v>26</v>
      </c>
      <c r="G23" s="34">
        <v>74.491679614251268</v>
      </c>
      <c r="H23" s="34">
        <f t="shared" si="0"/>
        <v>612.49167961425132</v>
      </c>
      <c r="I23" s="34">
        <v>1062.6015780000002</v>
      </c>
      <c r="J23" s="34">
        <v>1002.7822901</v>
      </c>
      <c r="K23" s="34">
        <v>219.1220413999998</v>
      </c>
      <c r="L23" s="34">
        <v>436.36642132999958</v>
      </c>
      <c r="M23" s="34">
        <v>235.81851233999987</v>
      </c>
      <c r="N23" s="34">
        <v>223.59723389056731</v>
      </c>
      <c r="O23" s="34">
        <f t="shared" si="1"/>
        <v>3180.2880770605666</v>
      </c>
      <c r="P23" s="34">
        <f t="shared" si="2"/>
        <v>3792.7797566748177</v>
      </c>
    </row>
    <row r="24" spans="1:16" x14ac:dyDescent="0.45">
      <c r="A24" s="29" t="s">
        <v>39</v>
      </c>
      <c r="B24" s="34"/>
      <c r="C24" s="34">
        <v>33</v>
      </c>
      <c r="D24" s="34">
        <v>52</v>
      </c>
      <c r="E24" s="34">
        <v>58</v>
      </c>
      <c r="F24" s="34">
        <v>30</v>
      </c>
      <c r="G24" s="34">
        <v>20.805293329761586</v>
      </c>
      <c r="H24" s="34">
        <f t="shared" si="0"/>
        <v>193.80529332976158</v>
      </c>
      <c r="I24" s="34">
        <v>0</v>
      </c>
      <c r="J24" s="34">
        <v>0</v>
      </c>
      <c r="K24" s="34">
        <v>15.440277449999998</v>
      </c>
      <c r="L24" s="34">
        <v>7.3266887999999986</v>
      </c>
      <c r="M24" s="34">
        <v>1.6084236000000001</v>
      </c>
      <c r="N24" s="34">
        <v>1.8433681553329848</v>
      </c>
      <c r="O24" s="34">
        <f t="shared" si="1"/>
        <v>26.218758005332983</v>
      </c>
      <c r="P24" s="34">
        <f t="shared" si="2"/>
        <v>220.02405133509455</v>
      </c>
    </row>
    <row r="25" spans="1:16" x14ac:dyDescent="0.45">
      <c r="A25" s="29" t="s">
        <v>40</v>
      </c>
      <c r="B25" s="34">
        <v>139</v>
      </c>
      <c r="C25" s="34"/>
      <c r="D25" s="34">
        <v>110</v>
      </c>
      <c r="E25" s="34">
        <v>95</v>
      </c>
      <c r="F25" s="34">
        <v>43</v>
      </c>
      <c r="G25" s="34">
        <v>50.04909724082507</v>
      </c>
      <c r="H25" s="34">
        <f t="shared" si="0"/>
        <v>437.04909724082506</v>
      </c>
      <c r="I25" s="34">
        <v>2418.4179271000007</v>
      </c>
      <c r="J25" s="34">
        <v>215.7838495850001</v>
      </c>
      <c r="K25" s="34">
        <v>2197.3621434400043</v>
      </c>
      <c r="L25" s="34">
        <v>1076.1205377900005</v>
      </c>
      <c r="M25" s="34">
        <v>606.13502605500025</v>
      </c>
      <c r="N25" s="34">
        <v>492.60206627373583</v>
      </c>
      <c r="O25" s="34">
        <f t="shared" si="1"/>
        <v>7006.4215502437419</v>
      </c>
      <c r="P25" s="34">
        <f t="shared" si="2"/>
        <v>7443.4706474845671</v>
      </c>
    </row>
    <row r="26" spans="1:16" x14ac:dyDescent="0.45">
      <c r="A26" s="29" t="s">
        <v>41</v>
      </c>
      <c r="B26" s="34">
        <v>37</v>
      </c>
      <c r="C26" s="34">
        <v>163</v>
      </c>
      <c r="D26" s="34">
        <v>35</v>
      </c>
      <c r="E26" s="34">
        <v>87</v>
      </c>
      <c r="F26" s="34">
        <v>39</v>
      </c>
      <c r="G26" s="34">
        <v>46.848282882400213</v>
      </c>
      <c r="H26" s="34">
        <f t="shared" si="0"/>
        <v>407.84828288240021</v>
      </c>
      <c r="I26" s="34">
        <v>2856.4335527500016</v>
      </c>
      <c r="J26" s="34">
        <v>1579.4274167300005</v>
      </c>
      <c r="K26" s="34">
        <v>1672.1939366149973</v>
      </c>
      <c r="L26" s="34">
        <v>1003.6079409049988</v>
      </c>
      <c r="M26" s="34">
        <v>615.13354625499994</v>
      </c>
      <c r="N26" s="34">
        <v>584.33241485440396</v>
      </c>
      <c r="O26" s="34">
        <f t="shared" si="1"/>
        <v>8311.1288081094008</v>
      </c>
      <c r="P26" s="34">
        <f t="shared" si="2"/>
        <v>8718.9770909918007</v>
      </c>
    </row>
    <row r="27" spans="1:16" ht="14.25" customHeight="1" x14ac:dyDescent="0.45">
      <c r="A27" s="29" t="s">
        <v>42</v>
      </c>
      <c r="B27" s="34"/>
      <c r="C27" s="34">
        <v>540</v>
      </c>
      <c r="D27" s="34">
        <v>78</v>
      </c>
      <c r="E27" s="34">
        <v>91</v>
      </c>
      <c r="F27" s="34">
        <v>57</v>
      </c>
      <c r="G27" s="34">
        <v>103.15351727832841</v>
      </c>
      <c r="H27" s="34">
        <f t="shared" si="0"/>
        <v>869.15351727832842</v>
      </c>
      <c r="I27" s="34">
        <v>0</v>
      </c>
      <c r="J27" s="34">
        <v>42.931347450000004</v>
      </c>
      <c r="K27" s="34">
        <v>2.3121874</v>
      </c>
      <c r="L27" s="34">
        <v>5.3274888999999996</v>
      </c>
      <c r="M27" s="34">
        <v>0.36781049999999998</v>
      </c>
      <c r="N27" s="34">
        <v>3.8522060776900839</v>
      </c>
      <c r="O27" s="34">
        <f t="shared" si="1"/>
        <v>54.791040327690084</v>
      </c>
      <c r="P27" s="34">
        <f t="shared" si="2"/>
        <v>923.94455760601852</v>
      </c>
    </row>
    <row r="28" spans="1:16" x14ac:dyDescent="0.45">
      <c r="A28" s="29" t="s">
        <v>43</v>
      </c>
      <c r="B28" s="34"/>
      <c r="C28" s="34">
        <v>150</v>
      </c>
      <c r="D28" s="34">
        <v>180</v>
      </c>
      <c r="E28" s="34">
        <v>98</v>
      </c>
      <c r="F28" s="34">
        <v>65</v>
      </c>
      <c r="G28" s="34">
        <v>62.270388427538165</v>
      </c>
      <c r="H28" s="34">
        <f t="shared" si="0"/>
        <v>555.27038842753814</v>
      </c>
      <c r="I28" s="34">
        <v>0</v>
      </c>
      <c r="J28" s="34">
        <v>7.7234072999999999</v>
      </c>
      <c r="K28" s="34">
        <v>178.89498260000005</v>
      </c>
      <c r="L28" s="34">
        <v>29.3119382</v>
      </c>
      <c r="M28" s="34">
        <v>31.901288349999994</v>
      </c>
      <c r="N28" s="34">
        <v>18.742055510083603</v>
      </c>
      <c r="O28" s="34">
        <f t="shared" si="1"/>
        <v>266.57367196008363</v>
      </c>
      <c r="P28" s="34">
        <f t="shared" si="2"/>
        <v>821.84406038762177</v>
      </c>
    </row>
    <row r="29" spans="1:16" x14ac:dyDescent="0.45">
      <c r="A29" s="29" t="s">
        <v>44</v>
      </c>
      <c r="B29" s="34"/>
      <c r="C29" s="34">
        <v>99</v>
      </c>
      <c r="D29" s="34">
        <v>36</v>
      </c>
      <c r="E29" s="34">
        <v>29</v>
      </c>
      <c r="F29" s="34">
        <v>32</v>
      </c>
      <c r="G29" s="34">
        <v>23.860616126439858</v>
      </c>
      <c r="H29" s="34">
        <f t="shared" si="0"/>
        <v>219.86061612643985</v>
      </c>
      <c r="I29" s="34">
        <v>0</v>
      </c>
      <c r="J29" s="34">
        <v>47.622484400000005</v>
      </c>
      <c r="K29" s="34">
        <v>0.47698200000000002</v>
      </c>
      <c r="L29" s="34">
        <v>7.2185173999999996</v>
      </c>
      <c r="M29" s="34">
        <v>9.0974461500000015</v>
      </c>
      <c r="N29" s="34">
        <v>4.8713621817996327</v>
      </c>
      <c r="O29" s="34">
        <f t="shared" si="1"/>
        <v>69.286792131799643</v>
      </c>
      <c r="P29" s="34">
        <f t="shared" si="2"/>
        <v>289.14740825823947</v>
      </c>
    </row>
    <row r="30" spans="1:16" x14ac:dyDescent="0.45">
      <c r="A30" s="29" t="s">
        <v>45</v>
      </c>
      <c r="B30" s="34"/>
      <c r="C30" s="34">
        <v>243</v>
      </c>
      <c r="D30" s="34">
        <v>103</v>
      </c>
      <c r="E30" s="34">
        <v>33</v>
      </c>
      <c r="F30" s="34">
        <v>34</v>
      </c>
      <c r="G30" s="34">
        <v>55.141301901955529</v>
      </c>
      <c r="H30" s="34">
        <f t="shared" si="0"/>
        <v>468.14130190195556</v>
      </c>
      <c r="I30" s="34">
        <v>0</v>
      </c>
      <c r="J30" s="34">
        <v>0</v>
      </c>
      <c r="K30" s="34">
        <v>114.08189245000008</v>
      </c>
      <c r="L30" s="34">
        <v>10.646893050000001</v>
      </c>
      <c r="M30" s="34">
        <v>11.157392999999999</v>
      </c>
      <c r="N30" s="34">
        <v>10.276276840626362</v>
      </c>
      <c r="O30" s="34">
        <f t="shared" si="1"/>
        <v>146.16245534062645</v>
      </c>
      <c r="P30" s="34">
        <f t="shared" si="2"/>
        <v>614.30375724258204</v>
      </c>
    </row>
    <row r="31" spans="1:16" x14ac:dyDescent="0.45">
      <c r="A31" s="29" t="s">
        <v>46</v>
      </c>
      <c r="B31" s="34">
        <v>553</v>
      </c>
      <c r="C31" s="34">
        <v>24</v>
      </c>
      <c r="D31" s="34">
        <v>135</v>
      </c>
      <c r="E31" s="34">
        <v>122</v>
      </c>
      <c r="F31" s="34">
        <v>100</v>
      </c>
      <c r="G31" s="34">
        <v>121.33996249665148</v>
      </c>
      <c r="H31" s="34">
        <f t="shared" si="0"/>
        <v>1055.3399624966514</v>
      </c>
      <c r="I31" s="34">
        <v>503.1940588999999</v>
      </c>
      <c r="J31" s="34">
        <v>0</v>
      </c>
      <c r="K31" s="34">
        <v>215.30631095999979</v>
      </c>
      <c r="L31" s="34">
        <v>149.2311150499998</v>
      </c>
      <c r="M31" s="34">
        <v>61.22224570000003</v>
      </c>
      <c r="N31" s="34">
        <v>70.25133691489448</v>
      </c>
      <c r="O31" s="34">
        <f t="shared" si="1"/>
        <v>999.20506752489393</v>
      </c>
      <c r="P31" s="34">
        <f t="shared" si="2"/>
        <v>2054.5450300215452</v>
      </c>
    </row>
    <row r="32" spans="1:16" x14ac:dyDescent="0.45">
      <c r="A32" s="29" t="s">
        <v>47</v>
      </c>
      <c r="B32" s="34"/>
      <c r="C32" s="34">
        <v>231</v>
      </c>
      <c r="D32" s="34">
        <v>20</v>
      </c>
      <c r="E32" s="34">
        <v>50</v>
      </c>
      <c r="F32" s="34">
        <v>52</v>
      </c>
      <c r="G32" s="34">
        <v>43.792960085721937</v>
      </c>
      <c r="H32" s="34">
        <f t="shared" si="0"/>
        <v>396.79296008572192</v>
      </c>
      <c r="I32" s="34">
        <v>0</v>
      </c>
      <c r="J32" s="34">
        <v>199.24830714500015</v>
      </c>
      <c r="K32" s="34">
        <v>167.78635250500002</v>
      </c>
      <c r="L32" s="34">
        <v>103.19566525</v>
      </c>
      <c r="M32" s="34">
        <v>98.354635209999998</v>
      </c>
      <c r="N32" s="34">
        <v>42.998754707837008</v>
      </c>
      <c r="O32" s="34">
        <f t="shared" si="1"/>
        <v>611.58371481783729</v>
      </c>
      <c r="P32" s="34">
        <f t="shared" si="2"/>
        <v>1008.3766749035592</v>
      </c>
    </row>
    <row r="33" spans="1:17" x14ac:dyDescent="0.45">
      <c r="A33" s="29" t="s">
        <v>48</v>
      </c>
      <c r="B33" s="34"/>
      <c r="C33" s="34">
        <v>220</v>
      </c>
      <c r="D33" s="34">
        <v>37</v>
      </c>
      <c r="E33" s="34">
        <v>56</v>
      </c>
      <c r="F33" s="34">
        <v>35</v>
      </c>
      <c r="G33" s="34">
        <v>45.538858826680951</v>
      </c>
      <c r="H33" s="34">
        <f t="shared" si="0"/>
        <v>393.53885882668095</v>
      </c>
      <c r="I33" s="34">
        <v>0</v>
      </c>
      <c r="J33" s="34">
        <v>24.969755849999991</v>
      </c>
      <c r="K33" s="34">
        <v>159.84553770000005</v>
      </c>
      <c r="L33" s="34">
        <v>33.309553250000015</v>
      </c>
      <c r="M33" s="34">
        <v>14.759289649999999</v>
      </c>
      <c r="N33" s="34">
        <v>17.611665030011892</v>
      </c>
      <c r="O33" s="34">
        <f t="shared" si="1"/>
        <v>250.49580148001195</v>
      </c>
      <c r="P33" s="34">
        <f t="shared" si="2"/>
        <v>644.0346603066929</v>
      </c>
    </row>
    <row r="34" spans="1:17" x14ac:dyDescent="0.45">
      <c r="A34" s="29" t="s">
        <v>49</v>
      </c>
      <c r="B34" s="34"/>
      <c r="C34" s="34"/>
      <c r="D34" s="34"/>
      <c r="E34" s="34">
        <v>1</v>
      </c>
      <c r="F34" s="34">
        <v>1</v>
      </c>
      <c r="G34" s="34">
        <v>0.14549156174658451</v>
      </c>
      <c r="H34" s="34">
        <f t="shared" si="0"/>
        <v>2.1454915617465846</v>
      </c>
      <c r="I34" s="34">
        <v>1068.0832502000003</v>
      </c>
      <c r="J34" s="34">
        <v>132.86544580000003</v>
      </c>
      <c r="K34" s="34">
        <v>1189.579773090001</v>
      </c>
      <c r="L34" s="34">
        <v>730.05036160499924</v>
      </c>
      <c r="M34" s="34">
        <v>242.09668790499995</v>
      </c>
      <c r="N34" s="34">
        <v>254.29948016626585</v>
      </c>
      <c r="O34" s="34">
        <f t="shared" si="1"/>
        <v>3616.9749987662667</v>
      </c>
      <c r="P34" s="34">
        <f t="shared" si="2"/>
        <v>3619.1204903280131</v>
      </c>
    </row>
    <row r="35" spans="1:17" x14ac:dyDescent="0.45">
      <c r="A35" s="31" t="s">
        <v>6</v>
      </c>
      <c r="B35" s="31" t="s">
        <v>6</v>
      </c>
      <c r="C35" s="31" t="s">
        <v>6</v>
      </c>
      <c r="D35" s="31" t="s">
        <v>6</v>
      </c>
      <c r="E35" s="31" t="s">
        <v>6</v>
      </c>
      <c r="F35" s="31" t="s">
        <v>6</v>
      </c>
      <c r="G35" s="31" t="s">
        <v>6</v>
      </c>
      <c r="H35" s="31" t="s">
        <v>6</v>
      </c>
      <c r="I35" s="31" t="s">
        <v>6</v>
      </c>
      <c r="J35" s="31" t="s">
        <v>6</v>
      </c>
      <c r="K35" s="31" t="s">
        <v>6</v>
      </c>
      <c r="L35" s="31" t="s">
        <v>6</v>
      </c>
      <c r="M35" s="31" t="s">
        <v>6</v>
      </c>
      <c r="N35" s="31" t="s">
        <v>6</v>
      </c>
      <c r="O35" s="31" t="s">
        <v>6</v>
      </c>
      <c r="P35" s="31" t="s">
        <v>6</v>
      </c>
    </row>
    <row r="36" spans="1:17" x14ac:dyDescent="0.45">
      <c r="A36" s="29" t="s">
        <v>7</v>
      </c>
      <c r="B36" s="34">
        <f t="shared" ref="B36:H36" si="3">SUM(B11:B34)</f>
        <v>3476</v>
      </c>
      <c r="C36" s="34">
        <f t="shared" si="3"/>
        <v>3422</v>
      </c>
      <c r="D36" s="34">
        <f t="shared" si="3"/>
        <v>2366</v>
      </c>
      <c r="E36" s="34">
        <f t="shared" si="3"/>
        <v>1935</v>
      </c>
      <c r="F36" s="34">
        <f t="shared" si="3"/>
        <v>1253</v>
      </c>
      <c r="G36" s="34">
        <f t="shared" si="3"/>
        <v>1629.36</v>
      </c>
      <c r="H36" s="34">
        <f t="shared" si="3"/>
        <v>14081.36</v>
      </c>
      <c r="I36" s="34">
        <f>SUM(I11:I35)</f>
        <v>13451.428909850001</v>
      </c>
      <c r="J36" s="34">
        <f>SUM(J11:J35)</f>
        <v>5735.5808598600024</v>
      </c>
      <c r="K36" s="34">
        <f>SUM(K11:K35)</f>
        <v>10228.683295615003</v>
      </c>
      <c r="L36" s="34">
        <f>SUM(L11:L35)</f>
        <v>6275.6465124850001</v>
      </c>
      <c r="M36" s="34">
        <f>SUM(M11:M35)</f>
        <v>3417.7938499549991</v>
      </c>
      <c r="N36" s="34">
        <f>SUM(N11:N34)</f>
        <v>2957.5950000000003</v>
      </c>
      <c r="O36" s="34">
        <f>SUM(O11:O34)</f>
        <v>42066.728427765011</v>
      </c>
      <c r="P36" s="34">
        <f>SUM(P11:P34)</f>
        <v>56148.088427765004</v>
      </c>
    </row>
    <row r="37" spans="1:17" s="29" customFormat="1" x14ac:dyDescent="0.45">
      <c r="B37" s="34"/>
      <c r="C37" s="34"/>
      <c r="D37" s="47"/>
      <c r="E37" s="47"/>
      <c r="F37" s="47"/>
      <c r="G37" s="47"/>
      <c r="H37" s="47"/>
      <c r="I37" s="34"/>
      <c r="J37" s="34"/>
      <c r="K37" s="47"/>
      <c r="L37" s="47"/>
      <c r="M37" s="47"/>
      <c r="N37" s="47"/>
      <c r="O37" s="47"/>
      <c r="P37" s="47"/>
    </row>
    <row r="38" spans="1:17" s="42" customFormat="1" x14ac:dyDescent="0.45">
      <c r="A38" s="41"/>
      <c r="B38" s="46"/>
      <c r="C38" s="46"/>
      <c r="D38" s="46"/>
      <c r="E38" s="46"/>
      <c r="F38" s="46"/>
      <c r="G38" s="46"/>
      <c r="H38" s="46"/>
      <c r="I38" s="46"/>
      <c r="J38" s="48"/>
      <c r="K38" s="48"/>
      <c r="L38" s="48"/>
      <c r="M38" s="48"/>
      <c r="N38" s="48"/>
      <c r="O38" s="48"/>
      <c r="P38" s="48"/>
    </row>
    <row r="39" spans="1:17" s="42" customFormat="1" x14ac:dyDescent="0.45">
      <c r="P39" s="49"/>
    </row>
    <row r="40" spans="1:17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5"/>
    </row>
    <row r="41" spans="1:17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/>
    </row>
    <row r="42" spans="1:17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7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7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7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7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7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7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4" spans="1:15" x14ac:dyDescent="0.45">
      <c r="B54" s="37"/>
    </row>
    <row r="66" spans="6:8" x14ac:dyDescent="0.45">
      <c r="F66" s="13"/>
      <c r="H66" s="13"/>
    </row>
  </sheetData>
  <mergeCells count="1">
    <mergeCell ref="F5:J5"/>
  </mergeCells>
  <printOptions horizontalCentered="1"/>
  <pageMargins left="0.34" right="0.22" top="0.84" bottom="0.18" header="0.26" footer="0.18"/>
  <pageSetup scale="7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Q66"/>
  <sheetViews>
    <sheetView view="pageBreakPreview" zoomScale="60" zoomScaleNormal="60" workbookViewId="0">
      <selection activeCell="E63" sqref="E63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99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23"/>
      <c r="G5" s="124"/>
      <c r="H5" s="124"/>
      <c r="I5" s="124"/>
      <c r="J5" s="124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34">
        <v>159.3424947</v>
      </c>
      <c r="C11" s="34">
        <v>33.387090199999996</v>
      </c>
      <c r="D11" s="34">
        <v>56.19522479999997</v>
      </c>
      <c r="E11" s="34">
        <v>21.915837350000007</v>
      </c>
      <c r="F11" s="34">
        <v>52.67861769999999</v>
      </c>
      <c r="G11" s="34">
        <v>39.012632819495046</v>
      </c>
      <c r="H11" s="34">
        <f t="shared" ref="H11:H34" si="0">SUM(B11:G11)</f>
        <v>362.53189756949496</v>
      </c>
      <c r="I11" s="34">
        <v>156.10626599999998</v>
      </c>
      <c r="J11" s="34">
        <v>0</v>
      </c>
      <c r="K11" s="34">
        <v>171.37492774999987</v>
      </c>
      <c r="L11" s="34">
        <v>66.697023050000041</v>
      </c>
      <c r="M11" s="34">
        <v>33.541397599999996</v>
      </c>
      <c r="N11" s="34">
        <v>33.216155123164384</v>
      </c>
      <c r="O11" s="34">
        <f t="shared" ref="O11:O34" si="1">SUM(I11:N11)</f>
        <v>460.93576952316425</v>
      </c>
      <c r="P11" s="34">
        <f t="shared" ref="P11:P34" si="2">+O11+H11</f>
        <v>823.46766709265921</v>
      </c>
    </row>
    <row r="12" spans="1:16" x14ac:dyDescent="0.45">
      <c r="A12" s="29" t="s">
        <v>27</v>
      </c>
      <c r="B12" s="34">
        <v>342.05893239999989</v>
      </c>
      <c r="C12" s="34">
        <v>82.876476600000004</v>
      </c>
      <c r="D12" s="34">
        <v>189.7753041</v>
      </c>
      <c r="E12" s="34">
        <v>64.183461500000007</v>
      </c>
      <c r="F12" s="34">
        <v>30.515455255000006</v>
      </c>
      <c r="G12" s="34">
        <v>97.789786892934401</v>
      </c>
      <c r="H12" s="34">
        <f t="shared" si="0"/>
        <v>807.19941674793438</v>
      </c>
      <c r="I12" s="34">
        <v>919.0860381</v>
      </c>
      <c r="J12" s="34">
        <v>1521.6445288000011</v>
      </c>
      <c r="K12" s="34">
        <v>942.72475939999902</v>
      </c>
      <c r="L12" s="34">
        <v>781.46344254499968</v>
      </c>
      <c r="M12" s="34">
        <v>453.74182913499931</v>
      </c>
      <c r="N12" s="34">
        <v>358.6792415376097</v>
      </c>
      <c r="O12" s="34">
        <f t="shared" si="1"/>
        <v>4977.3398395176091</v>
      </c>
      <c r="P12" s="34">
        <f t="shared" si="2"/>
        <v>5784.5392562655434</v>
      </c>
    </row>
    <row r="13" spans="1:16" x14ac:dyDescent="0.45">
      <c r="A13" s="29" t="s">
        <v>28</v>
      </c>
      <c r="B13" s="34">
        <v>435.84256529999999</v>
      </c>
      <c r="C13" s="34">
        <v>74.62637795000002</v>
      </c>
      <c r="D13" s="34">
        <v>112.81739739999998</v>
      </c>
      <c r="E13" s="34">
        <v>198.78872725000005</v>
      </c>
      <c r="F13" s="34">
        <v>44.120882450000003</v>
      </c>
      <c r="G13" s="34">
        <v>118.41395714921427</v>
      </c>
      <c r="H13" s="34">
        <f t="shared" si="0"/>
        <v>984.60990749921427</v>
      </c>
      <c r="I13" s="34">
        <v>3491.8766271999962</v>
      </c>
      <c r="J13" s="34">
        <v>470.62010438499982</v>
      </c>
      <c r="K13" s="34">
        <v>1174.4533689949999</v>
      </c>
      <c r="L13" s="34">
        <v>1144.0189528650014</v>
      </c>
      <c r="M13" s="34">
        <v>471.36104453000013</v>
      </c>
      <c r="N13" s="34">
        <v>524.37727059063138</v>
      </c>
      <c r="O13" s="34">
        <f t="shared" si="1"/>
        <v>7276.7073685656287</v>
      </c>
      <c r="P13" s="34">
        <f t="shared" si="2"/>
        <v>8261.3172760648431</v>
      </c>
    </row>
    <row r="14" spans="1:16" x14ac:dyDescent="0.45">
      <c r="A14" s="29" t="s">
        <v>29</v>
      </c>
      <c r="B14" s="34">
        <v>0</v>
      </c>
      <c r="C14" s="34">
        <v>337.09899959500001</v>
      </c>
      <c r="D14" s="34">
        <v>19.892203619999997</v>
      </c>
      <c r="E14" s="34">
        <v>44.153192249999996</v>
      </c>
      <c r="F14" s="34">
        <v>46.190680649999997</v>
      </c>
      <c r="G14" s="34">
        <v>57.781943657021557</v>
      </c>
      <c r="H14" s="34">
        <f t="shared" si="0"/>
        <v>505.11701977202154</v>
      </c>
      <c r="I14" s="34">
        <v>0</v>
      </c>
      <c r="J14" s="34">
        <v>31.910836019999998</v>
      </c>
      <c r="K14" s="34">
        <v>121.31878832999999</v>
      </c>
      <c r="L14" s="34">
        <v>36.157472320000018</v>
      </c>
      <c r="M14" s="34">
        <v>49.339174299999989</v>
      </c>
      <c r="N14" s="34">
        <v>18.539175154820995</v>
      </c>
      <c r="O14" s="34">
        <f t="shared" si="1"/>
        <v>257.26544612482098</v>
      </c>
      <c r="P14" s="34">
        <f t="shared" si="2"/>
        <v>762.38246589684252</v>
      </c>
    </row>
    <row r="15" spans="1:16" x14ac:dyDescent="0.45">
      <c r="A15" s="29" t="s">
        <v>30</v>
      </c>
      <c r="B15" s="34">
        <v>0</v>
      </c>
      <c r="C15" s="34">
        <v>90.372937850000014</v>
      </c>
      <c r="D15" s="34">
        <v>118.01169050000003</v>
      </c>
      <c r="E15" s="34">
        <v>78.435101849999981</v>
      </c>
      <c r="F15" s="34">
        <v>59.150907200000006</v>
      </c>
      <c r="G15" s="34">
        <v>41.314303970088808</v>
      </c>
      <c r="H15" s="34">
        <f t="shared" si="0"/>
        <v>387.28494137008886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f t="shared" si="1"/>
        <v>0</v>
      </c>
      <c r="P15" s="34">
        <f t="shared" si="2"/>
        <v>387.28494137008886</v>
      </c>
    </row>
    <row r="16" spans="1:16" x14ac:dyDescent="0.45">
      <c r="A16" s="29" t="s">
        <v>31</v>
      </c>
      <c r="B16" s="34">
        <v>0</v>
      </c>
      <c r="C16" s="34">
        <v>50.111996099999992</v>
      </c>
      <c r="D16" s="34">
        <v>268.87813475999991</v>
      </c>
      <c r="E16" s="34">
        <v>135.23368990000012</v>
      </c>
      <c r="F16" s="34">
        <v>64.189390194999973</v>
      </c>
      <c r="G16" s="34">
        <v>65.427650281409313</v>
      </c>
      <c r="H16" s="34">
        <f t="shared" si="0"/>
        <v>583.8408612364093</v>
      </c>
      <c r="I16" s="34">
        <v>37.085098649999999</v>
      </c>
      <c r="J16" s="34">
        <v>0</v>
      </c>
      <c r="K16" s="34">
        <v>473.42397415999955</v>
      </c>
      <c r="L16" s="34">
        <v>84.329578100000148</v>
      </c>
      <c r="M16" s="34">
        <v>67.701791400000019</v>
      </c>
      <c r="N16" s="34">
        <v>51.45203859310994</v>
      </c>
      <c r="O16" s="34">
        <f t="shared" si="1"/>
        <v>713.99248090310971</v>
      </c>
      <c r="P16" s="34">
        <f t="shared" si="2"/>
        <v>1297.8333421395191</v>
      </c>
    </row>
    <row r="17" spans="1:16" x14ac:dyDescent="0.45">
      <c r="A17" s="29" t="s">
        <v>32</v>
      </c>
      <c r="B17" s="34">
        <v>467.58741100000009</v>
      </c>
      <c r="C17" s="34">
        <v>51.604484750000005</v>
      </c>
      <c r="D17" s="34">
        <v>232.65435800000003</v>
      </c>
      <c r="E17" s="34">
        <v>55.481113249999993</v>
      </c>
      <c r="F17" s="34">
        <v>58.869933119999999</v>
      </c>
      <c r="G17" s="34">
        <v>116.28965768969769</v>
      </c>
      <c r="H17" s="34">
        <f t="shared" si="0"/>
        <v>982.48695780969786</v>
      </c>
      <c r="I17" s="34">
        <v>128.05243899999999</v>
      </c>
      <c r="J17" s="34">
        <v>12.992583800000002</v>
      </c>
      <c r="K17" s="34">
        <v>172.09230239999997</v>
      </c>
      <c r="L17" s="34">
        <v>36.90139415000003</v>
      </c>
      <c r="M17" s="34">
        <v>26.025689535000012</v>
      </c>
      <c r="N17" s="34">
        <v>29.20467830157401</v>
      </c>
      <c r="O17" s="34">
        <f t="shared" si="1"/>
        <v>405.26908718657404</v>
      </c>
      <c r="P17" s="34">
        <f t="shared" si="2"/>
        <v>1387.7560449962718</v>
      </c>
    </row>
    <row r="18" spans="1:16" x14ac:dyDescent="0.45">
      <c r="A18" s="29" t="s">
        <v>33</v>
      </c>
      <c r="B18" s="34">
        <v>0</v>
      </c>
      <c r="C18" s="34">
        <v>312.69717535000012</v>
      </c>
      <c r="D18" s="34">
        <v>90.166125200000081</v>
      </c>
      <c r="E18" s="34">
        <v>116.2211757</v>
      </c>
      <c r="F18" s="34">
        <v>59.292450550000012</v>
      </c>
      <c r="G18" s="34">
        <v>74.770357753954997</v>
      </c>
      <c r="H18" s="34">
        <f t="shared" si="0"/>
        <v>653.14728455395516</v>
      </c>
      <c r="I18" s="34">
        <v>0</v>
      </c>
      <c r="J18" s="34">
        <v>0</v>
      </c>
      <c r="K18" s="34">
        <v>391.71094454999991</v>
      </c>
      <c r="L18" s="34">
        <v>112.55660161500006</v>
      </c>
      <c r="M18" s="34">
        <v>81.403175269999963</v>
      </c>
      <c r="N18" s="34">
        <v>45.482434939463829</v>
      </c>
      <c r="O18" s="34">
        <f t="shared" si="1"/>
        <v>631.15315637446372</v>
      </c>
      <c r="P18" s="34">
        <f t="shared" si="2"/>
        <v>1284.300440928419</v>
      </c>
    </row>
    <row r="19" spans="1:16" x14ac:dyDescent="0.45">
      <c r="A19" s="29" t="s">
        <v>34</v>
      </c>
      <c r="B19" s="34">
        <v>0</v>
      </c>
      <c r="C19" s="34">
        <v>129.53429520000003</v>
      </c>
      <c r="D19" s="34">
        <v>87.193546950000112</v>
      </c>
      <c r="E19" s="34">
        <v>35.243096949999988</v>
      </c>
      <c r="F19" s="34">
        <v>64.983501350000012</v>
      </c>
      <c r="G19" s="34">
        <v>36.29458811061297</v>
      </c>
      <c r="H19" s="34">
        <f t="shared" si="0"/>
        <v>353.24902856061306</v>
      </c>
      <c r="I19" s="34">
        <v>0</v>
      </c>
      <c r="J19" s="34">
        <v>0</v>
      </c>
      <c r="K19" s="34">
        <v>38.489914300000009</v>
      </c>
      <c r="L19" s="34">
        <v>10.430232700000001</v>
      </c>
      <c r="M19" s="34">
        <v>9.3070813450000021</v>
      </c>
      <c r="N19" s="34">
        <v>4.5218516616605156</v>
      </c>
      <c r="O19" s="34">
        <f t="shared" si="1"/>
        <v>62.749080006660527</v>
      </c>
      <c r="P19" s="34">
        <f t="shared" si="2"/>
        <v>415.99810856727356</v>
      </c>
    </row>
    <row r="20" spans="1:16" x14ac:dyDescent="0.45">
      <c r="A20" s="29" t="s">
        <v>35</v>
      </c>
      <c r="B20" s="34">
        <v>521.20743305000019</v>
      </c>
      <c r="C20" s="34">
        <v>347.22762439999997</v>
      </c>
      <c r="D20" s="34">
        <v>133.56458870000012</v>
      </c>
      <c r="E20" s="34">
        <v>233.23305090000005</v>
      </c>
      <c r="F20" s="34">
        <v>132.2731019</v>
      </c>
      <c r="G20" s="34">
        <v>177.92632007613656</v>
      </c>
      <c r="H20" s="34">
        <f t="shared" si="0"/>
        <v>1545.4321190261369</v>
      </c>
      <c r="I20" s="34">
        <v>533.66234995000002</v>
      </c>
      <c r="J20" s="34">
        <v>308.64865374999994</v>
      </c>
      <c r="K20" s="34">
        <v>169.15187553999993</v>
      </c>
      <c r="L20" s="34">
        <v>168.73288036000002</v>
      </c>
      <c r="M20" s="34">
        <v>177.60022357499989</v>
      </c>
      <c r="N20" s="34">
        <v>105.4446896619813</v>
      </c>
      <c r="O20" s="34">
        <f t="shared" si="1"/>
        <v>1463.2406728369813</v>
      </c>
      <c r="P20" s="34">
        <f t="shared" si="2"/>
        <v>3008.6727918631182</v>
      </c>
    </row>
    <row r="21" spans="1:16" x14ac:dyDescent="0.45">
      <c r="A21" s="29" t="s">
        <v>36</v>
      </c>
      <c r="B21" s="34">
        <v>168.99470069999995</v>
      </c>
      <c r="C21" s="34">
        <v>78.121840600000013</v>
      </c>
      <c r="D21" s="34">
        <v>74.972868799999958</v>
      </c>
      <c r="E21" s="34">
        <v>77.075608249999974</v>
      </c>
      <c r="F21" s="34">
        <v>100.74038689999999</v>
      </c>
      <c r="G21" s="34">
        <v>57.496828725271456</v>
      </c>
      <c r="H21" s="34">
        <f t="shared" si="0"/>
        <v>557.40223397527132</v>
      </c>
      <c r="I21" s="34">
        <v>0</v>
      </c>
      <c r="J21" s="34">
        <v>0</v>
      </c>
      <c r="K21" s="34">
        <v>1.1479250000000001</v>
      </c>
      <c r="L21" s="34">
        <v>0</v>
      </c>
      <c r="M21" s="34">
        <v>7.7799750000000001E-2</v>
      </c>
      <c r="N21" s="34">
        <v>9.5188207563066327E-2</v>
      </c>
      <c r="O21" s="34">
        <f t="shared" si="1"/>
        <v>1.3209129575630665</v>
      </c>
      <c r="P21" s="34">
        <f t="shared" si="2"/>
        <v>558.72314693283442</v>
      </c>
    </row>
    <row r="22" spans="1:16" x14ac:dyDescent="0.45">
      <c r="A22" s="29" t="s">
        <v>37</v>
      </c>
      <c r="B22" s="34">
        <v>461.05073549999997</v>
      </c>
      <c r="C22" s="34">
        <v>82.725348350000019</v>
      </c>
      <c r="D22" s="34">
        <v>180.26048483</v>
      </c>
      <c r="E22" s="34">
        <v>134.79086460000002</v>
      </c>
      <c r="F22" s="34">
        <v>68.925147299999978</v>
      </c>
      <c r="G22" s="34">
        <v>123.70786909129127</v>
      </c>
      <c r="H22" s="34">
        <f t="shared" si="0"/>
        <v>1051.4604496712911</v>
      </c>
      <c r="I22" s="34">
        <v>276.82972400000006</v>
      </c>
      <c r="J22" s="34">
        <v>136.40984874500003</v>
      </c>
      <c r="K22" s="34">
        <v>440.39209757999964</v>
      </c>
      <c r="L22" s="34">
        <v>242.64581325000017</v>
      </c>
      <c r="M22" s="34">
        <v>120.04233879999997</v>
      </c>
      <c r="N22" s="34">
        <v>94.457832980286526</v>
      </c>
      <c r="O22" s="34">
        <f t="shared" si="1"/>
        <v>1310.7776553552862</v>
      </c>
      <c r="P22" s="34">
        <f t="shared" si="2"/>
        <v>2362.2381050265776</v>
      </c>
    </row>
    <row r="23" spans="1:16" x14ac:dyDescent="0.45">
      <c r="A23" s="29" t="s">
        <v>38</v>
      </c>
      <c r="B23" s="34">
        <v>256.20890300000002</v>
      </c>
      <c r="C23" s="34">
        <v>95.906633499999998</v>
      </c>
      <c r="D23" s="34">
        <v>87.879071700000097</v>
      </c>
      <c r="E23" s="34">
        <v>85.115550849999977</v>
      </c>
      <c r="F23" s="34">
        <v>27.294028399999998</v>
      </c>
      <c r="G23" s="34">
        <v>75.638313701939964</v>
      </c>
      <c r="H23" s="34">
        <f t="shared" si="0"/>
        <v>628.04250115194009</v>
      </c>
      <c r="I23" s="34">
        <v>1062.6015780000002</v>
      </c>
      <c r="J23" s="34">
        <v>1002.7822901</v>
      </c>
      <c r="K23" s="34">
        <v>219.1220413999998</v>
      </c>
      <c r="L23" s="34">
        <v>436.36642132999958</v>
      </c>
      <c r="M23" s="34">
        <v>235.81851233999987</v>
      </c>
      <c r="N23" s="34">
        <v>229.61280799745907</v>
      </c>
      <c r="O23" s="34">
        <f t="shared" si="1"/>
        <v>3186.3036511674586</v>
      </c>
      <c r="P23" s="34">
        <f t="shared" si="2"/>
        <v>3814.3461523193987</v>
      </c>
    </row>
    <row r="24" spans="1:16" x14ac:dyDescent="0.45">
      <c r="A24" s="29" t="s">
        <v>39</v>
      </c>
      <c r="B24" s="34">
        <v>0</v>
      </c>
      <c r="C24" s="34">
        <v>34.633824350000005</v>
      </c>
      <c r="D24" s="34">
        <v>59.66204590000001</v>
      </c>
      <c r="E24" s="34">
        <v>58.993785650000028</v>
      </c>
      <c r="F24" s="34">
        <v>33.183398299999993</v>
      </c>
      <c r="G24" s="34">
        <v>22.080264265316984</v>
      </c>
      <c r="H24" s="34">
        <f t="shared" si="0"/>
        <v>208.55331846531703</v>
      </c>
      <c r="I24" s="34">
        <v>0</v>
      </c>
      <c r="J24" s="34">
        <v>0</v>
      </c>
      <c r="K24" s="34">
        <v>15.440277449999998</v>
      </c>
      <c r="L24" s="34">
        <v>7.3266887999999986</v>
      </c>
      <c r="M24" s="34">
        <v>1.6084236000000001</v>
      </c>
      <c r="N24" s="34">
        <v>1.8929614242287756</v>
      </c>
      <c r="O24" s="34">
        <f t="shared" si="1"/>
        <v>26.268351274228774</v>
      </c>
      <c r="P24" s="34">
        <f t="shared" si="2"/>
        <v>234.8216697395458</v>
      </c>
    </row>
    <row r="25" spans="1:16" x14ac:dyDescent="0.45">
      <c r="A25" s="29" t="s">
        <v>40</v>
      </c>
      <c r="B25" s="34">
        <v>143.20430439999998</v>
      </c>
      <c r="C25" s="34">
        <v>0</v>
      </c>
      <c r="D25" s="34">
        <v>114.27560160000002</v>
      </c>
      <c r="E25" s="34">
        <v>99.475546559999955</v>
      </c>
      <c r="F25" s="34">
        <v>44.818988750000003</v>
      </c>
      <c r="G25" s="34">
        <v>51.416846604524324</v>
      </c>
      <c r="H25" s="34">
        <f t="shared" si="0"/>
        <v>453.19128791452431</v>
      </c>
      <c r="I25" s="34">
        <v>2418.4179271000007</v>
      </c>
      <c r="J25" s="34">
        <v>215.7838495850001</v>
      </c>
      <c r="K25" s="34">
        <v>2197.3621434400043</v>
      </c>
      <c r="L25" s="34">
        <v>1076.1205377900005</v>
      </c>
      <c r="M25" s="34">
        <v>606.13502605500025</v>
      </c>
      <c r="N25" s="34">
        <v>505.85484307833593</v>
      </c>
      <c r="O25" s="34">
        <f t="shared" si="1"/>
        <v>7019.6743270483421</v>
      </c>
      <c r="P25" s="34">
        <f t="shared" si="2"/>
        <v>7472.8656149628659</v>
      </c>
    </row>
    <row r="26" spans="1:16" x14ac:dyDescent="0.45">
      <c r="A26" s="29" t="s">
        <v>41</v>
      </c>
      <c r="B26" s="34">
        <v>39.192688950000004</v>
      </c>
      <c r="C26" s="34">
        <v>169.91159165000002</v>
      </c>
      <c r="D26" s="34">
        <v>39.256531100000004</v>
      </c>
      <c r="E26" s="34">
        <v>89.801106950000019</v>
      </c>
      <c r="F26" s="34">
        <v>40.830339559999992</v>
      </c>
      <c r="G26" s="34">
        <v>48.709774214181813</v>
      </c>
      <c r="H26" s="34">
        <f t="shared" si="0"/>
        <v>427.70203242418188</v>
      </c>
      <c r="I26" s="34">
        <v>2856.4335527500016</v>
      </c>
      <c r="J26" s="34">
        <v>1579.4274167300005</v>
      </c>
      <c r="K26" s="34">
        <v>1672.1939366149973</v>
      </c>
      <c r="L26" s="34">
        <v>1003.6079409049988</v>
      </c>
      <c r="M26" s="34">
        <v>615.13354625499994</v>
      </c>
      <c r="N26" s="34">
        <v>600.0530697276929</v>
      </c>
      <c r="O26" s="34">
        <f t="shared" si="1"/>
        <v>8326.849462982691</v>
      </c>
      <c r="P26" s="34">
        <f t="shared" si="2"/>
        <v>8754.5514954068731</v>
      </c>
    </row>
    <row r="27" spans="1:16" ht="14.25" customHeight="1" x14ac:dyDescent="0.45">
      <c r="A27" s="29" t="s">
        <v>42</v>
      </c>
      <c r="B27" s="34">
        <v>0</v>
      </c>
      <c r="C27" s="34">
        <v>564.1621952500002</v>
      </c>
      <c r="D27" s="34">
        <v>88.909180905000014</v>
      </c>
      <c r="E27" s="34">
        <v>99.384630900000019</v>
      </c>
      <c r="F27" s="34">
        <v>61.620416899999981</v>
      </c>
      <c r="G27" s="34">
        <v>108.38583586252034</v>
      </c>
      <c r="H27" s="34">
        <f t="shared" si="0"/>
        <v>922.46225981752059</v>
      </c>
      <c r="I27" s="34">
        <v>0</v>
      </c>
      <c r="J27" s="34">
        <v>42.931347450000004</v>
      </c>
      <c r="K27" s="34">
        <v>2.3121874</v>
      </c>
      <c r="L27" s="34">
        <v>5.3274888999999996</v>
      </c>
      <c r="M27" s="34">
        <v>0.36781049999999998</v>
      </c>
      <c r="N27" s="34">
        <v>3.955844350544143</v>
      </c>
      <c r="O27" s="34">
        <f t="shared" si="1"/>
        <v>54.89467860054414</v>
      </c>
      <c r="P27" s="34">
        <f t="shared" si="2"/>
        <v>977.35693841806471</v>
      </c>
    </row>
    <row r="28" spans="1:16" x14ac:dyDescent="0.45">
      <c r="A28" s="29" t="s">
        <v>43</v>
      </c>
      <c r="B28" s="34">
        <v>0</v>
      </c>
      <c r="C28" s="34">
        <v>157.49501799999996</v>
      </c>
      <c r="D28" s="34">
        <v>187.98483309999997</v>
      </c>
      <c r="E28" s="34">
        <v>101.83975960000008</v>
      </c>
      <c r="F28" s="34">
        <v>67.901052199999981</v>
      </c>
      <c r="G28" s="34">
        <v>64.433148847030012</v>
      </c>
      <c r="H28" s="34">
        <f t="shared" si="0"/>
        <v>579.65381174702998</v>
      </c>
      <c r="I28" s="34">
        <v>0</v>
      </c>
      <c r="J28" s="34">
        <v>7.7234072999999999</v>
      </c>
      <c r="K28" s="34">
        <v>178.89498260000005</v>
      </c>
      <c r="L28" s="34">
        <v>29.3119382</v>
      </c>
      <c r="M28" s="34">
        <v>31.901288349999994</v>
      </c>
      <c r="N28" s="34">
        <v>19.246284573541363</v>
      </c>
      <c r="O28" s="34">
        <f t="shared" si="1"/>
        <v>267.07790102354141</v>
      </c>
      <c r="P28" s="34">
        <f t="shared" si="2"/>
        <v>846.73171277057145</v>
      </c>
    </row>
    <row r="29" spans="1:16" x14ac:dyDescent="0.45">
      <c r="A29" s="29" t="s">
        <v>44</v>
      </c>
      <c r="B29" s="34">
        <v>0</v>
      </c>
      <c r="C29" s="34">
        <v>101.39620429999998</v>
      </c>
      <c r="D29" s="34">
        <v>38.346213799999994</v>
      </c>
      <c r="E29" s="34">
        <v>30.302471550000018</v>
      </c>
      <c r="F29" s="34">
        <v>34.61157395</v>
      </c>
      <c r="G29" s="34">
        <v>24.493734286206745</v>
      </c>
      <c r="H29" s="34">
        <f t="shared" si="0"/>
        <v>229.15019788620674</v>
      </c>
      <c r="I29" s="34">
        <v>0</v>
      </c>
      <c r="J29" s="34">
        <v>47.622484400000005</v>
      </c>
      <c r="K29" s="34">
        <v>0.47698200000000002</v>
      </c>
      <c r="L29" s="34">
        <v>7.2185173999999996</v>
      </c>
      <c r="M29" s="34">
        <v>9.0974461500000015</v>
      </c>
      <c r="N29" s="34">
        <v>5.0024194390663643</v>
      </c>
      <c r="O29" s="34">
        <f t="shared" si="1"/>
        <v>69.417849389066362</v>
      </c>
      <c r="P29" s="34">
        <f t="shared" si="2"/>
        <v>298.5680472752731</v>
      </c>
    </row>
    <row r="30" spans="1:16" x14ac:dyDescent="0.45">
      <c r="A30" s="29" t="s">
        <v>45</v>
      </c>
      <c r="B30" s="34">
        <v>0</v>
      </c>
      <c r="C30" s="34">
        <v>244.04236895000025</v>
      </c>
      <c r="D30" s="34">
        <v>109.64116375000008</v>
      </c>
      <c r="E30" s="34">
        <v>33.982832250000001</v>
      </c>
      <c r="F30" s="34">
        <v>36.688518849999994</v>
      </c>
      <c r="G30" s="34">
        <v>55.840531017010548</v>
      </c>
      <c r="H30" s="34">
        <f t="shared" si="0"/>
        <v>480.19541481701089</v>
      </c>
      <c r="I30" s="34">
        <v>0</v>
      </c>
      <c r="J30" s="34">
        <v>0</v>
      </c>
      <c r="K30" s="34">
        <v>114.08189245000008</v>
      </c>
      <c r="L30" s="34">
        <v>10.646893050000001</v>
      </c>
      <c r="M30" s="34">
        <v>11.157392999999999</v>
      </c>
      <c r="N30" s="34">
        <v>10.552745846088111</v>
      </c>
      <c r="O30" s="34">
        <f t="shared" si="1"/>
        <v>146.43892434608819</v>
      </c>
      <c r="P30" s="34">
        <f t="shared" si="2"/>
        <v>626.63433916309907</v>
      </c>
    </row>
    <row r="31" spans="1:16" x14ac:dyDescent="0.45">
      <c r="A31" s="29" t="s">
        <v>46</v>
      </c>
      <c r="B31" s="34">
        <v>569.5661808499998</v>
      </c>
      <c r="C31" s="34">
        <v>25.207462100000004</v>
      </c>
      <c r="D31" s="34">
        <v>141.08274919999999</v>
      </c>
      <c r="E31" s="34">
        <v>127.0288319050001</v>
      </c>
      <c r="F31" s="34">
        <v>103.12327114999995</v>
      </c>
      <c r="G31" s="34">
        <v>124.29236445152492</v>
      </c>
      <c r="H31" s="34">
        <f t="shared" si="0"/>
        <v>1090.3008596565246</v>
      </c>
      <c r="I31" s="34">
        <v>503.1940588999999</v>
      </c>
      <c r="J31" s="34">
        <v>0</v>
      </c>
      <c r="K31" s="34">
        <v>215.30631095999979</v>
      </c>
      <c r="L31" s="34">
        <v>149.2311150499998</v>
      </c>
      <c r="M31" s="34">
        <v>61.22224570000003</v>
      </c>
      <c r="N31" s="34">
        <v>72.141351902855362</v>
      </c>
      <c r="O31" s="34">
        <f t="shared" si="1"/>
        <v>1001.0950825128548</v>
      </c>
      <c r="P31" s="34">
        <f t="shared" si="2"/>
        <v>2091.3959421693794</v>
      </c>
    </row>
    <row r="32" spans="1:16" x14ac:dyDescent="0.45">
      <c r="A32" s="29" t="s">
        <v>47</v>
      </c>
      <c r="B32" s="34">
        <v>0</v>
      </c>
      <c r="C32" s="34">
        <v>230.54864599000015</v>
      </c>
      <c r="D32" s="34">
        <v>21.307404980000012</v>
      </c>
      <c r="E32" s="34">
        <v>52.08166749999998</v>
      </c>
      <c r="F32" s="34">
        <v>55.681724550000013</v>
      </c>
      <c r="G32" s="34">
        <v>43.780026151230444</v>
      </c>
      <c r="H32" s="34">
        <f t="shared" si="0"/>
        <v>403.39946917123063</v>
      </c>
      <c r="I32" s="34">
        <v>0</v>
      </c>
      <c r="J32" s="34">
        <v>199.24830714500015</v>
      </c>
      <c r="K32" s="34">
        <v>167.78635250500002</v>
      </c>
      <c r="L32" s="34">
        <v>103.19566525</v>
      </c>
      <c r="M32" s="34">
        <v>98.354635209999998</v>
      </c>
      <c r="N32" s="34">
        <v>44.155576690597535</v>
      </c>
      <c r="O32" s="34">
        <f t="shared" si="1"/>
        <v>612.74053680059774</v>
      </c>
      <c r="P32" s="34">
        <f t="shared" si="2"/>
        <v>1016.1400059718284</v>
      </c>
    </row>
    <row r="33" spans="1:17" x14ac:dyDescent="0.45">
      <c r="A33" s="29" t="s">
        <v>48</v>
      </c>
      <c r="B33" s="34">
        <v>0</v>
      </c>
      <c r="C33" s="34">
        <v>235.03408135000006</v>
      </c>
      <c r="D33" s="34">
        <v>38.879310899999979</v>
      </c>
      <c r="E33" s="34">
        <v>57.613289949999988</v>
      </c>
      <c r="F33" s="34">
        <v>41.521429829999995</v>
      </c>
      <c r="G33" s="34">
        <v>47.754016479462642</v>
      </c>
      <c r="H33" s="34">
        <f t="shared" si="0"/>
        <v>420.80212850946259</v>
      </c>
      <c r="I33" s="34">
        <v>0</v>
      </c>
      <c r="J33" s="34">
        <v>24.969755849999991</v>
      </c>
      <c r="K33" s="34">
        <v>159.84553770000005</v>
      </c>
      <c r="L33" s="34">
        <v>33.309553250000015</v>
      </c>
      <c r="M33" s="34">
        <v>14.759289649999999</v>
      </c>
      <c r="N33" s="34">
        <v>18.085482502126244</v>
      </c>
      <c r="O33" s="34">
        <f t="shared" si="1"/>
        <v>250.9696189521263</v>
      </c>
      <c r="P33" s="34">
        <f t="shared" si="2"/>
        <v>671.77174746158892</v>
      </c>
    </row>
    <row r="34" spans="1:17" x14ac:dyDescent="0.45">
      <c r="A34" s="29" t="s">
        <v>49</v>
      </c>
      <c r="B34" s="34">
        <v>0</v>
      </c>
      <c r="C34" s="34">
        <v>0</v>
      </c>
      <c r="D34" s="34">
        <v>0</v>
      </c>
      <c r="E34" s="34">
        <v>0.75844080000000003</v>
      </c>
      <c r="F34" s="34">
        <v>1.3727759499999999</v>
      </c>
      <c r="G34" s="34">
        <v>0.10924790192316179</v>
      </c>
      <c r="H34" s="34">
        <f t="shared" si="0"/>
        <v>2.2404646519231619</v>
      </c>
      <c r="I34" s="34">
        <v>1068.0832502000003</v>
      </c>
      <c r="J34" s="34">
        <v>132.86544580000003</v>
      </c>
      <c r="K34" s="34">
        <v>1189.579773090001</v>
      </c>
      <c r="L34" s="34">
        <v>730.05036160499924</v>
      </c>
      <c r="M34" s="34">
        <v>242.09668790499995</v>
      </c>
      <c r="N34" s="34">
        <v>261.14105571559895</v>
      </c>
      <c r="O34" s="34">
        <f t="shared" si="1"/>
        <v>3623.8165743156001</v>
      </c>
      <c r="P34" s="34">
        <f t="shared" si="2"/>
        <v>3626.0570389675231</v>
      </c>
    </row>
    <row r="35" spans="1:17" x14ac:dyDescent="0.45">
      <c r="A35" s="31" t="s">
        <v>6</v>
      </c>
      <c r="B35" s="31" t="s">
        <v>6</v>
      </c>
      <c r="C35" s="31" t="s">
        <v>6</v>
      </c>
      <c r="D35" s="31" t="s">
        <v>6</v>
      </c>
      <c r="E35" s="31" t="s">
        <v>6</v>
      </c>
      <c r="F35" s="31" t="s">
        <v>6</v>
      </c>
      <c r="G35" s="31" t="s">
        <v>6</v>
      </c>
      <c r="H35" s="31" t="s">
        <v>6</v>
      </c>
      <c r="I35" s="31" t="s">
        <v>6</v>
      </c>
      <c r="J35" s="31" t="s">
        <v>6</v>
      </c>
      <c r="K35" s="31" t="s">
        <v>6</v>
      </c>
      <c r="L35" s="31" t="s">
        <v>6</v>
      </c>
      <c r="M35" s="31" t="s">
        <v>6</v>
      </c>
      <c r="N35" s="31" t="s">
        <v>6</v>
      </c>
      <c r="O35" s="31" t="s">
        <v>6</v>
      </c>
      <c r="P35" s="31" t="s">
        <v>6</v>
      </c>
    </row>
    <row r="36" spans="1:17" x14ac:dyDescent="0.45">
      <c r="A36" s="29" t="s">
        <v>7</v>
      </c>
      <c r="B36" s="34">
        <f t="shared" ref="B36:H36" si="3">SUM(B11:B34)</f>
        <v>3564.2563498500003</v>
      </c>
      <c r="C36" s="34">
        <f t="shared" si="3"/>
        <v>3528.7226723850017</v>
      </c>
      <c r="D36" s="34">
        <f t="shared" si="3"/>
        <v>2491.6060345950004</v>
      </c>
      <c r="E36" s="34">
        <f t="shared" si="3"/>
        <v>2031.1328342150005</v>
      </c>
      <c r="F36" s="34">
        <f t="shared" si="3"/>
        <v>1330.5779729599999</v>
      </c>
      <c r="G36" s="34">
        <f t="shared" si="3"/>
        <v>1673.1600000000005</v>
      </c>
      <c r="H36" s="34">
        <f t="shared" si="3"/>
        <v>14619.455864005002</v>
      </c>
      <c r="I36" s="34">
        <f>SUM(I11:I35)</f>
        <v>13451.428909850001</v>
      </c>
      <c r="J36" s="34">
        <f>SUM(J11:J35)</f>
        <v>5735.5808598600024</v>
      </c>
      <c r="K36" s="34">
        <f>SUM(K11:K35)</f>
        <v>10228.683295615003</v>
      </c>
      <c r="L36" s="34">
        <f>SUM(L11:L35)</f>
        <v>6275.6465124850001</v>
      </c>
      <c r="M36" s="34">
        <f>SUM(M11:M35)</f>
        <v>3417.7938499549991</v>
      </c>
      <c r="N36" s="34">
        <f>SUM(N11:N34)</f>
        <v>3037.1650000000009</v>
      </c>
      <c r="O36" s="34">
        <f>SUM(O11:O34)</f>
        <v>42146.298427765003</v>
      </c>
      <c r="P36" s="34">
        <f>SUM(P11:P34)</f>
        <v>56765.754291770005</v>
      </c>
    </row>
    <row r="37" spans="1:17" x14ac:dyDescent="0.45">
      <c r="A37" s="29"/>
      <c r="B37" s="34"/>
      <c r="C37" s="34"/>
      <c r="D37" s="47"/>
      <c r="E37" s="47"/>
      <c r="F37" s="47"/>
      <c r="G37" s="47"/>
      <c r="H37" s="47"/>
      <c r="I37" s="34"/>
      <c r="J37" s="34"/>
      <c r="K37" s="40"/>
      <c r="L37" s="40"/>
      <c r="M37" s="40"/>
      <c r="N37" s="40"/>
      <c r="O37" s="40"/>
      <c r="P37" s="40"/>
    </row>
    <row r="38" spans="1:17" s="43" customFormat="1" x14ac:dyDescent="0.45">
      <c r="A38" s="41"/>
      <c r="B38" s="41"/>
      <c r="C38" s="41"/>
      <c r="D38" s="41"/>
      <c r="E38" s="41"/>
      <c r="F38" s="41"/>
      <c r="G38" s="41"/>
      <c r="H38" s="41"/>
      <c r="I38" s="41"/>
      <c r="J38" s="42"/>
      <c r="K38" s="42"/>
      <c r="L38" s="42"/>
      <c r="M38" s="42"/>
      <c r="N38" s="42"/>
      <c r="O38" s="42"/>
      <c r="P38" s="42"/>
    </row>
    <row r="39" spans="1:17" s="43" customFormat="1" x14ac:dyDescent="0.4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1:17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5"/>
    </row>
    <row r="41" spans="1:17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/>
    </row>
    <row r="42" spans="1:17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7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7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7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7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7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7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4" spans="1:15" x14ac:dyDescent="0.45">
      <c r="B54" s="37"/>
    </row>
    <row r="66" spans="6:8" x14ac:dyDescent="0.45">
      <c r="F66" s="13"/>
      <c r="H66" s="13"/>
    </row>
  </sheetData>
  <mergeCells count="1">
    <mergeCell ref="F5:J5"/>
  </mergeCells>
  <phoneticPr fontId="11" type="noConversion"/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Q66"/>
  <sheetViews>
    <sheetView view="pageBreakPreview" zoomScale="60" zoomScaleNormal="60" workbookViewId="0">
      <selection activeCell="D45" sqref="D45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96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23"/>
      <c r="G5" s="124"/>
      <c r="H5" s="124"/>
      <c r="I5" s="124"/>
      <c r="J5" s="124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34">
        <v>162.00652384999989</v>
      </c>
      <c r="C11" s="34">
        <v>33.482066849999995</v>
      </c>
      <c r="D11" s="34">
        <v>56.562918500000009</v>
      </c>
      <c r="E11" s="34">
        <v>22.475072100000006</v>
      </c>
      <c r="F11" s="34">
        <v>53.39372570000004</v>
      </c>
      <c r="G11" s="34">
        <v>39.594611266173224</v>
      </c>
      <c r="H11" s="34">
        <f t="shared" ref="H11:H34" si="0">SUM(B11:G11)</f>
        <v>367.51491826617314</v>
      </c>
      <c r="I11" s="34">
        <v>156.18475194999999</v>
      </c>
      <c r="J11" s="34">
        <v>0</v>
      </c>
      <c r="K11" s="34">
        <v>172.14800140000011</v>
      </c>
      <c r="L11" s="34">
        <v>67.92103230000005</v>
      </c>
      <c r="M11" s="34">
        <v>32.9215108</v>
      </c>
      <c r="N11" s="34">
        <v>33.308787290317902</v>
      </c>
      <c r="O11" s="34">
        <f t="shared" ref="O11:O34" si="1">SUM(I11:N11)</f>
        <v>462.48408374031806</v>
      </c>
      <c r="P11" s="34">
        <f t="shared" ref="P11:P34" si="2">+O11+H11</f>
        <v>829.9990020064912</v>
      </c>
    </row>
    <row r="12" spans="1:16" x14ac:dyDescent="0.45">
      <c r="A12" s="29" t="s">
        <v>27</v>
      </c>
      <c r="B12" s="34">
        <v>337.83317774999989</v>
      </c>
      <c r="C12" s="34">
        <v>83.707045049999977</v>
      </c>
      <c r="D12" s="34">
        <v>193.83477934999988</v>
      </c>
      <c r="E12" s="34">
        <v>64.926634349999972</v>
      </c>
      <c r="F12" s="34">
        <v>31.611985699999991</v>
      </c>
      <c r="G12" s="34">
        <v>98.119018979525634</v>
      </c>
      <c r="H12" s="34">
        <f t="shared" si="0"/>
        <v>810.0326411795254</v>
      </c>
      <c r="I12" s="34">
        <v>916.30888815000014</v>
      </c>
      <c r="J12" s="34">
        <v>1486.4783592500005</v>
      </c>
      <c r="K12" s="34">
        <v>946.35385949999909</v>
      </c>
      <c r="L12" s="34">
        <v>795.81458080000061</v>
      </c>
      <c r="M12" s="34">
        <v>447.7900581049999</v>
      </c>
      <c r="N12" s="34">
        <v>356.23341078302201</v>
      </c>
      <c r="O12" s="34">
        <f t="shared" si="1"/>
        <v>4948.9791565880223</v>
      </c>
      <c r="P12" s="34">
        <f t="shared" si="2"/>
        <v>5759.0117977675473</v>
      </c>
    </row>
    <row r="13" spans="1:16" x14ac:dyDescent="0.45">
      <c r="A13" s="29" t="s">
        <v>28</v>
      </c>
      <c r="B13" s="34">
        <v>444.53022595000004</v>
      </c>
      <c r="C13" s="34">
        <v>80.244947049999993</v>
      </c>
      <c r="D13" s="34">
        <v>114.06439581000001</v>
      </c>
      <c r="E13" s="34">
        <v>198.52813549999999</v>
      </c>
      <c r="F13" s="34">
        <v>44.664546300000005</v>
      </c>
      <c r="G13" s="34">
        <v>120.77245337044653</v>
      </c>
      <c r="H13" s="34">
        <f t="shared" si="0"/>
        <v>1002.8047039804464</v>
      </c>
      <c r="I13" s="34">
        <v>3492.6701499750011</v>
      </c>
      <c r="J13" s="34">
        <v>471.61504657</v>
      </c>
      <c r="K13" s="34">
        <v>1172.9496774000022</v>
      </c>
      <c r="L13" s="34">
        <v>1133.1045221150005</v>
      </c>
      <c r="M13" s="34">
        <v>470.04193745000123</v>
      </c>
      <c r="N13" s="34">
        <v>522.81340298615157</v>
      </c>
      <c r="O13" s="34">
        <f t="shared" si="1"/>
        <v>7263.1947364961561</v>
      </c>
      <c r="P13" s="34">
        <f t="shared" si="2"/>
        <v>8265.9994404766021</v>
      </c>
    </row>
    <row r="14" spans="1:16" x14ac:dyDescent="0.45">
      <c r="A14" s="29" t="s">
        <v>29</v>
      </c>
      <c r="B14" s="34">
        <v>0</v>
      </c>
      <c r="C14" s="34">
        <v>339.9252931449999</v>
      </c>
      <c r="D14" s="34">
        <v>20.093694934999998</v>
      </c>
      <c r="E14" s="34">
        <v>45.666959670000018</v>
      </c>
      <c r="F14" s="34">
        <v>46.874167604999975</v>
      </c>
      <c r="G14" s="34">
        <v>58.51155586189612</v>
      </c>
      <c r="H14" s="34">
        <f t="shared" si="0"/>
        <v>511.07167121689599</v>
      </c>
      <c r="I14" s="34">
        <v>0</v>
      </c>
      <c r="J14" s="34">
        <v>31.70210529500001</v>
      </c>
      <c r="K14" s="34">
        <v>122.01381549000007</v>
      </c>
      <c r="L14" s="34">
        <v>37.153001789999998</v>
      </c>
      <c r="M14" s="34">
        <v>46.851270790000015</v>
      </c>
      <c r="N14" s="34">
        <v>18.438616022183133</v>
      </c>
      <c r="O14" s="34">
        <f t="shared" si="1"/>
        <v>256.15880938718323</v>
      </c>
      <c r="P14" s="34">
        <f t="shared" si="2"/>
        <v>767.23048060407928</v>
      </c>
    </row>
    <row r="15" spans="1:16" x14ac:dyDescent="0.45">
      <c r="A15" s="29" t="s">
        <v>30</v>
      </c>
      <c r="B15" s="34">
        <v>0</v>
      </c>
      <c r="C15" s="34">
        <v>90.177863600000052</v>
      </c>
      <c r="D15" s="34">
        <v>122.82372275000006</v>
      </c>
      <c r="E15" s="34">
        <v>81.780998450000013</v>
      </c>
      <c r="F15" s="34">
        <v>60.389125899999989</v>
      </c>
      <c r="G15" s="34">
        <v>42.516108268725063</v>
      </c>
      <c r="H15" s="34">
        <f t="shared" si="0"/>
        <v>397.6878189687252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f t="shared" si="1"/>
        <v>0</v>
      </c>
      <c r="P15" s="34">
        <f t="shared" si="2"/>
        <v>397.6878189687252</v>
      </c>
    </row>
    <row r="16" spans="1:16" x14ac:dyDescent="0.45">
      <c r="A16" s="29" t="s">
        <v>31</v>
      </c>
      <c r="B16" s="34">
        <v>0</v>
      </c>
      <c r="C16" s="34">
        <v>50.097528594999993</v>
      </c>
      <c r="D16" s="34">
        <v>269.61318124999997</v>
      </c>
      <c r="E16" s="34">
        <v>135.96546379999987</v>
      </c>
      <c r="F16" s="34">
        <v>66.27351866000005</v>
      </c>
      <c r="G16" s="34">
        <v>65.721581033402927</v>
      </c>
      <c r="H16" s="34">
        <f t="shared" si="0"/>
        <v>587.67127333840278</v>
      </c>
      <c r="I16" s="34">
        <v>37.091628500000006</v>
      </c>
      <c r="J16" s="34">
        <v>0</v>
      </c>
      <c r="K16" s="34">
        <v>473.22760525500041</v>
      </c>
      <c r="L16" s="34">
        <v>84.512089049999943</v>
      </c>
      <c r="M16" s="34">
        <v>66.478149339999959</v>
      </c>
      <c r="N16" s="34">
        <v>51.294049765439738</v>
      </c>
      <c r="O16" s="34">
        <f t="shared" si="1"/>
        <v>712.60352191044001</v>
      </c>
      <c r="P16" s="34">
        <f t="shared" si="2"/>
        <v>1300.2747952488428</v>
      </c>
    </row>
    <row r="17" spans="1:16" x14ac:dyDescent="0.45">
      <c r="A17" s="29" t="s">
        <v>32</v>
      </c>
      <c r="B17" s="34">
        <v>359.08209805000007</v>
      </c>
      <c r="C17" s="34">
        <v>52.909107899999988</v>
      </c>
      <c r="D17" s="34">
        <v>240.93122939999981</v>
      </c>
      <c r="E17" s="34">
        <v>56.533937499999993</v>
      </c>
      <c r="F17" s="34">
        <v>60.22626071000002</v>
      </c>
      <c r="G17" s="34">
        <v>102.3239686309568</v>
      </c>
      <c r="H17" s="34">
        <f t="shared" si="0"/>
        <v>872.00660219095664</v>
      </c>
      <c r="I17" s="34">
        <v>102.47324995000001</v>
      </c>
      <c r="J17" s="34">
        <v>12.991700499999997</v>
      </c>
      <c r="K17" s="34">
        <v>172.32307729999997</v>
      </c>
      <c r="L17" s="34">
        <v>36.858437299999991</v>
      </c>
      <c r="M17" s="34">
        <v>25.921416334999975</v>
      </c>
      <c r="N17" s="34">
        <v>27.191575368792204</v>
      </c>
      <c r="O17" s="34">
        <f t="shared" si="1"/>
        <v>377.75945675379216</v>
      </c>
      <c r="P17" s="34">
        <f t="shared" si="2"/>
        <v>1249.7660589447487</v>
      </c>
    </row>
    <row r="18" spans="1:16" x14ac:dyDescent="0.45">
      <c r="A18" s="29" t="s">
        <v>33</v>
      </c>
      <c r="B18" s="34">
        <v>0</v>
      </c>
      <c r="C18" s="34">
        <v>311.55126880000029</v>
      </c>
      <c r="D18" s="34">
        <v>94.312543450000007</v>
      </c>
      <c r="E18" s="34">
        <v>118.47193871000005</v>
      </c>
      <c r="F18" s="34">
        <v>62.059365900000003</v>
      </c>
      <c r="G18" s="34">
        <v>75.624262444484245</v>
      </c>
      <c r="H18" s="34">
        <f t="shared" si="0"/>
        <v>662.01937930448457</v>
      </c>
      <c r="I18" s="34">
        <v>0</v>
      </c>
      <c r="J18" s="34">
        <v>0</v>
      </c>
      <c r="K18" s="34">
        <v>388.79207604999988</v>
      </c>
      <c r="L18" s="34">
        <v>103.23227475000009</v>
      </c>
      <c r="M18" s="34">
        <v>82.232945100000023</v>
      </c>
      <c r="N18" s="34">
        <v>44.541902928622903</v>
      </c>
      <c r="O18" s="34">
        <f t="shared" si="1"/>
        <v>618.79919882862293</v>
      </c>
      <c r="P18" s="34">
        <f t="shared" si="2"/>
        <v>1280.8185781331076</v>
      </c>
    </row>
    <row r="19" spans="1:16" x14ac:dyDescent="0.45">
      <c r="A19" s="29" t="s">
        <v>34</v>
      </c>
      <c r="B19" s="34">
        <v>0</v>
      </c>
      <c r="C19" s="34">
        <v>129.44509284999995</v>
      </c>
      <c r="D19" s="34">
        <v>89.361508250000028</v>
      </c>
      <c r="E19" s="34">
        <v>36.241295300000004</v>
      </c>
      <c r="F19" s="34">
        <v>65.988634700000006</v>
      </c>
      <c r="G19" s="34">
        <v>36.785225912887675</v>
      </c>
      <c r="H19" s="34">
        <f t="shared" si="0"/>
        <v>357.82175701288759</v>
      </c>
      <c r="I19" s="34">
        <v>0</v>
      </c>
      <c r="J19" s="34">
        <v>0</v>
      </c>
      <c r="K19" s="34">
        <v>38.668490550000001</v>
      </c>
      <c r="L19" s="34">
        <v>10.428885849999999</v>
      </c>
      <c r="M19" s="34">
        <v>9.3062892950000027</v>
      </c>
      <c r="N19" s="34">
        <v>4.5300432865818347</v>
      </c>
      <c r="O19" s="34">
        <f t="shared" si="1"/>
        <v>62.933708981581837</v>
      </c>
      <c r="P19" s="34">
        <f t="shared" si="2"/>
        <v>420.75546599446943</v>
      </c>
    </row>
    <row r="20" spans="1:16" x14ac:dyDescent="0.45">
      <c r="A20" s="29" t="s">
        <v>35</v>
      </c>
      <c r="B20" s="34">
        <v>520.90592480000021</v>
      </c>
      <c r="C20" s="34">
        <v>349.77528424999969</v>
      </c>
      <c r="D20" s="34">
        <v>136.21462375000002</v>
      </c>
      <c r="E20" s="34">
        <v>235.34183474999992</v>
      </c>
      <c r="F20" s="34">
        <v>130.33586440000008</v>
      </c>
      <c r="G20" s="34">
        <v>179.16632084923717</v>
      </c>
      <c r="H20" s="34">
        <f t="shared" si="0"/>
        <v>1551.7398527992368</v>
      </c>
      <c r="I20" s="34">
        <v>531.61518905000014</v>
      </c>
      <c r="J20" s="34">
        <v>306.06130380000002</v>
      </c>
      <c r="K20" s="34">
        <v>171.42740380000009</v>
      </c>
      <c r="L20" s="34">
        <v>168.80473243499995</v>
      </c>
      <c r="M20" s="34">
        <v>178.89543337499981</v>
      </c>
      <c r="N20" s="34">
        <v>105.23964653951649</v>
      </c>
      <c r="O20" s="34">
        <f t="shared" si="1"/>
        <v>1462.0437089995166</v>
      </c>
      <c r="P20" s="34">
        <f t="shared" si="2"/>
        <v>3013.7835617987535</v>
      </c>
    </row>
    <row r="21" spans="1:16" x14ac:dyDescent="0.45">
      <c r="A21" s="29" t="s">
        <v>36</v>
      </c>
      <c r="B21" s="34">
        <v>170.76660049999987</v>
      </c>
      <c r="C21" s="34">
        <v>79.849283400000004</v>
      </c>
      <c r="D21" s="34">
        <v>77.579596600000002</v>
      </c>
      <c r="E21" s="34">
        <v>77.386449550000052</v>
      </c>
      <c r="F21" s="34">
        <v>102.1879112</v>
      </c>
      <c r="G21" s="34">
        <v>58.496553524502055</v>
      </c>
      <c r="H21" s="34">
        <f t="shared" si="0"/>
        <v>566.26639477450192</v>
      </c>
      <c r="I21" s="34">
        <v>0</v>
      </c>
      <c r="J21" s="34">
        <v>0</v>
      </c>
      <c r="K21" s="34">
        <v>1.1206230000000001</v>
      </c>
      <c r="L21" s="34">
        <v>0</v>
      </c>
      <c r="M21" s="34">
        <v>7.7799750000000001E-2</v>
      </c>
      <c r="N21" s="34">
        <v>9.295490049333012E-2</v>
      </c>
      <c r="O21" s="34">
        <f t="shared" si="1"/>
        <v>1.2913776504933303</v>
      </c>
      <c r="P21" s="34">
        <f t="shared" si="2"/>
        <v>567.55777242499528</v>
      </c>
    </row>
    <row r="22" spans="1:16" x14ac:dyDescent="0.45">
      <c r="A22" s="29" t="s">
        <v>37</v>
      </c>
      <c r="B22" s="34">
        <v>421.21873080000006</v>
      </c>
      <c r="C22" s="34">
        <v>80.003349900000032</v>
      </c>
      <c r="D22" s="34">
        <v>180.67424444999995</v>
      </c>
      <c r="E22" s="34">
        <v>134.56261915000002</v>
      </c>
      <c r="F22" s="34">
        <v>69.835139750000025</v>
      </c>
      <c r="G22" s="34">
        <v>117.75681014663442</v>
      </c>
      <c r="H22" s="34">
        <f t="shared" si="0"/>
        <v>1004.0508941966345</v>
      </c>
      <c r="I22" s="34">
        <v>246.490194</v>
      </c>
      <c r="J22" s="34">
        <v>139.21611364999993</v>
      </c>
      <c r="K22" s="34">
        <v>434.69004860000007</v>
      </c>
      <c r="L22" s="34">
        <v>242.72069665000015</v>
      </c>
      <c r="M22" s="34">
        <v>119.94489474999993</v>
      </c>
      <c r="N22" s="34">
        <v>91.763449601779541</v>
      </c>
      <c r="O22" s="34">
        <f t="shared" si="1"/>
        <v>1274.8253972517796</v>
      </c>
      <c r="P22" s="34">
        <f t="shared" si="2"/>
        <v>2278.8762914484141</v>
      </c>
    </row>
    <row r="23" spans="1:16" x14ac:dyDescent="0.45">
      <c r="A23" s="29" t="s">
        <v>38</v>
      </c>
      <c r="B23" s="34">
        <v>263.61377480000004</v>
      </c>
      <c r="C23" s="34">
        <v>99.157593599999998</v>
      </c>
      <c r="D23" s="34">
        <v>89.202674849999951</v>
      </c>
      <c r="E23" s="34">
        <v>82.753154049999964</v>
      </c>
      <c r="F23" s="34">
        <v>27.817383649999989</v>
      </c>
      <c r="G23" s="34">
        <v>77.123007215854699</v>
      </c>
      <c r="H23" s="34">
        <f t="shared" si="0"/>
        <v>639.66758816585468</v>
      </c>
      <c r="I23" s="34">
        <v>1059.3354850000003</v>
      </c>
      <c r="J23" s="34">
        <v>975.75051785000073</v>
      </c>
      <c r="K23" s="34">
        <v>212.03536565000036</v>
      </c>
      <c r="L23" s="34">
        <v>426.92306686999984</v>
      </c>
      <c r="M23" s="34">
        <v>233.73902302500031</v>
      </c>
      <c r="N23" s="34">
        <v>225.5403796625678</v>
      </c>
      <c r="O23" s="34">
        <f t="shared" si="1"/>
        <v>3133.323838057569</v>
      </c>
      <c r="P23" s="34">
        <f t="shared" si="2"/>
        <v>3772.9914262234238</v>
      </c>
    </row>
    <row r="24" spans="1:16" x14ac:dyDescent="0.45">
      <c r="A24" s="29" t="s">
        <v>39</v>
      </c>
      <c r="B24" s="34">
        <v>0</v>
      </c>
      <c r="C24" s="34">
        <v>34.971015000000001</v>
      </c>
      <c r="D24" s="34">
        <v>62.019307150000031</v>
      </c>
      <c r="E24" s="34">
        <v>59.506614300000031</v>
      </c>
      <c r="F24" s="34">
        <v>33.648868199999981</v>
      </c>
      <c r="G24" s="34">
        <v>22.571349316128209</v>
      </c>
      <c r="H24" s="34">
        <f t="shared" si="0"/>
        <v>212.71715396612825</v>
      </c>
      <c r="I24" s="34">
        <v>0</v>
      </c>
      <c r="J24" s="34">
        <v>0</v>
      </c>
      <c r="K24" s="34">
        <v>16.299253850000003</v>
      </c>
      <c r="L24" s="34">
        <v>7.325761700000001</v>
      </c>
      <c r="M24" s="34">
        <v>1.6084236000000001</v>
      </c>
      <c r="N24" s="34">
        <v>1.9572157031337647</v>
      </c>
      <c r="O24" s="34">
        <f t="shared" si="1"/>
        <v>27.190654853133768</v>
      </c>
      <c r="P24" s="34">
        <f t="shared" si="2"/>
        <v>239.90780881926202</v>
      </c>
    </row>
    <row r="25" spans="1:16" x14ac:dyDescent="0.45">
      <c r="A25" s="29" t="s">
        <v>40</v>
      </c>
      <c r="B25" s="34">
        <v>144.64171819999999</v>
      </c>
      <c r="C25" s="34">
        <v>0</v>
      </c>
      <c r="D25" s="34">
        <v>115.13741769999999</v>
      </c>
      <c r="E25" s="34">
        <v>99.429790160000053</v>
      </c>
      <c r="F25" s="34">
        <v>39.771578950000006</v>
      </c>
      <c r="G25" s="34">
        <v>51.808235557134623</v>
      </c>
      <c r="H25" s="34">
        <f t="shared" si="0"/>
        <v>450.7887405671346</v>
      </c>
      <c r="I25" s="34">
        <v>2437.8030442499985</v>
      </c>
      <c r="J25" s="34">
        <v>204.75935344999999</v>
      </c>
      <c r="K25" s="34">
        <v>2216.6989444450032</v>
      </c>
      <c r="L25" s="34">
        <v>1086.6196547500001</v>
      </c>
      <c r="M25" s="34">
        <v>609.82545272500079</v>
      </c>
      <c r="N25" s="34">
        <v>508.48921274893161</v>
      </c>
      <c r="O25" s="34">
        <f t="shared" si="1"/>
        <v>7064.1956623689357</v>
      </c>
      <c r="P25" s="34">
        <f t="shared" si="2"/>
        <v>7514.9844029360702</v>
      </c>
    </row>
    <row r="26" spans="1:16" x14ac:dyDescent="0.45">
      <c r="A26" s="29" t="s">
        <v>41</v>
      </c>
      <c r="B26" s="34">
        <v>39.074947250000008</v>
      </c>
      <c r="C26" s="34">
        <v>158.07429489999998</v>
      </c>
      <c r="D26" s="34">
        <v>38.455100600000009</v>
      </c>
      <c r="E26" s="34">
        <v>93.530016299999971</v>
      </c>
      <c r="F26" s="34">
        <v>40.058286450000011</v>
      </c>
      <c r="G26" s="34">
        <v>47.470619927636996</v>
      </c>
      <c r="H26" s="34">
        <f t="shared" si="0"/>
        <v>416.66326542763699</v>
      </c>
      <c r="I26" s="34">
        <v>2862.3429575000009</v>
      </c>
      <c r="J26" s="34">
        <v>1573.6189374</v>
      </c>
      <c r="K26" s="34">
        <v>1681.8805015250036</v>
      </c>
      <c r="L26" s="34">
        <v>1013.6076013550013</v>
      </c>
      <c r="M26" s="34">
        <v>621.24681116999989</v>
      </c>
      <c r="N26" s="34">
        <v>601.33301076844998</v>
      </c>
      <c r="O26" s="34">
        <f t="shared" si="1"/>
        <v>8354.0298197184566</v>
      </c>
      <c r="P26" s="34">
        <f t="shared" si="2"/>
        <v>8770.6930851460929</v>
      </c>
    </row>
    <row r="27" spans="1:16" ht="14.25" customHeight="1" x14ac:dyDescent="0.45">
      <c r="A27" s="29" t="s">
        <v>42</v>
      </c>
      <c r="B27" s="34">
        <v>0</v>
      </c>
      <c r="C27" s="34">
        <v>568.49687319999987</v>
      </c>
      <c r="D27" s="34">
        <v>89.740435554999962</v>
      </c>
      <c r="E27" s="34">
        <v>99.857127050000074</v>
      </c>
      <c r="F27" s="34">
        <v>62.59470409999998</v>
      </c>
      <c r="G27" s="34">
        <v>109.33897310274011</v>
      </c>
      <c r="H27" s="34">
        <f t="shared" si="0"/>
        <v>930.02811300773988</v>
      </c>
      <c r="I27" s="34">
        <v>0</v>
      </c>
      <c r="J27" s="34">
        <v>42.930705050000007</v>
      </c>
      <c r="K27" s="34">
        <v>2.3120304500000004</v>
      </c>
      <c r="L27" s="34">
        <v>5.4339594</v>
      </c>
      <c r="M27" s="34">
        <v>0.37092760000000008</v>
      </c>
      <c r="N27" s="34">
        <v>3.9594764617982916</v>
      </c>
      <c r="O27" s="34">
        <f t="shared" si="1"/>
        <v>55.007098961798299</v>
      </c>
      <c r="P27" s="34">
        <f t="shared" si="2"/>
        <v>985.03521196953818</v>
      </c>
    </row>
    <row r="28" spans="1:16" x14ac:dyDescent="0.45">
      <c r="A28" s="29" t="s">
        <v>43</v>
      </c>
      <c r="B28" s="34">
        <v>0</v>
      </c>
      <c r="C28" s="34">
        <v>153.83397237000005</v>
      </c>
      <c r="D28" s="34">
        <v>186.14298506500012</v>
      </c>
      <c r="E28" s="34">
        <v>102.63573334999995</v>
      </c>
      <c r="F28" s="34">
        <v>68.950865200000024</v>
      </c>
      <c r="G28" s="34">
        <v>63.83745191492325</v>
      </c>
      <c r="H28" s="34">
        <f t="shared" si="0"/>
        <v>575.40100789992334</v>
      </c>
      <c r="I28" s="34">
        <v>0</v>
      </c>
      <c r="J28" s="34">
        <v>7.5940476500000003</v>
      </c>
      <c r="K28" s="34">
        <v>175.06650562999997</v>
      </c>
      <c r="L28" s="34">
        <v>29.310923500000001</v>
      </c>
      <c r="M28" s="34">
        <v>31.641667499999993</v>
      </c>
      <c r="N28" s="34">
        <v>18.895699022247918</v>
      </c>
      <c r="O28" s="34">
        <f t="shared" si="1"/>
        <v>262.50884330224784</v>
      </c>
      <c r="P28" s="34">
        <f t="shared" si="2"/>
        <v>837.90985120217124</v>
      </c>
    </row>
    <row r="29" spans="1:16" x14ac:dyDescent="0.45">
      <c r="A29" s="29" t="s">
        <v>44</v>
      </c>
      <c r="B29" s="34">
        <v>0</v>
      </c>
      <c r="C29" s="34">
        <v>100.7751568</v>
      </c>
      <c r="D29" s="34">
        <v>41.131689400000006</v>
      </c>
      <c r="E29" s="34">
        <v>39.521942674999998</v>
      </c>
      <c r="F29" s="34">
        <v>35.437120000000007</v>
      </c>
      <c r="G29" s="34">
        <v>26.167237919114545</v>
      </c>
      <c r="H29" s="34">
        <f t="shared" si="0"/>
        <v>243.03314679411454</v>
      </c>
      <c r="I29" s="34">
        <v>0</v>
      </c>
      <c r="J29" s="34">
        <v>47.620429450000003</v>
      </c>
      <c r="K29" s="34">
        <v>0.46279080000000006</v>
      </c>
      <c r="L29" s="34">
        <v>7.6305753900000015</v>
      </c>
      <c r="M29" s="34">
        <v>9.0958072999999988</v>
      </c>
      <c r="N29" s="34">
        <v>5.0269157459668836</v>
      </c>
      <c r="O29" s="34">
        <f t="shared" si="1"/>
        <v>69.836518685966894</v>
      </c>
      <c r="P29" s="34">
        <f t="shared" si="2"/>
        <v>312.86966548008144</v>
      </c>
    </row>
    <row r="30" spans="1:16" x14ac:dyDescent="0.45">
      <c r="A30" s="29" t="s">
        <v>45</v>
      </c>
      <c r="B30" s="34">
        <v>0</v>
      </c>
      <c r="C30" s="34">
        <v>242.22270890000001</v>
      </c>
      <c r="D30" s="34">
        <v>110.30377015000001</v>
      </c>
      <c r="E30" s="34">
        <v>35.977633899999994</v>
      </c>
      <c r="F30" s="34">
        <v>37.548006250000007</v>
      </c>
      <c r="G30" s="34">
        <v>56.033442207021416</v>
      </c>
      <c r="H30" s="34">
        <f t="shared" si="0"/>
        <v>482.08556140702149</v>
      </c>
      <c r="I30" s="34">
        <v>0</v>
      </c>
      <c r="J30" s="34">
        <v>0</v>
      </c>
      <c r="K30" s="34">
        <v>115.37802204999998</v>
      </c>
      <c r="L30" s="34">
        <v>10.81748675</v>
      </c>
      <c r="M30" s="34">
        <v>11.275751549999997</v>
      </c>
      <c r="N30" s="34">
        <v>10.662871116663068</v>
      </c>
      <c r="O30" s="34">
        <f t="shared" si="1"/>
        <v>148.13413146666306</v>
      </c>
      <c r="P30" s="34">
        <f t="shared" si="2"/>
        <v>630.21969287368461</v>
      </c>
    </row>
    <row r="31" spans="1:16" x14ac:dyDescent="0.45">
      <c r="A31" s="29" t="s">
        <v>46</v>
      </c>
      <c r="B31" s="34">
        <v>573.9031874999996</v>
      </c>
      <c r="C31" s="34">
        <v>25.623112420000009</v>
      </c>
      <c r="D31" s="34">
        <v>146.33848274999994</v>
      </c>
      <c r="E31" s="34">
        <v>130.51762271999991</v>
      </c>
      <c r="F31" s="34">
        <v>103.68632379999997</v>
      </c>
      <c r="G31" s="34">
        <v>126.39949289286136</v>
      </c>
      <c r="H31" s="34">
        <f t="shared" si="0"/>
        <v>1106.4682220828606</v>
      </c>
      <c r="I31" s="34">
        <v>503.18841600000002</v>
      </c>
      <c r="J31" s="34">
        <v>0</v>
      </c>
      <c r="K31" s="34">
        <v>205.36577065499978</v>
      </c>
      <c r="L31" s="34">
        <v>149.82248075000001</v>
      </c>
      <c r="M31" s="34">
        <v>61.217621149999957</v>
      </c>
      <c r="N31" s="34">
        <v>71.327747730810927</v>
      </c>
      <c r="O31" s="34">
        <f t="shared" si="1"/>
        <v>990.92203628581069</v>
      </c>
      <c r="P31" s="34">
        <f t="shared" si="2"/>
        <v>2097.3902583686713</v>
      </c>
    </row>
    <row r="32" spans="1:16" x14ac:dyDescent="0.45">
      <c r="A32" s="29" t="s">
        <v>47</v>
      </c>
      <c r="B32" s="34">
        <v>0</v>
      </c>
      <c r="C32" s="34">
        <v>232.79323684999991</v>
      </c>
      <c r="D32" s="34">
        <v>21.458222615000007</v>
      </c>
      <c r="E32" s="34">
        <v>52.708671800000005</v>
      </c>
      <c r="F32" s="34">
        <v>56.338874199999999</v>
      </c>
      <c r="G32" s="34">
        <v>44.272459934833947</v>
      </c>
      <c r="H32" s="34">
        <f t="shared" si="0"/>
        <v>407.57146539983387</v>
      </c>
      <c r="I32" s="34">
        <v>0</v>
      </c>
      <c r="J32" s="34">
        <v>199.42413385000003</v>
      </c>
      <c r="K32" s="34">
        <v>168.23416443500014</v>
      </c>
      <c r="L32" s="34">
        <v>102.82108034999995</v>
      </c>
      <c r="M32" s="34">
        <v>98.421411959999915</v>
      </c>
      <c r="N32" s="34">
        <v>44.126428992052297</v>
      </c>
      <c r="O32" s="34">
        <f t="shared" si="1"/>
        <v>613.02721958705229</v>
      </c>
      <c r="P32" s="34">
        <f t="shared" si="2"/>
        <v>1020.5986849868862</v>
      </c>
    </row>
    <row r="33" spans="1:17" x14ac:dyDescent="0.45">
      <c r="A33" s="29" t="s">
        <v>48</v>
      </c>
      <c r="B33" s="34">
        <v>0</v>
      </c>
      <c r="C33" s="34">
        <v>235.06270464999994</v>
      </c>
      <c r="D33" s="34">
        <v>39.289384750000004</v>
      </c>
      <c r="E33" s="34">
        <v>57.723784575000018</v>
      </c>
      <c r="F33" s="34">
        <v>42.076030540000005</v>
      </c>
      <c r="G33" s="34">
        <v>47.894870794119569</v>
      </c>
      <c r="H33" s="34">
        <f t="shared" si="0"/>
        <v>422.04677530911954</v>
      </c>
      <c r="I33" s="34">
        <v>0</v>
      </c>
      <c r="J33" s="34">
        <v>25.250513850000008</v>
      </c>
      <c r="K33" s="34">
        <v>158.97004140000001</v>
      </c>
      <c r="L33" s="34">
        <v>33.551986249999992</v>
      </c>
      <c r="M33" s="34">
        <v>14.7592933</v>
      </c>
      <c r="N33" s="34">
        <v>18.036184280852037</v>
      </c>
      <c r="O33" s="34">
        <f t="shared" si="1"/>
        <v>250.56801908085205</v>
      </c>
      <c r="P33" s="34">
        <f t="shared" si="2"/>
        <v>672.61479438997162</v>
      </c>
    </row>
    <row r="34" spans="1:17" x14ac:dyDescent="0.45">
      <c r="A34" s="29" t="s">
        <v>49</v>
      </c>
      <c r="B34" s="34">
        <v>0</v>
      </c>
      <c r="C34" s="34">
        <v>0</v>
      </c>
      <c r="D34" s="34">
        <v>0</v>
      </c>
      <c r="E34" s="34">
        <v>0.75844080000000003</v>
      </c>
      <c r="F34" s="34">
        <v>1.3921392000000001</v>
      </c>
      <c r="G34" s="34">
        <v>0.10938892875946599</v>
      </c>
      <c r="H34" s="34">
        <f t="shared" si="0"/>
        <v>2.259968928759466</v>
      </c>
      <c r="I34" s="34">
        <v>1066.0280447</v>
      </c>
      <c r="J34" s="34">
        <v>132.97699710000003</v>
      </c>
      <c r="K34" s="34">
        <v>1197.7202644300007</v>
      </c>
      <c r="L34" s="34">
        <v>727.69067091499983</v>
      </c>
      <c r="M34" s="34">
        <v>241.39631860500006</v>
      </c>
      <c r="N34" s="34">
        <v>261.06709592309409</v>
      </c>
      <c r="O34" s="34">
        <f t="shared" si="1"/>
        <v>3626.8793916730947</v>
      </c>
      <c r="P34" s="34">
        <f t="shared" si="2"/>
        <v>3629.1393606018542</v>
      </c>
    </row>
    <row r="35" spans="1:17" x14ac:dyDescent="0.45">
      <c r="A35" s="31" t="s">
        <v>6</v>
      </c>
      <c r="B35" s="31" t="s">
        <v>6</v>
      </c>
      <c r="C35" s="31" t="s">
        <v>6</v>
      </c>
      <c r="D35" s="31" t="s">
        <v>6</v>
      </c>
      <c r="E35" s="31" t="s">
        <v>6</v>
      </c>
      <c r="F35" s="31" t="s">
        <v>6</v>
      </c>
      <c r="G35" s="31" t="s">
        <v>6</v>
      </c>
      <c r="H35" s="31" t="s">
        <v>6</v>
      </c>
      <c r="I35" s="31" t="s">
        <v>6</v>
      </c>
      <c r="J35" s="31" t="s">
        <v>6</v>
      </c>
      <c r="K35" s="31" t="s">
        <v>6</v>
      </c>
      <c r="L35" s="31" t="s">
        <v>6</v>
      </c>
      <c r="M35" s="31" t="s">
        <v>6</v>
      </c>
      <c r="N35" s="31" t="s">
        <v>6</v>
      </c>
      <c r="O35" s="31" t="s">
        <v>6</v>
      </c>
      <c r="P35" s="31" t="s">
        <v>6</v>
      </c>
    </row>
    <row r="36" spans="1:17" x14ac:dyDescent="0.45">
      <c r="A36" s="29" t="s">
        <v>7</v>
      </c>
      <c r="B36" s="34">
        <f t="shared" ref="B36:H36" si="3">SUM(B11:B34)</f>
        <v>3437.5769094499997</v>
      </c>
      <c r="C36" s="34">
        <f t="shared" si="3"/>
        <v>3532.1788000799997</v>
      </c>
      <c r="D36" s="34">
        <f t="shared" si="3"/>
        <v>2535.2859090799998</v>
      </c>
      <c r="E36" s="34">
        <f t="shared" si="3"/>
        <v>2062.8018705099998</v>
      </c>
      <c r="F36" s="34">
        <f t="shared" si="3"/>
        <v>1343.160427065</v>
      </c>
      <c r="G36" s="34">
        <f t="shared" si="3"/>
        <v>1668.4149999999997</v>
      </c>
      <c r="H36" s="34">
        <f t="shared" si="3"/>
        <v>14579.418916184999</v>
      </c>
      <c r="I36" s="34">
        <f>SUM(I11:I35)</f>
        <v>13411.531999025003</v>
      </c>
      <c r="J36" s="34">
        <f>SUM(J11:J35)</f>
        <v>5657.9902647150011</v>
      </c>
      <c r="K36" s="34">
        <f>SUM(K11:K35)</f>
        <v>10244.138333665012</v>
      </c>
      <c r="L36" s="34">
        <f>SUM(L11:L35)</f>
        <v>6282.1055010200016</v>
      </c>
      <c r="M36" s="34">
        <f>SUM(M11:M35)</f>
        <v>3415.0602145750026</v>
      </c>
      <c r="N36" s="34">
        <f>SUM(N11:N34)</f>
        <v>3025.8700776294695</v>
      </c>
      <c r="O36" s="34">
        <f>SUM(O11:O34)</f>
        <v>42036.69639062947</v>
      </c>
      <c r="P36" s="34">
        <f>SUM(P11:P34)</f>
        <v>56616.115306814485</v>
      </c>
    </row>
    <row r="37" spans="1:17" x14ac:dyDescent="0.45">
      <c r="A37" s="2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7" s="43" customFormat="1" x14ac:dyDescent="0.45">
      <c r="A38" s="41"/>
      <c r="B38" s="41"/>
      <c r="C38" s="41"/>
      <c r="D38" s="41"/>
      <c r="E38" s="41"/>
      <c r="F38" s="41"/>
      <c r="G38" s="41"/>
      <c r="H38" s="41"/>
      <c r="I38" s="41"/>
      <c r="J38" s="42"/>
      <c r="K38" s="42"/>
      <c r="L38" s="42"/>
      <c r="M38" s="42"/>
      <c r="N38" s="42"/>
      <c r="O38" s="42"/>
      <c r="P38" s="42"/>
    </row>
    <row r="39" spans="1:17" s="43" customFormat="1" x14ac:dyDescent="0.4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</row>
    <row r="40" spans="1:17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5"/>
    </row>
    <row r="41" spans="1:17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/>
    </row>
    <row r="42" spans="1:17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7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7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7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7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7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7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4" spans="1:15" x14ac:dyDescent="0.45">
      <c r="B54" s="37"/>
    </row>
    <row r="66" spans="6:8" x14ac:dyDescent="0.45">
      <c r="F66" s="13"/>
      <c r="H66" s="13"/>
    </row>
  </sheetData>
  <mergeCells count="1">
    <mergeCell ref="F5:J5"/>
  </mergeCells>
  <phoneticPr fontId="11" type="noConversion"/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P67"/>
  <sheetViews>
    <sheetView view="pageBreakPreview" zoomScale="60" zoomScaleNormal="60" workbookViewId="0">
      <selection activeCell="A62" sqref="A62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95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23" t="s">
        <v>97</v>
      </c>
      <c r="G5" s="124"/>
      <c r="H5" s="124"/>
      <c r="I5" s="124"/>
      <c r="J5" s="124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34">
        <v>172.56169969999999</v>
      </c>
      <c r="C11" s="34">
        <v>33.82245125</v>
      </c>
      <c r="D11" s="34">
        <v>62.386803750000013</v>
      </c>
      <c r="E11" s="34">
        <v>23.742793749999993</v>
      </c>
      <c r="F11" s="34">
        <v>54.248168799999995</v>
      </c>
      <c r="G11" s="34">
        <v>42.048974521470278</v>
      </c>
      <c r="H11" s="34">
        <f t="shared" ref="H11:H34" si="0">SUM(B11:G11)</f>
        <v>388.81089177147021</v>
      </c>
      <c r="I11" s="34">
        <v>162.05571490000008</v>
      </c>
      <c r="J11" s="34">
        <v>0</v>
      </c>
      <c r="K11" s="34">
        <v>174.17929574999988</v>
      </c>
      <c r="L11" s="34">
        <v>69.809067800000037</v>
      </c>
      <c r="M11" s="34">
        <v>33.672480050000026</v>
      </c>
      <c r="N11" s="34">
        <v>34.11063028163025</v>
      </c>
      <c r="O11" s="34">
        <f t="shared" ref="O11:O34" si="1">SUM(I11:N11)</f>
        <v>473.8271887816303</v>
      </c>
      <c r="P11" s="34">
        <f t="shared" ref="P11:P34" si="2">+O11+H11</f>
        <v>862.63808055310051</v>
      </c>
    </row>
    <row r="12" spans="1:16" x14ac:dyDescent="0.45">
      <c r="A12" s="29" t="s">
        <v>27</v>
      </c>
      <c r="B12" s="34">
        <v>319.06785250000001</v>
      </c>
      <c r="C12" s="34">
        <v>84.546318750000012</v>
      </c>
      <c r="D12" s="34">
        <v>195.73973624999991</v>
      </c>
      <c r="E12" s="34">
        <v>63.770847249999996</v>
      </c>
      <c r="F12" s="34">
        <v>31.976102400000002</v>
      </c>
      <c r="G12" s="34">
        <v>95.324462746766244</v>
      </c>
      <c r="H12" s="34">
        <f t="shared" si="0"/>
        <v>790.42531989676615</v>
      </c>
      <c r="I12" s="34">
        <v>905.11039250000022</v>
      </c>
      <c r="J12" s="34">
        <v>1509.9852425500001</v>
      </c>
      <c r="K12" s="34">
        <v>953.58200194999961</v>
      </c>
      <c r="L12" s="34">
        <v>797.81785044999924</v>
      </c>
      <c r="M12" s="34">
        <v>453.41424455499998</v>
      </c>
      <c r="N12" s="34">
        <v>358.40357777669783</v>
      </c>
      <c r="O12" s="34">
        <f t="shared" si="1"/>
        <v>4978.3133097816963</v>
      </c>
      <c r="P12" s="34">
        <f t="shared" si="2"/>
        <v>5768.7386296784625</v>
      </c>
    </row>
    <row r="13" spans="1:16" x14ac:dyDescent="0.45">
      <c r="A13" s="29" t="s">
        <v>28</v>
      </c>
      <c r="B13" s="34">
        <v>439.3023199999999</v>
      </c>
      <c r="C13" s="34">
        <v>80.204917499999993</v>
      </c>
      <c r="D13" s="34">
        <v>109.36538799999997</v>
      </c>
      <c r="E13" s="34">
        <v>204.46086009999996</v>
      </c>
      <c r="F13" s="34">
        <v>35.425556800000003</v>
      </c>
      <c r="G13" s="34">
        <v>119.79203948381942</v>
      </c>
      <c r="H13" s="34">
        <f t="shared" si="0"/>
        <v>988.55108188381917</v>
      </c>
      <c r="I13" s="34">
        <v>3496.7866290999987</v>
      </c>
      <c r="J13" s="34">
        <v>446.53429129999995</v>
      </c>
      <c r="K13" s="34">
        <v>1193.6835644500011</v>
      </c>
      <c r="L13" s="34">
        <v>1148.1694295500017</v>
      </c>
      <c r="M13" s="34">
        <v>428.71177236499994</v>
      </c>
      <c r="N13" s="34">
        <v>523.19953616956116</v>
      </c>
      <c r="O13" s="34">
        <f t="shared" si="1"/>
        <v>7237.0852229345628</v>
      </c>
      <c r="P13" s="34">
        <f t="shared" si="2"/>
        <v>8225.6363048183812</v>
      </c>
    </row>
    <row r="14" spans="1:16" x14ac:dyDescent="0.45">
      <c r="A14" s="29" t="s">
        <v>29</v>
      </c>
      <c r="B14" s="34">
        <v>0</v>
      </c>
      <c r="C14" s="34">
        <v>359.91773999999981</v>
      </c>
      <c r="D14" s="34">
        <v>18.782452875000004</v>
      </c>
      <c r="E14" s="34">
        <v>46.339724750000016</v>
      </c>
      <c r="F14" s="34">
        <v>48.115819129999998</v>
      </c>
      <c r="G14" s="34">
        <v>61.099667149068878</v>
      </c>
      <c r="H14" s="34">
        <f t="shared" si="0"/>
        <v>534.25540390406866</v>
      </c>
      <c r="I14" s="34">
        <v>0</v>
      </c>
      <c r="J14" s="34">
        <v>32.175425250000004</v>
      </c>
      <c r="K14" s="34">
        <v>121.98652225000001</v>
      </c>
      <c r="L14" s="34">
        <v>37.817376249999995</v>
      </c>
      <c r="M14" s="34">
        <v>46.432350800000002</v>
      </c>
      <c r="N14" s="34">
        <v>18.498871727212919</v>
      </c>
      <c r="O14" s="34">
        <f t="shared" si="1"/>
        <v>256.91054627721292</v>
      </c>
      <c r="P14" s="34">
        <f t="shared" si="2"/>
        <v>791.16595018128157</v>
      </c>
    </row>
    <row r="15" spans="1:16" x14ac:dyDescent="0.45">
      <c r="A15" s="29" t="s">
        <v>30</v>
      </c>
      <c r="B15" s="34">
        <v>0</v>
      </c>
      <c r="C15" s="34">
        <v>91.661088549999974</v>
      </c>
      <c r="D15" s="34">
        <v>126.74944374999993</v>
      </c>
      <c r="E15" s="34">
        <v>83.292445199999989</v>
      </c>
      <c r="F15" s="34">
        <v>60.686031500000055</v>
      </c>
      <c r="G15" s="34">
        <v>43.369930067125431</v>
      </c>
      <c r="H15" s="34">
        <f t="shared" si="0"/>
        <v>405.75893906712537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f t="shared" si="1"/>
        <v>0</v>
      </c>
      <c r="P15" s="34">
        <f t="shared" si="2"/>
        <v>405.75893906712537</v>
      </c>
    </row>
    <row r="16" spans="1:16" x14ac:dyDescent="0.45">
      <c r="A16" s="29" t="s">
        <v>31</v>
      </c>
      <c r="B16" s="34">
        <v>0</v>
      </c>
      <c r="C16" s="34">
        <v>50.601866249999993</v>
      </c>
      <c r="D16" s="34">
        <v>276.45647499999973</v>
      </c>
      <c r="E16" s="34">
        <v>140.69222474999992</v>
      </c>
      <c r="F16" s="34">
        <v>65.323429499999961</v>
      </c>
      <c r="G16" s="34">
        <v>67.239340839048623</v>
      </c>
      <c r="H16" s="34">
        <f t="shared" si="0"/>
        <v>600.31333633904819</v>
      </c>
      <c r="I16" s="34">
        <v>37.034816249999999</v>
      </c>
      <c r="J16" s="34">
        <v>0</v>
      </c>
      <c r="K16" s="34">
        <v>503.07838674999948</v>
      </c>
      <c r="L16" s="34">
        <v>71.21103644999998</v>
      </c>
      <c r="M16" s="34">
        <v>61.212080450000066</v>
      </c>
      <c r="N16" s="34">
        <v>51.769606988128743</v>
      </c>
      <c r="O16" s="34">
        <f t="shared" si="1"/>
        <v>724.30592688812817</v>
      </c>
      <c r="P16" s="34">
        <f t="shared" si="2"/>
        <v>1324.6192632271764</v>
      </c>
    </row>
    <row r="17" spans="1:16" x14ac:dyDescent="0.45">
      <c r="A17" s="29" t="s">
        <v>32</v>
      </c>
      <c r="B17" s="34">
        <v>354.10245050000003</v>
      </c>
      <c r="C17" s="34">
        <v>55.960248749999991</v>
      </c>
      <c r="D17" s="34">
        <v>244.34868060000008</v>
      </c>
      <c r="E17" s="34">
        <v>58.100335000000015</v>
      </c>
      <c r="F17" s="34">
        <v>60.950911999999988</v>
      </c>
      <c r="G17" s="34">
        <v>102.42385905870655</v>
      </c>
      <c r="H17" s="34">
        <f t="shared" si="0"/>
        <v>875.88648590870662</v>
      </c>
      <c r="I17" s="34">
        <v>101.42609050000002</v>
      </c>
      <c r="J17" s="34">
        <v>13.3909375</v>
      </c>
      <c r="K17" s="34">
        <v>169.53785719999993</v>
      </c>
      <c r="L17" s="34">
        <v>35.996059100000011</v>
      </c>
      <c r="M17" s="34">
        <v>26.720058234999982</v>
      </c>
      <c r="N17" s="34">
        <v>26.923731708743791</v>
      </c>
      <c r="O17" s="34">
        <f t="shared" si="1"/>
        <v>373.99473424374372</v>
      </c>
      <c r="P17" s="34">
        <f t="shared" si="2"/>
        <v>1249.8812201524504</v>
      </c>
    </row>
    <row r="18" spans="1:16" x14ac:dyDescent="0.45">
      <c r="A18" s="29" t="s">
        <v>33</v>
      </c>
      <c r="B18" s="34">
        <v>0</v>
      </c>
      <c r="C18" s="34">
        <v>289.15240869999997</v>
      </c>
      <c r="D18" s="34">
        <v>94.60325499999999</v>
      </c>
      <c r="E18" s="34">
        <v>121.45641815000006</v>
      </c>
      <c r="F18" s="34">
        <v>65.736770099999987</v>
      </c>
      <c r="G18" s="34">
        <v>72.624449518073959</v>
      </c>
      <c r="H18" s="34">
        <f t="shared" si="0"/>
        <v>643.57330146807385</v>
      </c>
      <c r="I18" s="34">
        <v>0</v>
      </c>
      <c r="J18" s="34">
        <v>0</v>
      </c>
      <c r="K18" s="34">
        <v>396.96801765000021</v>
      </c>
      <c r="L18" s="34">
        <v>101.80046369999998</v>
      </c>
      <c r="M18" s="34">
        <v>83.02760119999995</v>
      </c>
      <c r="N18" s="34">
        <v>45.132326012152888</v>
      </c>
      <c r="O18" s="34">
        <f t="shared" si="1"/>
        <v>626.92840856215309</v>
      </c>
      <c r="P18" s="34">
        <f t="shared" si="2"/>
        <v>1270.5017100302271</v>
      </c>
    </row>
    <row r="19" spans="1:16" x14ac:dyDescent="0.45">
      <c r="A19" s="29" t="s">
        <v>34</v>
      </c>
      <c r="B19" s="34">
        <v>0</v>
      </c>
      <c r="C19" s="34">
        <v>129.3949929499999</v>
      </c>
      <c r="D19" s="34">
        <v>89.042845000000057</v>
      </c>
      <c r="E19" s="34">
        <v>36.943821749999998</v>
      </c>
      <c r="F19" s="34">
        <v>66.866777249999998</v>
      </c>
      <c r="G19" s="34">
        <v>36.711221126796545</v>
      </c>
      <c r="H19" s="34">
        <f t="shared" si="0"/>
        <v>358.95965807679647</v>
      </c>
      <c r="I19" s="34">
        <v>0</v>
      </c>
      <c r="J19" s="34">
        <v>0</v>
      </c>
      <c r="K19" s="34">
        <v>39.054908750000003</v>
      </c>
      <c r="L19" s="34">
        <v>10.274399600000002</v>
      </c>
      <c r="M19" s="34">
        <v>9.4283744949999999</v>
      </c>
      <c r="N19" s="34">
        <v>4.558076235673723</v>
      </c>
      <c r="O19" s="34">
        <f t="shared" si="1"/>
        <v>63.315759080673729</v>
      </c>
      <c r="P19" s="34">
        <f t="shared" si="2"/>
        <v>422.2754171574702</v>
      </c>
    </row>
    <row r="20" spans="1:16" x14ac:dyDescent="0.45">
      <c r="A20" s="29" t="s">
        <v>35</v>
      </c>
      <c r="B20" s="34">
        <v>519.7579925</v>
      </c>
      <c r="C20" s="34">
        <v>341.91457124999999</v>
      </c>
      <c r="D20" s="34">
        <v>137.27558750000003</v>
      </c>
      <c r="E20" s="34">
        <v>243.0416594000001</v>
      </c>
      <c r="F20" s="34">
        <v>129.84470215000002</v>
      </c>
      <c r="G20" s="34">
        <v>178.58412136207366</v>
      </c>
      <c r="H20" s="34">
        <f t="shared" si="0"/>
        <v>1550.4186341620739</v>
      </c>
      <c r="I20" s="34">
        <v>508.67504490000027</v>
      </c>
      <c r="J20" s="34">
        <v>296.8153537500001</v>
      </c>
      <c r="K20" s="34">
        <v>174.76340525000003</v>
      </c>
      <c r="L20" s="34">
        <v>168.46312747500005</v>
      </c>
      <c r="M20" s="34">
        <v>167.25241882499995</v>
      </c>
      <c r="N20" s="34">
        <v>102.05951272383476</v>
      </c>
      <c r="O20" s="34">
        <f t="shared" si="1"/>
        <v>1418.028862923835</v>
      </c>
      <c r="P20" s="34">
        <f t="shared" si="2"/>
        <v>2968.4474970859092</v>
      </c>
    </row>
    <row r="21" spans="1:16" x14ac:dyDescent="0.45">
      <c r="A21" s="29" t="s">
        <v>36</v>
      </c>
      <c r="B21" s="34">
        <v>172.37435249999996</v>
      </c>
      <c r="C21" s="34">
        <v>81.218361899999991</v>
      </c>
      <c r="D21" s="34">
        <v>78.331919999999997</v>
      </c>
      <c r="E21" s="34">
        <v>80.393516649999967</v>
      </c>
      <c r="F21" s="34">
        <v>102.85854029999999</v>
      </c>
      <c r="G21" s="34">
        <v>59.270907846592138</v>
      </c>
      <c r="H21" s="34">
        <f t="shared" si="0"/>
        <v>574.44759919659214</v>
      </c>
      <c r="I21" s="34">
        <v>0</v>
      </c>
      <c r="J21" s="34">
        <v>0</v>
      </c>
      <c r="K21" s="34">
        <v>1.1324125</v>
      </c>
      <c r="L21" s="34">
        <v>0</v>
      </c>
      <c r="M21" s="34">
        <v>7.7799750000000001E-2</v>
      </c>
      <c r="N21" s="34">
        <v>9.3881164636764297E-2</v>
      </c>
      <c r="O21" s="34">
        <f t="shared" si="1"/>
        <v>1.3040934146367644</v>
      </c>
      <c r="P21" s="34">
        <f t="shared" si="2"/>
        <v>575.75169261122892</v>
      </c>
    </row>
    <row r="22" spans="1:16" x14ac:dyDescent="0.45">
      <c r="A22" s="29" t="s">
        <v>37</v>
      </c>
      <c r="B22" s="34">
        <v>428.90021419999994</v>
      </c>
      <c r="C22" s="34">
        <v>82.650143749999984</v>
      </c>
      <c r="D22" s="34">
        <v>184.22101149999995</v>
      </c>
      <c r="E22" s="34">
        <v>136.08707815</v>
      </c>
      <c r="F22" s="34">
        <v>71.61244520000001</v>
      </c>
      <c r="G22" s="34">
        <v>119.58000215015952</v>
      </c>
      <c r="H22" s="34">
        <f t="shared" si="0"/>
        <v>1023.0508949501594</v>
      </c>
      <c r="I22" s="34">
        <v>246.48523000000003</v>
      </c>
      <c r="J22" s="34">
        <v>141.82009117499999</v>
      </c>
      <c r="K22" s="34">
        <v>446.05158245000058</v>
      </c>
      <c r="L22" s="34">
        <v>245.95172044999993</v>
      </c>
      <c r="M22" s="34">
        <v>121.09211895000003</v>
      </c>
      <c r="N22" s="34">
        <v>93.197619632970131</v>
      </c>
      <c r="O22" s="34">
        <f t="shared" si="1"/>
        <v>1294.5983626579705</v>
      </c>
      <c r="P22" s="34">
        <f t="shared" si="2"/>
        <v>2317.64925760813</v>
      </c>
    </row>
    <row r="23" spans="1:16" x14ac:dyDescent="0.45">
      <c r="A23" s="29" t="s">
        <v>38</v>
      </c>
      <c r="B23" s="34">
        <v>259.68810855000004</v>
      </c>
      <c r="C23" s="34">
        <v>100.14413750000007</v>
      </c>
      <c r="D23" s="34">
        <v>96.727007499999928</v>
      </c>
      <c r="E23" s="34">
        <v>84.940109949999936</v>
      </c>
      <c r="F23" s="34">
        <v>28.446475749999991</v>
      </c>
      <c r="G23" s="34">
        <v>77.840761536362137</v>
      </c>
      <c r="H23" s="34">
        <f t="shared" si="0"/>
        <v>647.7866007863621</v>
      </c>
      <c r="I23" s="34">
        <v>1083.3993984499994</v>
      </c>
      <c r="J23" s="34">
        <v>947.22070894999979</v>
      </c>
      <c r="K23" s="34">
        <v>214.45676469999989</v>
      </c>
      <c r="L23" s="34">
        <v>409.41696606999955</v>
      </c>
      <c r="M23" s="34">
        <v>231.9486348800003</v>
      </c>
      <c r="N23" s="34">
        <v>223.91326895505816</v>
      </c>
      <c r="O23" s="34">
        <f t="shared" si="1"/>
        <v>3110.355742005057</v>
      </c>
      <c r="P23" s="34">
        <f t="shared" si="2"/>
        <v>3758.1423427914192</v>
      </c>
    </row>
    <row r="24" spans="1:16" x14ac:dyDescent="0.45">
      <c r="A24" s="29" t="s">
        <v>39</v>
      </c>
      <c r="B24" s="34">
        <v>0</v>
      </c>
      <c r="C24" s="34">
        <v>37.281556250000001</v>
      </c>
      <c r="D24" s="34">
        <v>59.804337499999995</v>
      </c>
      <c r="E24" s="34">
        <v>60.087668750000041</v>
      </c>
      <c r="F24" s="34">
        <v>34.517447749999995</v>
      </c>
      <c r="G24" s="34">
        <v>22.91904676597246</v>
      </c>
      <c r="H24" s="34">
        <f t="shared" si="0"/>
        <v>214.6100570159725</v>
      </c>
      <c r="I24" s="34">
        <v>0</v>
      </c>
      <c r="J24" s="34">
        <v>0</v>
      </c>
      <c r="K24" s="34">
        <v>18.791477499999999</v>
      </c>
      <c r="L24" s="34">
        <v>7.3760514000000006</v>
      </c>
      <c r="M24" s="34">
        <v>1.6084235999999998</v>
      </c>
      <c r="N24" s="34">
        <v>1.9748271707676506</v>
      </c>
      <c r="O24" s="34">
        <f t="shared" si="1"/>
        <v>29.750779670767649</v>
      </c>
      <c r="P24" s="34">
        <f t="shared" si="2"/>
        <v>244.36083668674016</v>
      </c>
    </row>
    <row r="25" spans="1:16" x14ac:dyDescent="0.45">
      <c r="A25" s="29" t="s">
        <v>40</v>
      </c>
      <c r="B25" s="34">
        <v>139.07157000000004</v>
      </c>
      <c r="C25" s="34">
        <v>0</v>
      </c>
      <c r="D25" s="34">
        <v>117.37770374999992</v>
      </c>
      <c r="E25" s="34">
        <v>100.02286260000002</v>
      </c>
      <c r="F25" s="34">
        <v>42.56126227</v>
      </c>
      <c r="G25" s="34">
        <v>51.243019715900225</v>
      </c>
      <c r="H25" s="34">
        <f t="shared" si="0"/>
        <v>450.27641833590025</v>
      </c>
      <c r="I25" s="34">
        <v>2433.1925358000003</v>
      </c>
      <c r="J25" s="34">
        <v>198.17838337500001</v>
      </c>
      <c r="K25" s="34">
        <v>2229.7564683150031</v>
      </c>
      <c r="L25" s="34">
        <v>1079.50569963</v>
      </c>
      <c r="M25" s="34">
        <v>612.11782317999985</v>
      </c>
      <c r="N25" s="34">
        <v>509.66474372153681</v>
      </c>
      <c r="O25" s="34">
        <f t="shared" si="1"/>
        <v>7062.4156540215399</v>
      </c>
      <c r="P25" s="34">
        <f t="shared" si="2"/>
        <v>7512.6920723574403</v>
      </c>
    </row>
    <row r="26" spans="1:16" x14ac:dyDescent="0.45">
      <c r="A26" s="29" t="s">
        <v>41</v>
      </c>
      <c r="B26" s="34">
        <v>38.609079500000007</v>
      </c>
      <c r="C26" s="34">
        <v>160.10770625000009</v>
      </c>
      <c r="D26" s="34">
        <v>43.494228549999988</v>
      </c>
      <c r="E26" s="34">
        <v>96.156034349999999</v>
      </c>
      <c r="F26" s="34">
        <v>40.534976450000002</v>
      </c>
      <c r="G26" s="34">
        <v>48.640405734710164</v>
      </c>
      <c r="H26" s="34">
        <f t="shared" si="0"/>
        <v>427.54243083471027</v>
      </c>
      <c r="I26" s="34">
        <v>2930.866962499998</v>
      </c>
      <c r="J26" s="34">
        <v>1585.7656592499968</v>
      </c>
      <c r="K26" s="34">
        <v>1719.7510535299975</v>
      </c>
      <c r="L26" s="34">
        <v>1008.8452704249997</v>
      </c>
      <c r="M26" s="34">
        <v>618.040537655001</v>
      </c>
      <c r="N26" s="34">
        <v>610.02374210110111</v>
      </c>
      <c r="O26" s="34">
        <f t="shared" si="1"/>
        <v>8473.2932254610932</v>
      </c>
      <c r="P26" s="34">
        <f t="shared" si="2"/>
        <v>8900.8356562958033</v>
      </c>
    </row>
    <row r="27" spans="1:16" ht="14.25" customHeight="1" x14ac:dyDescent="0.45">
      <c r="A27" s="29" t="s">
        <v>42</v>
      </c>
      <c r="B27" s="34">
        <v>0</v>
      </c>
      <c r="C27" s="34">
        <v>565.96768234999968</v>
      </c>
      <c r="D27" s="34">
        <v>91.565618420000007</v>
      </c>
      <c r="E27" s="34">
        <v>100.32964144999998</v>
      </c>
      <c r="F27" s="34">
        <v>62.88710925000003</v>
      </c>
      <c r="G27" s="34">
        <v>108.96158614530854</v>
      </c>
      <c r="H27" s="34">
        <f t="shared" si="0"/>
        <v>929.71163761530806</v>
      </c>
      <c r="I27" s="34">
        <v>0</v>
      </c>
      <c r="J27" s="34">
        <v>40.962125</v>
      </c>
      <c r="K27" s="34">
        <v>2.3346312500000002</v>
      </c>
      <c r="L27" s="34">
        <v>5.4821174999999993</v>
      </c>
      <c r="M27" s="34">
        <v>0.37408120000000006</v>
      </c>
      <c r="N27" s="34">
        <v>3.8178679116496332</v>
      </c>
      <c r="O27" s="34">
        <f t="shared" si="1"/>
        <v>52.970822861649637</v>
      </c>
      <c r="P27" s="34">
        <f t="shared" si="2"/>
        <v>982.68246047695766</v>
      </c>
    </row>
    <row r="28" spans="1:16" x14ac:dyDescent="0.45">
      <c r="A28" s="29" t="s">
        <v>43</v>
      </c>
      <c r="B28" s="34">
        <v>0</v>
      </c>
      <c r="C28" s="34">
        <v>150.57919874999999</v>
      </c>
      <c r="D28" s="34">
        <v>189.11677949500006</v>
      </c>
      <c r="E28" s="34">
        <v>102.038889</v>
      </c>
      <c r="F28" s="34">
        <v>70.652728799999977</v>
      </c>
      <c r="G28" s="34">
        <v>63.141603409793944</v>
      </c>
      <c r="H28" s="34">
        <f t="shared" si="0"/>
        <v>575.52919945479391</v>
      </c>
      <c r="I28" s="34">
        <v>0</v>
      </c>
      <c r="J28" s="34">
        <v>7.5161895000000003</v>
      </c>
      <c r="K28" s="34">
        <v>170.66308650000002</v>
      </c>
      <c r="L28" s="34">
        <v>29.604733899999996</v>
      </c>
      <c r="M28" s="34">
        <v>31.851024199999998</v>
      </c>
      <c r="N28" s="34">
        <v>18.58947972893079</v>
      </c>
      <c r="O28" s="34">
        <f t="shared" si="1"/>
        <v>258.22451382893075</v>
      </c>
      <c r="P28" s="34">
        <f t="shared" si="2"/>
        <v>833.75371328372466</v>
      </c>
    </row>
    <row r="29" spans="1:16" x14ac:dyDescent="0.45">
      <c r="A29" s="29" t="s">
        <v>44</v>
      </c>
      <c r="B29" s="34">
        <v>0</v>
      </c>
      <c r="C29" s="34">
        <v>100.43342919999996</v>
      </c>
      <c r="D29" s="34">
        <v>41.815221250000008</v>
      </c>
      <c r="E29" s="34">
        <v>36.157940250000017</v>
      </c>
      <c r="F29" s="34">
        <v>35.771149749999992</v>
      </c>
      <c r="G29" s="34">
        <v>25.646022542728375</v>
      </c>
      <c r="H29" s="34">
        <f t="shared" si="0"/>
        <v>239.82376299272835</v>
      </c>
      <c r="I29" s="34">
        <v>0</v>
      </c>
      <c r="J29" s="34">
        <v>48.097601250000018</v>
      </c>
      <c r="K29" s="34">
        <v>0.46647000000000005</v>
      </c>
      <c r="L29" s="34">
        <v>7.7273222900000018</v>
      </c>
      <c r="M29" s="34">
        <v>9.3081387499999977</v>
      </c>
      <c r="N29" s="34">
        <v>5.0888267665545666</v>
      </c>
      <c r="O29" s="34">
        <f t="shared" si="1"/>
        <v>70.688359056554575</v>
      </c>
      <c r="P29" s="34">
        <f t="shared" si="2"/>
        <v>310.51212204928294</v>
      </c>
    </row>
    <row r="30" spans="1:16" x14ac:dyDescent="0.45">
      <c r="A30" s="29" t="s">
        <v>45</v>
      </c>
      <c r="B30" s="34">
        <v>0</v>
      </c>
      <c r="C30" s="34">
        <v>242.54386509999995</v>
      </c>
      <c r="D30" s="34">
        <v>109.2027075</v>
      </c>
      <c r="E30" s="34">
        <v>36.613730350000004</v>
      </c>
      <c r="F30" s="34">
        <v>37.306777750000009</v>
      </c>
      <c r="G30" s="34">
        <v>55.905264308556994</v>
      </c>
      <c r="H30" s="34">
        <f t="shared" si="0"/>
        <v>481.57234500855691</v>
      </c>
      <c r="I30" s="34">
        <v>0</v>
      </c>
      <c r="J30" s="34">
        <v>0</v>
      </c>
      <c r="K30" s="34">
        <v>111.41962625000001</v>
      </c>
      <c r="L30" s="34">
        <v>10.43993805</v>
      </c>
      <c r="M30" s="34">
        <v>10.713257349999997</v>
      </c>
      <c r="N30" s="34">
        <v>10.241963482905469</v>
      </c>
      <c r="O30" s="34">
        <f t="shared" si="1"/>
        <v>142.81478513290548</v>
      </c>
      <c r="P30" s="34">
        <f t="shared" si="2"/>
        <v>624.38713014146242</v>
      </c>
    </row>
    <row r="31" spans="1:16" x14ac:dyDescent="0.45">
      <c r="A31" s="29" t="s">
        <v>46</v>
      </c>
      <c r="B31" s="34">
        <v>561.73930700000017</v>
      </c>
      <c r="C31" s="34">
        <v>23.959293499999994</v>
      </c>
      <c r="D31" s="34">
        <v>147.78293374999996</v>
      </c>
      <c r="E31" s="34">
        <v>133.09082235000014</v>
      </c>
      <c r="F31" s="34">
        <v>102.85057235000001</v>
      </c>
      <c r="G31" s="34">
        <v>124.57014118744013</v>
      </c>
      <c r="H31" s="34">
        <f t="shared" si="0"/>
        <v>1093.9930701374403</v>
      </c>
      <c r="I31" s="34">
        <v>435.4862449999996</v>
      </c>
      <c r="J31" s="34">
        <v>0</v>
      </c>
      <c r="K31" s="34">
        <v>207.42312162500002</v>
      </c>
      <c r="L31" s="34">
        <v>147.64592005000011</v>
      </c>
      <c r="M31" s="34">
        <v>58.386246799999967</v>
      </c>
      <c r="N31" s="34">
        <v>65.855902442859588</v>
      </c>
      <c r="O31" s="34">
        <f t="shared" si="1"/>
        <v>914.79743591785927</v>
      </c>
      <c r="P31" s="34">
        <f t="shared" si="2"/>
        <v>2008.7905060552996</v>
      </c>
    </row>
    <row r="32" spans="1:16" x14ac:dyDescent="0.45">
      <c r="A32" s="29" t="s">
        <v>47</v>
      </c>
      <c r="B32" s="34">
        <v>0</v>
      </c>
      <c r="C32" s="34">
        <v>216.46051249999994</v>
      </c>
      <c r="D32" s="34">
        <v>21.495023375000002</v>
      </c>
      <c r="E32" s="34">
        <v>52.948560749999963</v>
      </c>
      <c r="F32" s="34">
        <v>54.532624249999984</v>
      </c>
      <c r="G32" s="34">
        <v>41.817586393778811</v>
      </c>
      <c r="H32" s="34">
        <f t="shared" si="0"/>
        <v>387.25430726877869</v>
      </c>
      <c r="I32" s="34">
        <v>0</v>
      </c>
      <c r="J32" s="34">
        <v>153.73386637500008</v>
      </c>
      <c r="K32" s="34">
        <v>158.23815800000008</v>
      </c>
      <c r="L32" s="34">
        <v>102.96014169999999</v>
      </c>
      <c r="M32" s="34">
        <v>88.993465610000058</v>
      </c>
      <c r="N32" s="34">
        <v>39.06838437168031</v>
      </c>
      <c r="O32" s="34">
        <f t="shared" si="1"/>
        <v>542.99401605668049</v>
      </c>
      <c r="P32" s="34">
        <f t="shared" si="2"/>
        <v>930.24832332545918</v>
      </c>
    </row>
    <row r="33" spans="1:16" x14ac:dyDescent="0.45">
      <c r="A33" s="29" t="s">
        <v>48</v>
      </c>
      <c r="B33" s="34">
        <v>0</v>
      </c>
      <c r="C33" s="34">
        <v>237.16233064999972</v>
      </c>
      <c r="D33" s="34">
        <v>40.202651249999995</v>
      </c>
      <c r="E33" s="34">
        <v>59.723145075000005</v>
      </c>
      <c r="F33" s="34">
        <v>42.746208499999973</v>
      </c>
      <c r="G33" s="34">
        <v>48.456560205356375</v>
      </c>
      <c r="H33" s="34">
        <f t="shared" si="0"/>
        <v>428.29089568035602</v>
      </c>
      <c r="I33" s="34">
        <v>0</v>
      </c>
      <c r="J33" s="34">
        <v>23.760182350000004</v>
      </c>
      <c r="K33" s="34">
        <v>154.29918750000002</v>
      </c>
      <c r="L33" s="34">
        <v>33.911693749999998</v>
      </c>
      <c r="M33" s="34">
        <v>14.911534800000002</v>
      </c>
      <c r="N33" s="34">
        <v>17.600220600648576</v>
      </c>
      <c r="O33" s="34">
        <f t="shared" si="1"/>
        <v>244.48281900064862</v>
      </c>
      <c r="P33" s="34">
        <f t="shared" si="2"/>
        <v>672.77371468100466</v>
      </c>
    </row>
    <row r="34" spans="1:16" x14ac:dyDescent="0.45">
      <c r="A34" s="29" t="s">
        <v>49</v>
      </c>
      <c r="B34" s="34">
        <v>0</v>
      </c>
      <c r="C34" s="34">
        <v>0</v>
      </c>
      <c r="D34" s="34">
        <v>0</v>
      </c>
      <c r="E34" s="34">
        <v>0.75844080000000003</v>
      </c>
      <c r="F34" s="34">
        <v>1.4045492000000002</v>
      </c>
      <c r="G34" s="34">
        <v>0.10902618439042308</v>
      </c>
      <c r="H34" s="34">
        <f t="shared" si="0"/>
        <v>2.2720161843904232</v>
      </c>
      <c r="I34" s="34">
        <v>1061.468355200001</v>
      </c>
      <c r="J34" s="34">
        <v>132.66956125000002</v>
      </c>
      <c r="K34" s="34">
        <v>1200.819705000001</v>
      </c>
      <c r="L34" s="34">
        <v>744.76213920499981</v>
      </c>
      <c r="M34" s="34">
        <v>232.82271571000001</v>
      </c>
      <c r="N34" s="34">
        <v>262.06340232506545</v>
      </c>
      <c r="O34" s="34">
        <f t="shared" si="1"/>
        <v>3634.6058786900671</v>
      </c>
      <c r="P34" s="34">
        <f t="shared" si="2"/>
        <v>3636.8778948744575</v>
      </c>
    </row>
    <row r="35" spans="1:16" x14ac:dyDescent="0.45">
      <c r="A35" s="31" t="s">
        <v>6</v>
      </c>
      <c r="B35" s="31" t="s">
        <v>6</v>
      </c>
      <c r="C35" s="31" t="s">
        <v>6</v>
      </c>
      <c r="D35" s="31" t="s">
        <v>6</v>
      </c>
      <c r="E35" s="31" t="s">
        <v>6</v>
      </c>
      <c r="F35" s="31" t="s">
        <v>6</v>
      </c>
      <c r="G35" s="31" t="s">
        <v>6</v>
      </c>
      <c r="H35" s="31" t="s">
        <v>6</v>
      </c>
      <c r="I35" s="31" t="s">
        <v>6</v>
      </c>
      <c r="J35" s="31" t="s">
        <v>6</v>
      </c>
      <c r="K35" s="31" t="s">
        <v>6</v>
      </c>
      <c r="L35" s="31" t="s">
        <v>6</v>
      </c>
      <c r="M35" s="31" t="s">
        <v>6</v>
      </c>
      <c r="N35" s="31" t="s">
        <v>6</v>
      </c>
      <c r="O35" s="31" t="s">
        <v>6</v>
      </c>
      <c r="P35" s="31" t="s">
        <v>6</v>
      </c>
    </row>
    <row r="36" spans="1:16" x14ac:dyDescent="0.45">
      <c r="A36" s="29" t="s">
        <v>7</v>
      </c>
      <c r="B36" s="34">
        <f t="shared" ref="B36:H36" si="3">SUM(B11:B34)</f>
        <v>3405.17494695</v>
      </c>
      <c r="C36" s="34">
        <f t="shared" si="3"/>
        <v>3515.6848216499989</v>
      </c>
      <c r="D36" s="34">
        <f t="shared" si="3"/>
        <v>2575.8878115649995</v>
      </c>
      <c r="E36" s="34">
        <f t="shared" si="3"/>
        <v>2101.1895705749998</v>
      </c>
      <c r="F36" s="34">
        <f t="shared" si="3"/>
        <v>1347.8571372000001</v>
      </c>
      <c r="G36" s="34">
        <f t="shared" si="3"/>
        <v>1667.32</v>
      </c>
      <c r="H36" s="34">
        <f t="shared" si="3"/>
        <v>14613.114287939996</v>
      </c>
      <c r="I36" s="34">
        <f>SUM(I11:I35)</f>
        <v>13401.987415099999</v>
      </c>
      <c r="J36" s="34">
        <f>SUM(J11:J35)</f>
        <v>5578.6256188249963</v>
      </c>
      <c r="K36" s="34">
        <f>SUM(K11:K35)</f>
        <v>10362.437705120006</v>
      </c>
      <c r="L36" s="34">
        <f>SUM(L11:L35)</f>
        <v>6274.9885247949996</v>
      </c>
      <c r="M36" s="34">
        <f>SUM(M11:M35)</f>
        <v>3342.117183410001</v>
      </c>
      <c r="N36" s="34">
        <f>SUM(N11:N34)</f>
        <v>3025.8500000000004</v>
      </c>
      <c r="O36" s="34">
        <f>SUM(O11:O34)</f>
        <v>41986.006447250009</v>
      </c>
      <c r="P36" s="34">
        <f>SUM(P11:P34)</f>
        <v>56599.120735189994</v>
      </c>
    </row>
    <row r="38" spans="1:16" x14ac:dyDescent="0.45">
      <c r="A38" s="125" t="s">
        <v>98</v>
      </c>
      <c r="B38" s="125"/>
      <c r="C38" s="125"/>
      <c r="D38" s="125"/>
      <c r="E38" s="125"/>
      <c r="F38" s="125"/>
      <c r="G38" s="125"/>
      <c r="H38" s="125"/>
      <c r="I38" s="125"/>
    </row>
    <row r="39" spans="1:16" x14ac:dyDescent="0.45">
      <c r="A39" s="125"/>
      <c r="B39" s="125"/>
      <c r="C39" s="125"/>
      <c r="D39" s="125"/>
      <c r="E39" s="125"/>
      <c r="F39" s="125"/>
      <c r="G39" s="125"/>
      <c r="H39" s="125"/>
      <c r="I39" s="125"/>
    </row>
    <row r="40" spans="1:16" x14ac:dyDescent="0.45">
      <c r="A40" s="126"/>
      <c r="B40" s="126"/>
      <c r="C40" s="126"/>
      <c r="D40" s="126"/>
      <c r="E40" s="126"/>
      <c r="F40" s="126"/>
      <c r="G40" s="126"/>
      <c r="H40" s="126"/>
      <c r="I40" s="126"/>
    </row>
    <row r="42" spans="1:16" x14ac:dyDescent="0.45">
      <c r="A42"/>
      <c r="B42" s="39"/>
      <c r="C42"/>
      <c r="D42"/>
      <c r="E42"/>
      <c r="F42"/>
      <c r="G42" t="s">
        <v>50</v>
      </c>
      <c r="H42"/>
      <c r="I42"/>
      <c r="J42"/>
      <c r="K42"/>
      <c r="L42"/>
      <c r="M42"/>
      <c r="N42"/>
      <c r="O42"/>
    </row>
    <row r="43" spans="1:16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6" x14ac:dyDescent="0.45">
      <c r="A44"/>
      <c r="B44"/>
      <c r="C44"/>
      <c r="D44"/>
      <c r="E44"/>
      <c r="F44"/>
      <c r="G44" t="s">
        <v>16</v>
      </c>
      <c r="H44"/>
      <c r="I44"/>
      <c r="J44"/>
      <c r="K44" t="s">
        <v>23</v>
      </c>
      <c r="L44"/>
      <c r="M44"/>
      <c r="N44"/>
      <c r="O44"/>
    </row>
    <row r="45" spans="1:16" x14ac:dyDescent="0.4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6" x14ac:dyDescent="0.45">
      <c r="A46"/>
      <c r="B46"/>
      <c r="C46"/>
      <c r="D46"/>
      <c r="E46"/>
      <c r="F46"/>
      <c r="G46" t="s">
        <v>51</v>
      </c>
      <c r="H46"/>
      <c r="I46"/>
      <c r="J46"/>
      <c r="K46" t="s">
        <v>52</v>
      </c>
      <c r="L46"/>
      <c r="M46"/>
      <c r="N46"/>
      <c r="O46"/>
    </row>
    <row r="47" spans="1:16" x14ac:dyDescent="0.45">
      <c r="A47"/>
      <c r="B47"/>
      <c r="C47"/>
      <c r="D47"/>
      <c r="E47"/>
      <c r="F47"/>
      <c r="G47" t="s">
        <v>53</v>
      </c>
      <c r="H47"/>
      <c r="I47"/>
      <c r="J47"/>
      <c r="K47" t="s">
        <v>54</v>
      </c>
      <c r="L47"/>
      <c r="M47"/>
      <c r="N47"/>
      <c r="O47"/>
    </row>
    <row r="48" spans="1:16" x14ac:dyDescent="0.45">
      <c r="A48"/>
      <c r="B48"/>
      <c r="C48"/>
      <c r="D48"/>
      <c r="E48"/>
      <c r="F48"/>
      <c r="G48" t="s">
        <v>55</v>
      </c>
      <c r="H48"/>
      <c r="I48"/>
      <c r="J48"/>
      <c r="K48" t="s">
        <v>56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57</v>
      </c>
      <c r="H49"/>
      <c r="I49"/>
      <c r="J49"/>
      <c r="K49" t="s">
        <v>58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59</v>
      </c>
      <c r="H50"/>
      <c r="I50"/>
      <c r="J50"/>
      <c r="K50" t="s">
        <v>60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 t="s">
        <v>61</v>
      </c>
      <c r="H51"/>
      <c r="I51"/>
      <c r="J51"/>
      <c r="K51" t="s">
        <v>62</v>
      </c>
      <c r="L51"/>
      <c r="M51"/>
      <c r="N51"/>
      <c r="O51"/>
    </row>
    <row r="52" spans="1:15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x14ac:dyDescent="0.4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5" spans="1:15" x14ac:dyDescent="0.45">
      <c r="B55" s="37"/>
    </row>
    <row r="67" spans="6:8" x14ac:dyDescent="0.45">
      <c r="F67" s="13"/>
      <c r="H67" s="13"/>
    </row>
  </sheetData>
  <mergeCells count="3">
    <mergeCell ref="A38:I39"/>
    <mergeCell ref="A40:I40"/>
    <mergeCell ref="F5:J5"/>
  </mergeCells>
  <phoneticPr fontId="11" type="noConversion"/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P65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94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x14ac:dyDescent="0.45">
      <c r="A5" s="29"/>
      <c r="B5" s="29"/>
      <c r="C5" s="29"/>
      <c r="D5" s="29"/>
      <c r="E5" s="29"/>
      <c r="F5" s="29"/>
      <c r="G5" s="29"/>
      <c r="H5" s="29"/>
      <c r="I5" s="30"/>
      <c r="J5" s="30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34">
        <v>170.46969855000006</v>
      </c>
      <c r="C11" s="34">
        <v>34.108793749999997</v>
      </c>
      <c r="D11" s="34">
        <v>62.410893749999985</v>
      </c>
      <c r="E11" s="34">
        <v>22.534822599999998</v>
      </c>
      <c r="F11" s="34">
        <v>22.655904050000004</v>
      </c>
      <c r="G11" s="34">
        <v>42.031914511913968</v>
      </c>
      <c r="H11" s="34">
        <f t="shared" ref="H11:H34" si="0">SUM(B11:G11)</f>
        <v>354.21202721191395</v>
      </c>
      <c r="I11" s="34">
        <v>160.9253756</v>
      </c>
      <c r="J11" s="34">
        <v>0</v>
      </c>
      <c r="K11" s="34">
        <v>170.88470354999987</v>
      </c>
      <c r="L11" s="34">
        <v>69.740433199999998</v>
      </c>
      <c r="M11" s="34">
        <v>32.911761649999988</v>
      </c>
      <c r="N11" s="34">
        <v>33.623151491321615</v>
      </c>
      <c r="O11" s="34">
        <f t="shared" ref="O11:O34" si="1">SUM(I11:N11)</f>
        <v>468.08542549132147</v>
      </c>
      <c r="P11" s="34">
        <f t="shared" ref="P11:P34" si="2">+O11+H11</f>
        <v>822.29745270323542</v>
      </c>
    </row>
    <row r="12" spans="1:16" x14ac:dyDescent="0.45">
      <c r="A12" s="29" t="s">
        <v>27</v>
      </c>
      <c r="B12" s="34">
        <v>312.13469574999999</v>
      </c>
      <c r="C12" s="34">
        <v>94.836216249999993</v>
      </c>
      <c r="D12" s="34">
        <v>149.72044499999996</v>
      </c>
      <c r="E12" s="34">
        <v>98.360546750000012</v>
      </c>
      <c r="F12" s="34">
        <v>26.09873005</v>
      </c>
      <c r="G12" s="34">
        <v>91.710086725257355</v>
      </c>
      <c r="H12" s="34">
        <f t="shared" si="0"/>
        <v>772.86072052525731</v>
      </c>
      <c r="I12" s="34">
        <v>902.47866949999957</v>
      </c>
      <c r="J12" s="34">
        <v>1532.01846755</v>
      </c>
      <c r="K12" s="34">
        <v>895.83767700000067</v>
      </c>
      <c r="L12" s="34">
        <v>787.94893300000081</v>
      </c>
      <c r="M12" s="34">
        <v>425.07096890499946</v>
      </c>
      <c r="N12" s="34">
        <v>351.61143564185619</v>
      </c>
      <c r="O12" s="34">
        <f t="shared" si="1"/>
        <v>4894.9661515968564</v>
      </c>
      <c r="P12" s="34">
        <f t="shared" si="2"/>
        <v>5667.8268721221139</v>
      </c>
    </row>
    <row r="13" spans="1:16" x14ac:dyDescent="0.45">
      <c r="A13" s="29" t="s">
        <v>28</v>
      </c>
      <c r="B13" s="34">
        <v>432.18074294999997</v>
      </c>
      <c r="C13" s="34">
        <v>81.45498409999999</v>
      </c>
      <c r="D13" s="34">
        <v>108.41494625000004</v>
      </c>
      <c r="E13" s="34">
        <v>199.94881039999996</v>
      </c>
      <c r="F13" s="34">
        <v>16.75374455</v>
      </c>
      <c r="G13" s="34">
        <v>112.92969203414559</v>
      </c>
      <c r="H13" s="34">
        <f t="shared" si="0"/>
        <v>951.68292028414555</v>
      </c>
      <c r="I13" s="34">
        <v>3443.1101305999996</v>
      </c>
      <c r="J13" s="34">
        <v>459.95725390000024</v>
      </c>
      <c r="K13" s="34">
        <v>1224.0283833000008</v>
      </c>
      <c r="L13" s="34">
        <v>1099.9307996000023</v>
      </c>
      <c r="M13" s="34">
        <v>423.46651942500068</v>
      </c>
      <c r="N13" s="34">
        <v>514.68343727884712</v>
      </c>
      <c r="O13" s="34">
        <f t="shared" si="1"/>
        <v>7165.1765241038511</v>
      </c>
      <c r="P13" s="34">
        <f t="shared" si="2"/>
        <v>8116.8594443879965</v>
      </c>
    </row>
    <row r="14" spans="1:16" x14ac:dyDescent="0.45">
      <c r="A14" s="29" t="s">
        <v>29</v>
      </c>
      <c r="B14" s="34">
        <v>0</v>
      </c>
      <c r="C14" s="34">
        <v>353.51216885000008</v>
      </c>
      <c r="D14" s="34">
        <v>18.761629625000001</v>
      </c>
      <c r="E14" s="34">
        <v>45.894151000000001</v>
      </c>
      <c r="F14" s="34">
        <v>26.85306898</v>
      </c>
      <c r="G14" s="34">
        <v>59.917607313060124</v>
      </c>
      <c r="H14" s="34">
        <f t="shared" si="0"/>
        <v>504.93862576806021</v>
      </c>
      <c r="I14" s="34">
        <v>0</v>
      </c>
      <c r="J14" s="34">
        <v>30.408328849999997</v>
      </c>
      <c r="K14" s="34">
        <v>126.13109725000004</v>
      </c>
      <c r="L14" s="34">
        <v>38.47090875</v>
      </c>
      <c r="M14" s="34">
        <v>39.079571800000004</v>
      </c>
      <c r="N14" s="34">
        <v>18.116280434241546</v>
      </c>
      <c r="O14" s="34">
        <f t="shared" si="1"/>
        <v>252.20618708424161</v>
      </c>
      <c r="P14" s="34">
        <f t="shared" si="2"/>
        <v>757.14481285230181</v>
      </c>
    </row>
    <row r="15" spans="1:16" x14ac:dyDescent="0.45">
      <c r="A15" s="29" t="s">
        <v>30</v>
      </c>
      <c r="B15" s="34">
        <v>0</v>
      </c>
      <c r="C15" s="34">
        <v>84.666735899999992</v>
      </c>
      <c r="D15" s="34">
        <v>121.89339250000006</v>
      </c>
      <c r="E15" s="34">
        <v>80.518718949999979</v>
      </c>
      <c r="F15" s="34">
        <v>23.779797450000004</v>
      </c>
      <c r="G15" s="34">
        <v>41.853992141002358</v>
      </c>
      <c r="H15" s="34">
        <f t="shared" si="0"/>
        <v>352.71263694100242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f t="shared" si="1"/>
        <v>0</v>
      </c>
      <c r="P15" s="34">
        <f t="shared" si="2"/>
        <v>352.71263694100242</v>
      </c>
    </row>
    <row r="16" spans="1:16" x14ac:dyDescent="0.45">
      <c r="A16" s="29" t="s">
        <v>31</v>
      </c>
      <c r="B16" s="34">
        <v>0</v>
      </c>
      <c r="C16" s="34">
        <v>50.414256250000008</v>
      </c>
      <c r="D16" s="34">
        <v>273.12999274999993</v>
      </c>
      <c r="E16" s="34">
        <v>134.70014750000007</v>
      </c>
      <c r="F16" s="34">
        <v>40.929067314999983</v>
      </c>
      <c r="G16" s="34">
        <v>67.20868980482004</v>
      </c>
      <c r="H16" s="34">
        <f t="shared" si="0"/>
        <v>566.38215361981997</v>
      </c>
      <c r="I16" s="34">
        <v>36.9841725</v>
      </c>
      <c r="J16" s="34">
        <v>0</v>
      </c>
      <c r="K16" s="34">
        <v>494.2550555999992</v>
      </c>
      <c r="L16" s="34">
        <v>68.356550299999967</v>
      </c>
      <c r="M16" s="34">
        <v>59.440012750000029</v>
      </c>
      <c r="N16" s="34">
        <v>51.002955998981456</v>
      </c>
      <c r="O16" s="34">
        <f t="shared" si="1"/>
        <v>710.03874714898063</v>
      </c>
      <c r="P16" s="34">
        <f t="shared" si="2"/>
        <v>1276.4209007688005</v>
      </c>
    </row>
    <row r="17" spans="1:16" x14ac:dyDescent="0.45">
      <c r="A17" s="29" t="s">
        <v>32</v>
      </c>
      <c r="B17" s="34">
        <v>353.10656625000001</v>
      </c>
      <c r="C17" s="34">
        <v>52.849353750000006</v>
      </c>
      <c r="D17" s="34">
        <v>230.48143635000005</v>
      </c>
      <c r="E17" s="34">
        <v>58.060276249999994</v>
      </c>
      <c r="F17" s="34">
        <v>27.445831900000002</v>
      </c>
      <c r="G17" s="34">
        <v>97.202431378003027</v>
      </c>
      <c r="H17" s="34">
        <f t="shared" si="0"/>
        <v>819.1458958780031</v>
      </c>
      <c r="I17" s="34">
        <v>101.42848125</v>
      </c>
      <c r="J17" s="34">
        <v>13.619610000000002</v>
      </c>
      <c r="K17" s="34">
        <v>168.31571309999998</v>
      </c>
      <c r="L17" s="34">
        <v>36.110212850000018</v>
      </c>
      <c r="M17" s="34">
        <v>23.290799284999995</v>
      </c>
      <c r="N17" s="34">
        <v>26.526660748846083</v>
      </c>
      <c r="O17" s="34">
        <f t="shared" si="1"/>
        <v>369.29147723384614</v>
      </c>
      <c r="P17" s="34">
        <f t="shared" si="2"/>
        <v>1188.4373731118492</v>
      </c>
    </row>
    <row r="18" spans="1:16" x14ac:dyDescent="0.45">
      <c r="A18" s="29" t="s">
        <v>33</v>
      </c>
      <c r="B18" s="34">
        <v>0</v>
      </c>
      <c r="C18" s="34">
        <v>315.4601998</v>
      </c>
      <c r="D18" s="34">
        <v>92.222542500000003</v>
      </c>
      <c r="E18" s="34">
        <v>120.01412794999999</v>
      </c>
      <c r="F18" s="34">
        <v>43.785100700000001</v>
      </c>
      <c r="G18" s="34">
        <v>76.944303531448185</v>
      </c>
      <c r="H18" s="34">
        <f t="shared" si="0"/>
        <v>648.42627448144822</v>
      </c>
      <c r="I18" s="34">
        <v>0</v>
      </c>
      <c r="J18" s="34">
        <v>0</v>
      </c>
      <c r="K18" s="34">
        <v>367.83539300000024</v>
      </c>
      <c r="L18" s="34">
        <v>114.13567520000002</v>
      </c>
      <c r="M18" s="34">
        <v>75.275979399999983</v>
      </c>
      <c r="N18" s="34">
        <v>43.125497933444329</v>
      </c>
      <c r="O18" s="34">
        <f t="shared" si="1"/>
        <v>600.37254553344462</v>
      </c>
      <c r="P18" s="34">
        <f t="shared" si="2"/>
        <v>1248.798820014893</v>
      </c>
    </row>
    <row r="19" spans="1:16" x14ac:dyDescent="0.45">
      <c r="A19" s="29" t="s">
        <v>34</v>
      </c>
      <c r="B19" s="34">
        <v>0</v>
      </c>
      <c r="C19" s="34">
        <v>122.92944864999996</v>
      </c>
      <c r="D19" s="34">
        <v>84.106220000000008</v>
      </c>
      <c r="E19" s="34">
        <v>33.509839699999986</v>
      </c>
      <c r="F19" s="34">
        <v>30.019640349999996</v>
      </c>
      <c r="G19" s="34">
        <v>36.428877873429279</v>
      </c>
      <c r="H19" s="34">
        <f t="shared" si="0"/>
        <v>306.99402657342921</v>
      </c>
      <c r="I19" s="34">
        <v>0</v>
      </c>
      <c r="J19" s="34">
        <v>0</v>
      </c>
      <c r="K19" s="34">
        <v>39.178734999999989</v>
      </c>
      <c r="L19" s="34">
        <v>10.337832950000001</v>
      </c>
      <c r="M19" s="34">
        <v>8.8442540450000031</v>
      </c>
      <c r="N19" s="34">
        <v>4.516559610641683</v>
      </c>
      <c r="O19" s="34">
        <f t="shared" si="1"/>
        <v>62.877381605641681</v>
      </c>
      <c r="P19" s="34">
        <f t="shared" si="2"/>
        <v>369.8714081790709</v>
      </c>
    </row>
    <row r="20" spans="1:16" x14ac:dyDescent="0.45">
      <c r="A20" s="29" t="s">
        <v>35</v>
      </c>
      <c r="B20" s="34">
        <v>507.99741875000007</v>
      </c>
      <c r="C20" s="34">
        <v>334.39025319999979</v>
      </c>
      <c r="D20" s="34">
        <v>126.81870249999989</v>
      </c>
      <c r="E20" s="34">
        <v>242.03557960499981</v>
      </c>
      <c r="F20" s="34">
        <v>69.961141400000002</v>
      </c>
      <c r="G20" s="34">
        <v>172.50111967354701</v>
      </c>
      <c r="H20" s="34">
        <f t="shared" si="0"/>
        <v>1453.7042151285466</v>
      </c>
      <c r="I20" s="34">
        <v>505.05086865000004</v>
      </c>
      <c r="J20" s="34">
        <v>301.04229099999992</v>
      </c>
      <c r="K20" s="34">
        <v>130.84939749999992</v>
      </c>
      <c r="L20" s="34">
        <v>198.73887007500002</v>
      </c>
      <c r="M20" s="34">
        <v>170.344107525</v>
      </c>
      <c r="N20" s="34">
        <v>101.07366515886159</v>
      </c>
      <c r="O20" s="34">
        <f t="shared" si="1"/>
        <v>1407.0991999088615</v>
      </c>
      <c r="P20" s="34">
        <f t="shared" si="2"/>
        <v>2860.8034150374078</v>
      </c>
    </row>
    <row r="21" spans="1:16" x14ac:dyDescent="0.45">
      <c r="A21" s="29" t="s">
        <v>36</v>
      </c>
      <c r="B21" s="34">
        <v>169.91151500000007</v>
      </c>
      <c r="C21" s="34">
        <v>90.29149904999997</v>
      </c>
      <c r="D21" s="34">
        <v>76.23362625</v>
      </c>
      <c r="E21" s="34">
        <v>79.195031849999992</v>
      </c>
      <c r="F21" s="34">
        <v>27.633704699999996</v>
      </c>
      <c r="G21" s="34">
        <v>59.681227816567862</v>
      </c>
      <c r="H21" s="34">
        <f t="shared" si="0"/>
        <v>502.94660466656785</v>
      </c>
      <c r="I21" s="34">
        <v>0</v>
      </c>
      <c r="J21" s="34">
        <v>0</v>
      </c>
      <c r="K21" s="34">
        <v>1.14016875</v>
      </c>
      <c r="L21" s="34">
        <v>0</v>
      </c>
      <c r="M21" s="34">
        <v>7.7799750000000001E-2</v>
      </c>
      <c r="N21" s="34">
        <v>9.4258907707042386E-2</v>
      </c>
      <c r="O21" s="34">
        <f t="shared" si="1"/>
        <v>1.3122274077070424</v>
      </c>
      <c r="P21" s="34">
        <f t="shared" si="2"/>
        <v>504.25883207427489</v>
      </c>
    </row>
    <row r="22" spans="1:16" x14ac:dyDescent="0.45">
      <c r="A22" s="29" t="s">
        <v>37</v>
      </c>
      <c r="B22" s="34">
        <v>429.33364075000014</v>
      </c>
      <c r="C22" s="34">
        <v>79.48522874999999</v>
      </c>
      <c r="D22" s="34">
        <v>184.88961850000004</v>
      </c>
      <c r="E22" s="34">
        <v>142.83127440000001</v>
      </c>
      <c r="F22" s="34">
        <v>33.786571750000022</v>
      </c>
      <c r="G22" s="34">
        <v>117.18069340827769</v>
      </c>
      <c r="H22" s="34">
        <f t="shared" si="0"/>
        <v>987.50702755827785</v>
      </c>
      <c r="I22" s="34">
        <v>246.29908000000006</v>
      </c>
      <c r="J22" s="34">
        <v>142.68333990000002</v>
      </c>
      <c r="K22" s="34">
        <v>449.45651050000015</v>
      </c>
      <c r="L22" s="34">
        <v>189.78385239999989</v>
      </c>
      <c r="M22" s="34">
        <v>164.51459214999988</v>
      </c>
      <c r="N22" s="34">
        <v>92.306264196612673</v>
      </c>
      <c r="O22" s="34">
        <f t="shared" si="1"/>
        <v>1285.0436391466123</v>
      </c>
      <c r="P22" s="34">
        <f t="shared" si="2"/>
        <v>2272.5506667048903</v>
      </c>
    </row>
    <row r="23" spans="1:16" x14ac:dyDescent="0.45">
      <c r="A23" s="29" t="s">
        <v>38</v>
      </c>
      <c r="B23" s="34">
        <v>248.10738125000003</v>
      </c>
      <c r="C23" s="34">
        <v>96.254241250000035</v>
      </c>
      <c r="D23" s="34">
        <v>93.408974999999941</v>
      </c>
      <c r="E23" s="34">
        <v>84.184611050000015</v>
      </c>
      <c r="F23" s="34">
        <v>25.052410100000003</v>
      </c>
      <c r="G23" s="34">
        <v>73.649077981329199</v>
      </c>
      <c r="H23" s="34">
        <f t="shared" si="0"/>
        <v>620.65669663132928</v>
      </c>
      <c r="I23" s="34">
        <v>1083.8581669499997</v>
      </c>
      <c r="J23" s="34">
        <v>957.43870509999977</v>
      </c>
      <c r="K23" s="34">
        <v>220.09463499999995</v>
      </c>
      <c r="L23" s="34">
        <v>397.37674392000008</v>
      </c>
      <c r="M23" s="34">
        <v>188.95469978499986</v>
      </c>
      <c r="N23" s="34">
        <v>220.3860401894153</v>
      </c>
      <c r="O23" s="34">
        <f t="shared" si="1"/>
        <v>3068.1089909444145</v>
      </c>
      <c r="P23" s="34">
        <f t="shared" si="2"/>
        <v>3688.7656875757439</v>
      </c>
    </row>
    <row r="24" spans="1:16" x14ac:dyDescent="0.45">
      <c r="A24" s="29" t="s">
        <v>39</v>
      </c>
      <c r="B24" s="34">
        <v>0</v>
      </c>
      <c r="C24" s="34">
        <v>34.4386625</v>
      </c>
      <c r="D24" s="34">
        <v>58.211984850000007</v>
      </c>
      <c r="E24" s="34">
        <v>57.804684999999992</v>
      </c>
      <c r="F24" s="34">
        <v>28.958366350000002</v>
      </c>
      <c r="G24" s="34">
        <v>24.15625127687607</v>
      </c>
      <c r="H24" s="34">
        <f t="shared" si="0"/>
        <v>203.56994997687607</v>
      </c>
      <c r="I24" s="34">
        <v>0</v>
      </c>
      <c r="J24" s="34">
        <v>0</v>
      </c>
      <c r="K24" s="34">
        <v>18.353933749999996</v>
      </c>
      <c r="L24" s="34">
        <v>7.2948388999999993</v>
      </c>
      <c r="M24" s="34">
        <v>1.6084235999999998</v>
      </c>
      <c r="N24" s="34">
        <v>2.1094417020485268</v>
      </c>
      <c r="O24" s="34">
        <f t="shared" si="1"/>
        <v>29.366637952048521</v>
      </c>
      <c r="P24" s="34">
        <f t="shared" si="2"/>
        <v>232.93658792892461</v>
      </c>
    </row>
    <row r="25" spans="1:16" x14ac:dyDescent="0.45">
      <c r="A25" s="29" t="s">
        <v>40</v>
      </c>
      <c r="B25" s="34">
        <v>126.82071000000001</v>
      </c>
      <c r="C25" s="34">
        <v>0</v>
      </c>
      <c r="D25" s="34">
        <v>111.94536494999991</v>
      </c>
      <c r="E25" s="34">
        <v>101.57831740000003</v>
      </c>
      <c r="F25" s="34">
        <v>36.141642999999995</v>
      </c>
      <c r="G25" s="34">
        <v>50.69006067009667</v>
      </c>
      <c r="H25" s="34">
        <f t="shared" si="0"/>
        <v>427.17609602009657</v>
      </c>
      <c r="I25" s="34">
        <v>2427.7183862499992</v>
      </c>
      <c r="J25" s="34">
        <v>157.77835655000001</v>
      </c>
      <c r="K25" s="34">
        <v>2011.8962826500042</v>
      </c>
      <c r="L25" s="34">
        <v>1296.2894386100015</v>
      </c>
      <c r="M25" s="34">
        <v>563.64484425000012</v>
      </c>
      <c r="N25" s="34">
        <v>499.73428605760915</v>
      </c>
      <c r="O25" s="34">
        <f t="shared" si="1"/>
        <v>6957.0615943676139</v>
      </c>
      <c r="P25" s="34">
        <f t="shared" si="2"/>
        <v>7384.2376903877102</v>
      </c>
    </row>
    <row r="26" spans="1:16" x14ac:dyDescent="0.45">
      <c r="A26" s="29" t="s">
        <v>41</v>
      </c>
      <c r="B26" s="34">
        <v>38.285521600000003</v>
      </c>
      <c r="C26" s="34">
        <v>155.50923550000005</v>
      </c>
      <c r="D26" s="34">
        <v>43.872277300000007</v>
      </c>
      <c r="E26" s="34">
        <v>89.927309350000016</v>
      </c>
      <c r="F26" s="34">
        <v>20.70873855</v>
      </c>
      <c r="G26" s="34">
        <v>46.895509303433407</v>
      </c>
      <c r="H26" s="34">
        <f t="shared" si="0"/>
        <v>395.1985916034335</v>
      </c>
      <c r="I26" s="34">
        <v>2905.0388872499984</v>
      </c>
      <c r="J26" s="34">
        <v>1578.2214560000025</v>
      </c>
      <c r="K26" s="34">
        <v>1712.8054641499944</v>
      </c>
      <c r="L26" s="34">
        <v>959.60551847500039</v>
      </c>
      <c r="M26" s="34">
        <v>513.23988090000046</v>
      </c>
      <c r="N26" s="34">
        <v>593.49908774562516</v>
      </c>
      <c r="O26" s="34">
        <f t="shared" si="1"/>
        <v>8262.4102945206214</v>
      </c>
      <c r="P26" s="34">
        <f t="shared" si="2"/>
        <v>8657.6088861240551</v>
      </c>
    </row>
    <row r="27" spans="1:16" ht="14.25" customHeight="1" x14ac:dyDescent="0.45">
      <c r="A27" s="29" t="s">
        <v>42</v>
      </c>
      <c r="B27" s="34">
        <v>0</v>
      </c>
      <c r="C27" s="34">
        <v>553.68478995000055</v>
      </c>
      <c r="D27" s="34">
        <v>80.34880050000001</v>
      </c>
      <c r="E27" s="34">
        <v>97.748868800000068</v>
      </c>
      <c r="F27" s="34">
        <v>40.334481949999997</v>
      </c>
      <c r="G27" s="34">
        <v>103.95778573155383</v>
      </c>
      <c r="H27" s="34">
        <f t="shared" si="0"/>
        <v>876.07472693155444</v>
      </c>
      <c r="I27" s="34">
        <v>0</v>
      </c>
      <c r="J27" s="34">
        <v>41.772060000000003</v>
      </c>
      <c r="K27" s="34">
        <v>2.0442737499999999</v>
      </c>
      <c r="L27" s="34">
        <v>5.4405075000000007</v>
      </c>
      <c r="M27" s="34">
        <v>0.31903189999999992</v>
      </c>
      <c r="N27" s="34">
        <v>3.8366900718219652</v>
      </c>
      <c r="O27" s="34">
        <f t="shared" si="1"/>
        <v>53.412563221821969</v>
      </c>
      <c r="P27" s="34">
        <f t="shared" si="2"/>
        <v>929.48729015337642</v>
      </c>
    </row>
    <row r="28" spans="1:16" x14ac:dyDescent="0.45">
      <c r="A28" s="29" t="s">
        <v>43</v>
      </c>
      <c r="B28" s="34">
        <v>0</v>
      </c>
      <c r="C28" s="34">
        <v>144.61811000000003</v>
      </c>
      <c r="D28" s="34">
        <v>181.47047662000006</v>
      </c>
      <c r="E28" s="34">
        <v>99.526867750000022</v>
      </c>
      <c r="F28" s="34">
        <v>46.241134600000002</v>
      </c>
      <c r="G28" s="34">
        <v>63.530747163672132</v>
      </c>
      <c r="H28" s="34">
        <f t="shared" si="0"/>
        <v>535.38733613367231</v>
      </c>
      <c r="I28" s="34">
        <v>0</v>
      </c>
      <c r="J28" s="34">
        <v>7.5792031</v>
      </c>
      <c r="K28" s="34">
        <v>170.9248334749999</v>
      </c>
      <c r="L28" s="34">
        <v>28.627081399999994</v>
      </c>
      <c r="M28" s="34">
        <v>32.009981700000004</v>
      </c>
      <c r="N28" s="34">
        <v>18.507193612335982</v>
      </c>
      <c r="O28" s="34">
        <f t="shared" si="1"/>
        <v>257.64829328733583</v>
      </c>
      <c r="P28" s="34">
        <f t="shared" si="2"/>
        <v>793.03562942100814</v>
      </c>
    </row>
    <row r="29" spans="1:16" x14ac:dyDescent="0.45">
      <c r="A29" s="29" t="s">
        <v>44</v>
      </c>
      <c r="B29" s="34">
        <v>0</v>
      </c>
      <c r="C29" s="34">
        <v>105.21699875000012</v>
      </c>
      <c r="D29" s="34">
        <v>40.414168750000009</v>
      </c>
      <c r="E29" s="34">
        <v>34.328377750000001</v>
      </c>
      <c r="F29" s="34">
        <v>16.159601200000001</v>
      </c>
      <c r="G29" s="34">
        <v>26.405471913124661</v>
      </c>
      <c r="H29" s="34">
        <f t="shared" si="0"/>
        <v>222.5246183631248</v>
      </c>
      <c r="I29" s="34">
        <v>0</v>
      </c>
      <c r="J29" s="34">
        <v>45.17011875</v>
      </c>
      <c r="K29" s="34">
        <v>0.46975500000000003</v>
      </c>
      <c r="L29" s="34">
        <v>7.2336597900000017</v>
      </c>
      <c r="M29" s="34">
        <v>8.4172211999999984</v>
      </c>
      <c r="N29" s="34">
        <v>4.7433078887776086</v>
      </c>
      <c r="O29" s="34">
        <f t="shared" si="1"/>
        <v>66.034062628777619</v>
      </c>
      <c r="P29" s="34">
        <f t="shared" si="2"/>
        <v>288.55868099190241</v>
      </c>
    </row>
    <row r="30" spans="1:16" x14ac:dyDescent="0.45">
      <c r="A30" s="29" t="s">
        <v>45</v>
      </c>
      <c r="B30" s="34">
        <v>0</v>
      </c>
      <c r="C30" s="34">
        <v>242.42456120000006</v>
      </c>
      <c r="D30" s="34">
        <v>103.36298124999999</v>
      </c>
      <c r="E30" s="34">
        <v>37.229211599999992</v>
      </c>
      <c r="F30" s="34">
        <v>19.429169000000012</v>
      </c>
      <c r="G30" s="34">
        <v>54.185298630990943</v>
      </c>
      <c r="H30" s="34">
        <f t="shared" si="0"/>
        <v>456.63122168099096</v>
      </c>
      <c r="I30" s="34">
        <v>0</v>
      </c>
      <c r="J30" s="34">
        <v>0</v>
      </c>
      <c r="K30" s="34">
        <v>113.00571915000002</v>
      </c>
      <c r="L30" s="34">
        <v>10.584386799999999</v>
      </c>
      <c r="M30" s="34">
        <v>8.4600028500000022</v>
      </c>
      <c r="N30" s="34">
        <v>10.219393209335141</v>
      </c>
      <c r="O30" s="34">
        <f t="shared" si="1"/>
        <v>142.26950200933518</v>
      </c>
      <c r="P30" s="34">
        <f t="shared" si="2"/>
        <v>598.90072369032612</v>
      </c>
    </row>
    <row r="31" spans="1:16" x14ac:dyDescent="0.45">
      <c r="A31" s="29" t="s">
        <v>46</v>
      </c>
      <c r="B31" s="34">
        <v>557.02168199999983</v>
      </c>
      <c r="C31" s="34">
        <v>26.173547750000001</v>
      </c>
      <c r="D31" s="34">
        <v>143.52981869999996</v>
      </c>
      <c r="E31" s="34">
        <v>128.90580535000001</v>
      </c>
      <c r="F31" s="34">
        <v>77.619881650000025</v>
      </c>
      <c r="G31" s="34">
        <v>125.65283160209211</v>
      </c>
      <c r="H31" s="34">
        <f t="shared" si="0"/>
        <v>1058.9035670520921</v>
      </c>
      <c r="I31" s="34">
        <v>434.90516499999995</v>
      </c>
      <c r="J31" s="34">
        <v>0</v>
      </c>
      <c r="K31" s="34">
        <v>206.28855015000005</v>
      </c>
      <c r="L31" s="34">
        <v>133.65207919999995</v>
      </c>
      <c r="M31" s="34">
        <v>62.372484800000024</v>
      </c>
      <c r="N31" s="34">
        <v>64.792546363102744</v>
      </c>
      <c r="O31" s="34">
        <f t="shared" si="1"/>
        <v>902.01082551310276</v>
      </c>
      <c r="P31" s="34">
        <f t="shared" si="2"/>
        <v>1960.9143925651947</v>
      </c>
    </row>
    <row r="32" spans="1:16" x14ac:dyDescent="0.45">
      <c r="A32" s="29" t="s">
        <v>47</v>
      </c>
      <c r="B32" s="34">
        <v>0</v>
      </c>
      <c r="C32" s="34">
        <v>207.15710050000018</v>
      </c>
      <c r="D32" s="34">
        <v>18.393955999999999</v>
      </c>
      <c r="E32" s="34">
        <v>56.807428349999974</v>
      </c>
      <c r="F32" s="34">
        <v>44.408973299999985</v>
      </c>
      <c r="G32" s="34">
        <v>43.99595396211231</v>
      </c>
      <c r="H32" s="34">
        <f t="shared" si="0"/>
        <v>370.76341211211246</v>
      </c>
      <c r="I32" s="34">
        <v>0</v>
      </c>
      <c r="J32" s="34">
        <v>150.2152207500001</v>
      </c>
      <c r="K32" s="34">
        <v>148.07830999999993</v>
      </c>
      <c r="L32" s="34">
        <v>96.116150800000014</v>
      </c>
      <c r="M32" s="34">
        <v>82.800224085000039</v>
      </c>
      <c r="N32" s="34">
        <v>36.931402127506487</v>
      </c>
      <c r="O32" s="34">
        <f t="shared" si="1"/>
        <v>514.14130776250659</v>
      </c>
      <c r="P32" s="34">
        <f t="shared" si="2"/>
        <v>884.9047198746191</v>
      </c>
    </row>
    <row r="33" spans="1:16" x14ac:dyDescent="0.45">
      <c r="A33" s="29" t="s">
        <v>48</v>
      </c>
      <c r="B33" s="34">
        <v>0</v>
      </c>
      <c r="C33" s="34">
        <v>228.89500034999983</v>
      </c>
      <c r="D33" s="34">
        <v>38.004529999999988</v>
      </c>
      <c r="E33" s="34">
        <v>55.706320075000001</v>
      </c>
      <c r="F33" s="34">
        <v>26.289558620000008</v>
      </c>
      <c r="G33" s="34">
        <v>46.975260146283773</v>
      </c>
      <c r="H33" s="34">
        <f t="shared" si="0"/>
        <v>395.87066919128358</v>
      </c>
      <c r="I33" s="34">
        <v>0</v>
      </c>
      <c r="J33" s="34">
        <v>24.497504249999999</v>
      </c>
      <c r="K33" s="34">
        <v>157.91606375000001</v>
      </c>
      <c r="L33" s="34">
        <v>31.053835000000003</v>
      </c>
      <c r="M33" s="34">
        <v>18.275250699999994</v>
      </c>
      <c r="N33" s="34">
        <v>17.934625901157037</v>
      </c>
      <c r="O33" s="34">
        <f t="shared" si="1"/>
        <v>249.67727960115701</v>
      </c>
      <c r="P33" s="34">
        <f t="shared" si="2"/>
        <v>645.54794879244059</v>
      </c>
    </row>
    <row r="34" spans="1:16" x14ac:dyDescent="0.45">
      <c r="A34" s="29" t="s">
        <v>49</v>
      </c>
      <c r="B34" s="34">
        <v>0</v>
      </c>
      <c r="C34" s="34">
        <v>0</v>
      </c>
      <c r="D34" s="34">
        <v>0</v>
      </c>
      <c r="E34" s="34">
        <v>0.75844080000000003</v>
      </c>
      <c r="F34" s="34">
        <v>1.0620843000000002</v>
      </c>
      <c r="G34" s="34">
        <v>0.24511540696228862</v>
      </c>
      <c r="H34" s="34">
        <f t="shared" si="0"/>
        <v>2.0656405069622887</v>
      </c>
      <c r="I34" s="34">
        <v>1029.2678325500008</v>
      </c>
      <c r="J34" s="34">
        <v>137.7775355</v>
      </c>
      <c r="K34" s="34">
        <v>1214.0338456250004</v>
      </c>
      <c r="L34" s="34">
        <v>739.65016053999943</v>
      </c>
      <c r="M34" s="34">
        <v>232.86826771000011</v>
      </c>
      <c r="N34" s="34">
        <v>259.53581772990321</v>
      </c>
      <c r="O34" s="34">
        <f t="shared" si="1"/>
        <v>3613.1334596549041</v>
      </c>
      <c r="P34" s="34">
        <f t="shared" si="2"/>
        <v>3615.1991001618662</v>
      </c>
    </row>
    <row r="35" spans="1:16" x14ac:dyDescent="0.45">
      <c r="A35" s="31" t="s">
        <v>6</v>
      </c>
      <c r="B35" s="31" t="s">
        <v>6</v>
      </c>
      <c r="C35" s="31" t="s">
        <v>6</v>
      </c>
      <c r="D35" s="31" t="s">
        <v>6</v>
      </c>
      <c r="E35" s="31" t="s">
        <v>6</v>
      </c>
      <c r="F35" s="31" t="s">
        <v>6</v>
      </c>
      <c r="G35" s="31" t="s">
        <v>6</v>
      </c>
      <c r="H35" s="31" t="s">
        <v>6</v>
      </c>
      <c r="I35" s="31" t="s">
        <v>6</v>
      </c>
      <c r="J35" s="31" t="s">
        <v>6</v>
      </c>
      <c r="K35" s="31" t="s">
        <v>6</v>
      </c>
      <c r="L35" s="31" t="s">
        <v>6</v>
      </c>
      <c r="M35" s="31" t="s">
        <v>6</v>
      </c>
      <c r="N35" s="31" t="s">
        <v>6</v>
      </c>
      <c r="O35" s="31" t="s">
        <v>6</v>
      </c>
      <c r="P35" s="31" t="s">
        <v>6</v>
      </c>
    </row>
    <row r="36" spans="1:16" x14ac:dyDescent="0.45">
      <c r="A36" s="29" t="s">
        <v>7</v>
      </c>
      <c r="B36" s="34">
        <f t="shared" ref="B36:H36" si="3">SUM(B11:B34)</f>
        <v>3345.3695728499997</v>
      </c>
      <c r="C36" s="34">
        <f t="shared" si="3"/>
        <v>3488.7713860500003</v>
      </c>
      <c r="D36" s="34">
        <f t="shared" si="3"/>
        <v>2442.0467798949999</v>
      </c>
      <c r="E36" s="34">
        <f t="shared" si="3"/>
        <v>2102.1095702300004</v>
      </c>
      <c r="F36" s="34">
        <f t="shared" si="3"/>
        <v>772.10834581500001</v>
      </c>
      <c r="G36" s="34">
        <f t="shared" si="3"/>
        <v>1635.9299999999998</v>
      </c>
      <c r="H36" s="34">
        <f t="shared" si="3"/>
        <v>13786.335654839999</v>
      </c>
      <c r="I36" s="34">
        <f>SUM(I11:I35)</f>
        <v>13277.065216099996</v>
      </c>
      <c r="J36" s="34">
        <f>SUM(J11:J35)</f>
        <v>5580.1794512000042</v>
      </c>
      <c r="K36" s="34">
        <f>SUM(K11:K35)</f>
        <v>10043.824501000001</v>
      </c>
      <c r="L36" s="34">
        <f>SUM(L11:L35)</f>
        <v>6326.478469260006</v>
      </c>
      <c r="M36" s="34">
        <f>SUM(M11:M35)</f>
        <v>3135.2866801650007</v>
      </c>
      <c r="N36" s="34">
        <f>SUM(N11:N34)</f>
        <v>2968.9099999999989</v>
      </c>
      <c r="O36" s="34">
        <f>SUM(O11:O34)</f>
        <v>41331.74431772501</v>
      </c>
      <c r="P36" s="34">
        <f>SUM(P11:P34)</f>
        <v>55118.079972565007</v>
      </c>
    </row>
    <row r="38" spans="1:16" x14ac:dyDescent="0.45">
      <c r="D38" s="38"/>
      <c r="E38" s="29"/>
    </row>
    <row r="40" spans="1:16" x14ac:dyDescent="0.45">
      <c r="A40"/>
      <c r="B40" s="39"/>
      <c r="C40"/>
      <c r="D40"/>
      <c r="E40"/>
      <c r="F40"/>
      <c r="G40" t="s">
        <v>50</v>
      </c>
      <c r="H40"/>
      <c r="I40"/>
      <c r="J40"/>
      <c r="K40"/>
      <c r="L40"/>
      <c r="M40"/>
      <c r="N40"/>
      <c r="O40"/>
    </row>
    <row r="41" spans="1:16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6" x14ac:dyDescent="0.45">
      <c r="A42"/>
      <c r="B42"/>
      <c r="C42"/>
      <c r="D42"/>
      <c r="E42"/>
      <c r="F42"/>
      <c r="G42" t="s">
        <v>16</v>
      </c>
      <c r="H42"/>
      <c r="I42"/>
      <c r="J42"/>
      <c r="K42" t="s">
        <v>23</v>
      </c>
      <c r="L42"/>
      <c r="M42"/>
      <c r="N42"/>
      <c r="O42"/>
    </row>
    <row r="43" spans="1:16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6" x14ac:dyDescent="0.45">
      <c r="A44"/>
      <c r="B44"/>
      <c r="C44"/>
      <c r="D44"/>
      <c r="E44"/>
      <c r="F44"/>
      <c r="G44" t="s">
        <v>51</v>
      </c>
      <c r="H44"/>
      <c r="I44"/>
      <c r="J44"/>
      <c r="K44" t="s">
        <v>52</v>
      </c>
      <c r="L44"/>
      <c r="M44"/>
      <c r="N44"/>
      <c r="O44"/>
    </row>
    <row r="45" spans="1:16" x14ac:dyDescent="0.45">
      <c r="A45"/>
      <c r="B45"/>
      <c r="C45"/>
      <c r="D45"/>
      <c r="E45"/>
      <c r="F45"/>
      <c r="G45" t="s">
        <v>53</v>
      </c>
      <c r="H45"/>
      <c r="I45"/>
      <c r="J45"/>
      <c r="K45" t="s">
        <v>54</v>
      </c>
      <c r="L45"/>
      <c r="M45"/>
      <c r="N45"/>
      <c r="O45"/>
    </row>
    <row r="46" spans="1:16" x14ac:dyDescent="0.45">
      <c r="A46"/>
      <c r="B46"/>
      <c r="C46"/>
      <c r="D46"/>
      <c r="E46"/>
      <c r="F46"/>
      <c r="G46" t="s">
        <v>55</v>
      </c>
      <c r="H46"/>
      <c r="I46"/>
      <c r="J46"/>
      <c r="K46" t="s">
        <v>56</v>
      </c>
      <c r="L46"/>
      <c r="M46"/>
      <c r="N46"/>
      <c r="O46"/>
    </row>
    <row r="47" spans="1:16" x14ac:dyDescent="0.45">
      <c r="A47"/>
      <c r="B47"/>
      <c r="C47"/>
      <c r="D47"/>
      <c r="E47"/>
      <c r="F47"/>
      <c r="G47" t="s">
        <v>57</v>
      </c>
      <c r="H47"/>
      <c r="I47"/>
      <c r="J47"/>
      <c r="K47" t="s">
        <v>58</v>
      </c>
      <c r="L47"/>
      <c r="M47"/>
      <c r="N47"/>
      <c r="O47"/>
    </row>
    <row r="48" spans="1:16" x14ac:dyDescent="0.45">
      <c r="A48"/>
      <c r="B48"/>
      <c r="C48"/>
      <c r="D48"/>
      <c r="E48"/>
      <c r="F48"/>
      <c r="G48" t="s">
        <v>59</v>
      </c>
      <c r="H48"/>
      <c r="I48"/>
      <c r="J48"/>
      <c r="K48" t="s">
        <v>60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61</v>
      </c>
      <c r="H49"/>
      <c r="I49"/>
      <c r="J49"/>
      <c r="K49" t="s">
        <v>62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3" spans="1:15" x14ac:dyDescent="0.45">
      <c r="B53" s="37"/>
    </row>
    <row r="65" spans="6:8" x14ac:dyDescent="0.45">
      <c r="F65" s="13"/>
      <c r="H65" s="13"/>
    </row>
  </sheetData>
  <phoneticPr fontId="11" type="noConversion"/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>
    <pageSetUpPr fitToPage="1"/>
  </sheetPr>
  <dimension ref="A1:P54"/>
  <sheetViews>
    <sheetView view="pageBreakPreview" zoomScale="60" zoomScaleNormal="60" workbookViewId="0">
      <selection activeCell="G28" sqref="G28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92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22.8" x14ac:dyDescent="0.75">
      <c r="A5" s="127" t="s">
        <v>93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</row>
    <row r="6" spans="1:16" x14ac:dyDescent="0.45">
      <c r="A6" s="29"/>
      <c r="B6" s="29"/>
      <c r="C6" s="29"/>
      <c r="D6" s="29"/>
      <c r="E6" s="29"/>
      <c r="F6" s="29"/>
      <c r="G6" s="29"/>
      <c r="H6" s="29"/>
      <c r="I6" s="30"/>
      <c r="J6" s="30"/>
      <c r="K6" s="30"/>
      <c r="L6" s="30"/>
      <c r="M6" s="30"/>
      <c r="N6" s="30"/>
      <c r="O6" s="29"/>
      <c r="P6" s="29"/>
    </row>
    <row r="7" spans="1:16" x14ac:dyDescent="0.45">
      <c r="A7" s="31" t="s">
        <v>6</v>
      </c>
      <c r="B7" s="31" t="s">
        <v>6</v>
      </c>
      <c r="C7" s="31" t="s">
        <v>6</v>
      </c>
      <c r="D7" s="31" t="s">
        <v>6</v>
      </c>
      <c r="E7" s="31" t="s">
        <v>6</v>
      </c>
      <c r="F7" s="31" t="s">
        <v>6</v>
      </c>
      <c r="G7" s="31" t="s">
        <v>6</v>
      </c>
      <c r="H7" s="31" t="s">
        <v>6</v>
      </c>
      <c r="I7" s="31" t="s">
        <v>6</v>
      </c>
      <c r="J7" s="31" t="s">
        <v>6</v>
      </c>
      <c r="K7" s="31" t="s">
        <v>6</v>
      </c>
      <c r="L7" s="31" t="s">
        <v>6</v>
      </c>
      <c r="M7" s="31" t="s">
        <v>6</v>
      </c>
      <c r="N7" s="31" t="s">
        <v>6</v>
      </c>
      <c r="O7" s="31" t="s">
        <v>6</v>
      </c>
      <c r="P7" s="31" t="s">
        <v>6</v>
      </c>
    </row>
    <row r="8" spans="1:16" x14ac:dyDescent="0.45">
      <c r="A8" s="32"/>
      <c r="B8" s="32"/>
      <c r="C8" s="32"/>
      <c r="D8" s="32"/>
      <c r="E8" s="32"/>
      <c r="F8" s="32"/>
      <c r="G8" s="32"/>
      <c r="H8" s="32" t="s">
        <v>7</v>
      </c>
      <c r="I8" s="33"/>
      <c r="J8" s="33"/>
      <c r="K8" s="33"/>
      <c r="L8" s="33"/>
      <c r="M8" s="33"/>
      <c r="N8" s="33"/>
      <c r="O8" s="32" t="s">
        <v>7</v>
      </c>
      <c r="P8" s="32" t="s">
        <v>8</v>
      </c>
    </row>
    <row r="9" spans="1:16" x14ac:dyDescent="0.45">
      <c r="A9" s="32" t="s">
        <v>9</v>
      </c>
      <c r="B9" s="32" t="s">
        <v>10</v>
      </c>
      <c r="C9" s="32" t="s">
        <v>11</v>
      </c>
      <c r="D9" s="32" t="s">
        <v>12</v>
      </c>
      <c r="E9" s="32" t="s">
        <v>13</v>
      </c>
      <c r="F9" s="32" t="s">
        <v>14</v>
      </c>
      <c r="G9" s="32" t="s">
        <v>15</v>
      </c>
      <c r="H9" s="32" t="s">
        <v>16</v>
      </c>
      <c r="I9" s="33" t="s">
        <v>17</v>
      </c>
      <c r="J9" s="33" t="s">
        <v>18</v>
      </c>
      <c r="K9" s="33" t="s">
        <v>19</v>
      </c>
      <c r="L9" s="33" t="s">
        <v>20</v>
      </c>
      <c r="M9" s="33" t="s">
        <v>21</v>
      </c>
      <c r="N9" s="33" t="s">
        <v>22</v>
      </c>
      <c r="O9" s="32" t="s">
        <v>23</v>
      </c>
      <c r="P9" s="32" t="s">
        <v>7</v>
      </c>
    </row>
    <row r="10" spans="1:16" x14ac:dyDescent="0.45">
      <c r="A10" s="29"/>
      <c r="B10" s="29"/>
      <c r="C10" s="29"/>
      <c r="D10" s="29"/>
      <c r="E10" s="29"/>
      <c r="F10" s="29"/>
      <c r="G10" s="29"/>
      <c r="H10" s="29"/>
      <c r="I10" s="30"/>
      <c r="J10" s="30"/>
      <c r="K10" s="30"/>
      <c r="L10" s="30"/>
      <c r="M10" s="30"/>
      <c r="N10" s="30"/>
      <c r="O10" s="29"/>
      <c r="P10" s="29"/>
    </row>
    <row r="11" spans="1:16" x14ac:dyDescent="0.45">
      <c r="A11" s="29" t="s">
        <v>24</v>
      </c>
      <c r="B11" s="31" t="s">
        <v>25</v>
      </c>
      <c r="C11" s="31" t="s">
        <v>25</v>
      </c>
      <c r="D11" s="31" t="s">
        <v>25</v>
      </c>
      <c r="E11" s="31" t="s">
        <v>25</v>
      </c>
      <c r="F11" s="31" t="s">
        <v>25</v>
      </c>
      <c r="G11" s="31" t="s">
        <v>25</v>
      </c>
      <c r="H11" s="31" t="s">
        <v>25</v>
      </c>
      <c r="I11" s="31" t="s">
        <v>25</v>
      </c>
      <c r="J11" s="31" t="s">
        <v>25</v>
      </c>
      <c r="K11" s="31" t="s">
        <v>25</v>
      </c>
      <c r="L11" s="31" t="s">
        <v>25</v>
      </c>
      <c r="M11" s="31" t="s">
        <v>25</v>
      </c>
      <c r="N11" s="31" t="s">
        <v>25</v>
      </c>
      <c r="O11" s="31" t="s">
        <v>25</v>
      </c>
      <c r="P11" s="31" t="s">
        <v>25</v>
      </c>
    </row>
    <row r="12" spans="1:16" x14ac:dyDescent="0.45">
      <c r="A12" s="29" t="s">
        <v>26</v>
      </c>
      <c r="B12" s="34">
        <v>165.84242565</v>
      </c>
      <c r="C12" s="34">
        <v>33.599527500000001</v>
      </c>
      <c r="D12" s="34">
        <v>65.086927750000001</v>
      </c>
      <c r="E12" s="34">
        <v>28.976068849999997</v>
      </c>
      <c r="F12" s="34">
        <v>21.706721549999994</v>
      </c>
      <c r="G12" s="34">
        <v>42.87955394389126</v>
      </c>
      <c r="H12" s="34">
        <f t="shared" ref="H12:H35" si="0">SUM(B12:G12)</f>
        <v>358.09122524389124</v>
      </c>
      <c r="I12" s="34">
        <v>159.43563905000002</v>
      </c>
      <c r="J12" s="34">
        <v>2.8855075000000001</v>
      </c>
      <c r="K12" s="34">
        <v>184.46408325000007</v>
      </c>
      <c r="L12" s="34">
        <v>68.354955249999989</v>
      </c>
      <c r="M12" s="34">
        <v>30.144090749999986</v>
      </c>
      <c r="N12" s="34">
        <v>34.343958287409677</v>
      </c>
      <c r="O12" s="34">
        <f t="shared" ref="O12:O35" si="1">SUM(I12:N12)</f>
        <v>479.62823408740974</v>
      </c>
      <c r="P12" s="34">
        <f t="shared" ref="P12:P35" si="2">+O12+H12</f>
        <v>837.71945933130098</v>
      </c>
    </row>
    <row r="13" spans="1:16" x14ac:dyDescent="0.45">
      <c r="A13" s="29" t="s">
        <v>27</v>
      </c>
      <c r="B13" s="34">
        <v>296.2149834999999</v>
      </c>
      <c r="C13" s="34">
        <v>91.98930750000001</v>
      </c>
      <c r="D13" s="34">
        <v>146.59622750000008</v>
      </c>
      <c r="E13" s="34">
        <v>96.421575499999975</v>
      </c>
      <c r="F13" s="34">
        <v>25.143853550000006</v>
      </c>
      <c r="G13" s="34">
        <v>89.286844665369671</v>
      </c>
      <c r="H13" s="34">
        <f t="shared" si="0"/>
        <v>745.65279221536969</v>
      </c>
      <c r="I13" s="34">
        <v>888.38266515000043</v>
      </c>
      <c r="J13" s="34">
        <v>1501.851703000001</v>
      </c>
      <c r="K13" s="34">
        <v>903.54603170000007</v>
      </c>
      <c r="L13" s="34">
        <v>777.13144624999825</v>
      </c>
      <c r="M13" s="34">
        <v>423.91676590500077</v>
      </c>
      <c r="N13" s="34">
        <v>346.60915113311222</v>
      </c>
      <c r="O13" s="34">
        <f t="shared" si="1"/>
        <v>4841.437763138113</v>
      </c>
      <c r="P13" s="34">
        <f t="shared" si="2"/>
        <v>5587.0905553534831</v>
      </c>
    </row>
    <row r="14" spans="1:16" x14ac:dyDescent="0.45">
      <c r="A14" s="29" t="s">
        <v>28</v>
      </c>
      <c r="B14" s="34">
        <v>422.63246339999989</v>
      </c>
      <c r="C14" s="34">
        <v>81.375016249999987</v>
      </c>
      <c r="D14" s="34">
        <v>109.29103750000002</v>
      </c>
      <c r="E14" s="34">
        <v>194.27999540000008</v>
      </c>
      <c r="F14" s="34">
        <v>16.569784550000001</v>
      </c>
      <c r="G14" s="34">
        <v>112.11063166678235</v>
      </c>
      <c r="H14" s="34">
        <f t="shared" si="0"/>
        <v>936.25892876678245</v>
      </c>
      <c r="I14" s="34">
        <v>3438.8192344000017</v>
      </c>
      <c r="J14" s="34">
        <v>458.39213390000026</v>
      </c>
      <c r="K14" s="34">
        <v>1206.157676699999</v>
      </c>
      <c r="L14" s="34">
        <v>1097.7950313000019</v>
      </c>
      <c r="M14" s="34">
        <v>429.68079225000014</v>
      </c>
      <c r="N14" s="34">
        <v>511.32350297963097</v>
      </c>
      <c r="O14" s="34">
        <f t="shared" si="1"/>
        <v>7142.168371529634</v>
      </c>
      <c r="P14" s="34">
        <f t="shared" si="2"/>
        <v>8078.4273002964164</v>
      </c>
    </row>
    <row r="15" spans="1:16" x14ac:dyDescent="0.45">
      <c r="A15" s="29" t="s">
        <v>29</v>
      </c>
      <c r="B15" s="34">
        <v>0</v>
      </c>
      <c r="C15" s="34">
        <v>342.84504749999991</v>
      </c>
      <c r="D15" s="34">
        <v>6.8610692500000008</v>
      </c>
      <c r="E15" s="34">
        <v>52.373211249999997</v>
      </c>
      <c r="F15" s="34">
        <v>27.300080829999985</v>
      </c>
      <c r="G15" s="34">
        <v>58.40938690042568</v>
      </c>
      <c r="H15" s="34">
        <f t="shared" si="0"/>
        <v>487.78879573042553</v>
      </c>
      <c r="I15" s="34">
        <v>0</v>
      </c>
      <c r="J15" s="34">
        <v>6.3872700499999997</v>
      </c>
      <c r="K15" s="34">
        <v>137.14959679999998</v>
      </c>
      <c r="L15" s="34">
        <v>46.485943749999997</v>
      </c>
      <c r="M15" s="34">
        <v>27.704131449999998</v>
      </c>
      <c r="N15" s="34">
        <v>16.789550186897056</v>
      </c>
      <c r="O15" s="34">
        <f t="shared" si="1"/>
        <v>234.51649223689705</v>
      </c>
      <c r="P15" s="34">
        <f t="shared" si="2"/>
        <v>722.30528796732256</v>
      </c>
    </row>
    <row r="16" spans="1:16" x14ac:dyDescent="0.45">
      <c r="A16" s="29" t="s">
        <v>30</v>
      </c>
      <c r="B16" s="34">
        <v>0</v>
      </c>
      <c r="C16" s="34">
        <v>84.058331999999993</v>
      </c>
      <c r="D16" s="34">
        <v>118.82237375000004</v>
      </c>
      <c r="E16" s="34">
        <v>77.827114050000034</v>
      </c>
      <c r="F16" s="34">
        <v>21.887779799999986</v>
      </c>
      <c r="G16" s="34">
        <v>41.16271783866646</v>
      </c>
      <c r="H16" s="34">
        <f t="shared" si="0"/>
        <v>343.7583174386665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f t="shared" si="1"/>
        <v>0</v>
      </c>
      <c r="P16" s="34">
        <f t="shared" si="2"/>
        <v>343.7583174386665</v>
      </c>
    </row>
    <row r="17" spans="1:16" x14ac:dyDescent="0.45">
      <c r="A17" s="29" t="s">
        <v>31</v>
      </c>
      <c r="B17" s="34">
        <v>0</v>
      </c>
      <c r="C17" s="34">
        <v>48.732244999999992</v>
      </c>
      <c r="D17" s="34">
        <v>267.53372150000018</v>
      </c>
      <c r="E17" s="34">
        <v>123.10898849999998</v>
      </c>
      <c r="F17" s="34">
        <v>40.540118204999992</v>
      </c>
      <c r="G17" s="34">
        <v>65.283859946985089</v>
      </c>
      <c r="H17" s="34">
        <f t="shared" si="0"/>
        <v>545.19893315198522</v>
      </c>
      <c r="I17" s="34">
        <v>36.573273749999998</v>
      </c>
      <c r="J17" s="34">
        <v>0</v>
      </c>
      <c r="K17" s="34">
        <v>493.4530812499998</v>
      </c>
      <c r="L17" s="34">
        <v>65.122369249999991</v>
      </c>
      <c r="M17" s="34">
        <v>57.256462299999995</v>
      </c>
      <c r="N17" s="34">
        <v>50.308838762167142</v>
      </c>
      <c r="O17" s="34">
        <f t="shared" si="1"/>
        <v>702.71402531216688</v>
      </c>
      <c r="P17" s="34">
        <f t="shared" si="2"/>
        <v>1247.9129584641521</v>
      </c>
    </row>
    <row r="18" spans="1:16" x14ac:dyDescent="0.45">
      <c r="A18" s="29" t="s">
        <v>32</v>
      </c>
      <c r="B18" s="34">
        <v>390.48221949999999</v>
      </c>
      <c r="C18" s="34">
        <v>49.911194999999999</v>
      </c>
      <c r="D18" s="34">
        <v>235.32210284999982</v>
      </c>
      <c r="E18" s="34">
        <v>60.473929999999982</v>
      </c>
      <c r="F18" s="34">
        <v>20.187555049999997</v>
      </c>
      <c r="G18" s="34">
        <v>102.8915594628744</v>
      </c>
      <c r="H18" s="34">
        <f t="shared" si="0"/>
        <v>859.26856186287421</v>
      </c>
      <c r="I18" s="34">
        <v>109.09185699999998</v>
      </c>
      <c r="J18" s="34">
        <v>13.450067499999998</v>
      </c>
      <c r="K18" s="34">
        <v>167.27153935000007</v>
      </c>
      <c r="L18" s="34">
        <v>37.386252849999998</v>
      </c>
      <c r="M18" s="34">
        <v>17.43094</v>
      </c>
      <c r="N18" s="34">
        <v>26.575460308808132</v>
      </c>
      <c r="O18" s="34">
        <f t="shared" si="1"/>
        <v>371.20611700880823</v>
      </c>
      <c r="P18" s="34">
        <f t="shared" si="2"/>
        <v>1230.4746788716825</v>
      </c>
    </row>
    <row r="19" spans="1:16" x14ac:dyDescent="0.45">
      <c r="A19" s="29" t="s">
        <v>33</v>
      </c>
      <c r="B19" s="34">
        <v>0</v>
      </c>
      <c r="C19" s="34">
        <v>304.64445045000002</v>
      </c>
      <c r="D19" s="34">
        <v>68.209648749999985</v>
      </c>
      <c r="E19" s="34">
        <v>131.83452155000001</v>
      </c>
      <c r="F19" s="34">
        <v>42.13753084999999</v>
      </c>
      <c r="G19" s="34">
        <v>74.385915112014231</v>
      </c>
      <c r="H19" s="34">
        <f t="shared" si="0"/>
        <v>621.21206671201423</v>
      </c>
      <c r="I19" s="34">
        <v>0</v>
      </c>
      <c r="J19" s="34">
        <v>0</v>
      </c>
      <c r="K19" s="34">
        <v>357.07949999999988</v>
      </c>
      <c r="L19" s="34">
        <v>92.629094100000003</v>
      </c>
      <c r="M19" s="34">
        <v>63.877697350000005</v>
      </c>
      <c r="N19" s="34">
        <v>39.60411483491054</v>
      </c>
      <c r="O19" s="34">
        <f t="shared" si="1"/>
        <v>553.19040628491041</v>
      </c>
      <c r="P19" s="34">
        <f t="shared" si="2"/>
        <v>1174.4024729969246</v>
      </c>
    </row>
    <row r="20" spans="1:16" x14ac:dyDescent="0.45">
      <c r="A20" s="29" t="s">
        <v>34</v>
      </c>
      <c r="B20" s="34">
        <v>0</v>
      </c>
      <c r="C20" s="34">
        <v>119.99430480000001</v>
      </c>
      <c r="D20" s="34">
        <v>82.502044999999995</v>
      </c>
      <c r="E20" s="34">
        <v>34.705868049999992</v>
      </c>
      <c r="F20" s="34">
        <v>25.360492000000001</v>
      </c>
      <c r="G20" s="34">
        <v>35.716959383408039</v>
      </c>
      <c r="H20" s="34">
        <f t="shared" si="0"/>
        <v>298.27966923340807</v>
      </c>
      <c r="I20" s="34">
        <v>0</v>
      </c>
      <c r="J20" s="34">
        <v>0</v>
      </c>
      <c r="K20" s="34">
        <v>39.467906250000006</v>
      </c>
      <c r="L20" s="34">
        <v>10.911127499999999</v>
      </c>
      <c r="M20" s="34">
        <v>8.5759633500000003</v>
      </c>
      <c r="N20" s="34">
        <v>4.5461892463060964</v>
      </c>
      <c r="O20" s="34">
        <f t="shared" si="1"/>
        <v>63.501186346306106</v>
      </c>
      <c r="P20" s="34">
        <f t="shared" si="2"/>
        <v>361.78085557971417</v>
      </c>
    </row>
    <row r="21" spans="1:16" x14ac:dyDescent="0.45">
      <c r="A21" s="29" t="s">
        <v>35</v>
      </c>
      <c r="B21" s="34">
        <v>462.6988199999999</v>
      </c>
      <c r="C21" s="34">
        <v>311.20203679999997</v>
      </c>
      <c r="D21" s="34">
        <v>125.53673125000003</v>
      </c>
      <c r="E21" s="34">
        <v>233.2137431299999</v>
      </c>
      <c r="F21" s="34">
        <v>67.12944585000001</v>
      </c>
      <c r="G21" s="34">
        <v>163.20871043209274</v>
      </c>
      <c r="H21" s="34">
        <f t="shared" si="0"/>
        <v>1362.9894874620927</v>
      </c>
      <c r="I21" s="34">
        <v>488.39867075000018</v>
      </c>
      <c r="J21" s="34">
        <v>307.74109949999996</v>
      </c>
      <c r="K21" s="34">
        <v>129.92594750000001</v>
      </c>
      <c r="L21" s="34">
        <v>199.59864765000006</v>
      </c>
      <c r="M21" s="34">
        <v>158.10527792499991</v>
      </c>
      <c r="N21" s="34">
        <v>98.995166386299914</v>
      </c>
      <c r="O21" s="34">
        <f t="shared" si="1"/>
        <v>1382.7648097112999</v>
      </c>
      <c r="P21" s="34">
        <f t="shared" si="2"/>
        <v>2745.7542971733928</v>
      </c>
    </row>
    <row r="22" spans="1:16" x14ac:dyDescent="0.45">
      <c r="A22" s="29" t="s">
        <v>36</v>
      </c>
      <c r="B22" s="34">
        <v>164.37537750000007</v>
      </c>
      <c r="C22" s="34">
        <v>84.357613749999985</v>
      </c>
      <c r="D22" s="34">
        <v>81.693296249999989</v>
      </c>
      <c r="E22" s="34">
        <v>70.211750399999957</v>
      </c>
      <c r="F22" s="34">
        <v>25.492315400000003</v>
      </c>
      <c r="G22" s="34">
        <v>57.967411021727067</v>
      </c>
      <c r="H22" s="34">
        <f t="shared" si="0"/>
        <v>484.09776432172708</v>
      </c>
      <c r="I22" s="34">
        <v>0</v>
      </c>
      <c r="J22" s="34">
        <v>0</v>
      </c>
      <c r="K22" s="34">
        <v>1.3418312499999998</v>
      </c>
      <c r="L22" s="34">
        <v>0</v>
      </c>
      <c r="M22" s="34">
        <v>7.7799750000000001E-2</v>
      </c>
      <c r="N22" s="34">
        <v>0.10947182602647892</v>
      </c>
      <c r="O22" s="34">
        <f t="shared" si="1"/>
        <v>1.5291028260264787</v>
      </c>
      <c r="P22" s="34">
        <f t="shared" si="2"/>
        <v>485.62686714775356</v>
      </c>
    </row>
    <row r="23" spans="1:16" x14ac:dyDescent="0.45">
      <c r="A23" s="29" t="s">
        <v>37</v>
      </c>
      <c r="B23" s="34">
        <v>432.49874555000002</v>
      </c>
      <c r="C23" s="34">
        <v>77.788617500000043</v>
      </c>
      <c r="D23" s="34">
        <v>179.44938475000006</v>
      </c>
      <c r="E23" s="34">
        <v>139.09467814999996</v>
      </c>
      <c r="F23" s="34">
        <v>33.006110500000005</v>
      </c>
      <c r="G23" s="34">
        <v>117.23757841342636</v>
      </c>
      <c r="H23" s="34">
        <f t="shared" si="0"/>
        <v>979.07511486342639</v>
      </c>
      <c r="I23" s="34">
        <v>247.80908500000001</v>
      </c>
      <c r="J23" s="34">
        <v>126.93375415000003</v>
      </c>
      <c r="K23" s="34">
        <v>466.70143372500007</v>
      </c>
      <c r="L23" s="34">
        <v>196.18596334999987</v>
      </c>
      <c r="M23" s="34">
        <v>140.79167995000006</v>
      </c>
      <c r="N23" s="34">
        <v>90.871500406302445</v>
      </c>
      <c r="O23" s="34">
        <f t="shared" si="1"/>
        <v>1269.2934165813024</v>
      </c>
      <c r="P23" s="34">
        <f t="shared" si="2"/>
        <v>2248.3685314447289</v>
      </c>
    </row>
    <row r="24" spans="1:16" x14ac:dyDescent="0.45">
      <c r="A24" s="29" t="s">
        <v>38</v>
      </c>
      <c r="B24" s="34">
        <v>241.61033015000001</v>
      </c>
      <c r="C24" s="34">
        <v>97.010612500000008</v>
      </c>
      <c r="D24" s="34">
        <v>84.479158750000011</v>
      </c>
      <c r="E24" s="34">
        <v>80.960474800000014</v>
      </c>
      <c r="F24" s="34">
        <v>24.811875099999998</v>
      </c>
      <c r="G24" s="34">
        <v>71.943635380961311</v>
      </c>
      <c r="H24" s="34">
        <f t="shared" si="0"/>
        <v>600.81608668096123</v>
      </c>
      <c r="I24" s="34">
        <v>1071.4457324</v>
      </c>
      <c r="J24" s="34">
        <v>910.4709613499997</v>
      </c>
      <c r="K24" s="34">
        <v>230.14445374999997</v>
      </c>
      <c r="L24" s="34">
        <v>402.82318814500047</v>
      </c>
      <c r="M24" s="34">
        <v>188.043125425</v>
      </c>
      <c r="N24" s="34">
        <v>216.14179134091563</v>
      </c>
      <c r="O24" s="34">
        <f t="shared" si="1"/>
        <v>3019.0692524109159</v>
      </c>
      <c r="P24" s="34">
        <f t="shared" si="2"/>
        <v>3619.8853390918771</v>
      </c>
    </row>
    <row r="25" spans="1:16" x14ac:dyDescent="0.45">
      <c r="A25" s="29" t="s">
        <v>39</v>
      </c>
      <c r="B25" s="34">
        <v>0</v>
      </c>
      <c r="C25" s="34">
        <v>33.235531250000001</v>
      </c>
      <c r="D25" s="34">
        <v>53.972217849999986</v>
      </c>
      <c r="E25" s="34">
        <v>65.491767500000009</v>
      </c>
      <c r="F25" s="34">
        <v>23.104759150000003</v>
      </c>
      <c r="G25" s="34">
        <v>23.915026547294051</v>
      </c>
      <c r="H25" s="34">
        <f t="shared" si="0"/>
        <v>199.71930229729404</v>
      </c>
      <c r="I25" s="34">
        <v>0</v>
      </c>
      <c r="J25" s="34">
        <v>0</v>
      </c>
      <c r="K25" s="34">
        <v>17.483408749999999</v>
      </c>
      <c r="L25" s="34">
        <v>7.2253063999999982</v>
      </c>
      <c r="M25" s="34">
        <v>1.6084235999999998</v>
      </c>
      <c r="N25" s="34">
        <v>2.0293901969981682</v>
      </c>
      <c r="O25" s="34">
        <f t="shared" si="1"/>
        <v>28.346528946998163</v>
      </c>
      <c r="P25" s="34">
        <f t="shared" si="2"/>
        <v>228.06583124429221</v>
      </c>
    </row>
    <row r="26" spans="1:16" x14ac:dyDescent="0.45">
      <c r="A26" s="29" t="s">
        <v>40</v>
      </c>
      <c r="B26" s="34">
        <v>123.13493999999999</v>
      </c>
      <c r="C26" s="34">
        <v>0</v>
      </c>
      <c r="D26" s="34">
        <v>107.19958749999998</v>
      </c>
      <c r="E26" s="34">
        <v>99.173890849999992</v>
      </c>
      <c r="F26" s="34">
        <v>35.326506749999993</v>
      </c>
      <c r="G26" s="34">
        <v>49.629264600787366</v>
      </c>
      <c r="H26" s="34">
        <f t="shared" si="0"/>
        <v>414.4641897007873</v>
      </c>
      <c r="I26" s="34">
        <v>2451.6888998499999</v>
      </c>
      <c r="J26" s="34">
        <v>163.22356159999998</v>
      </c>
      <c r="K26" s="34">
        <v>2062.1043650000006</v>
      </c>
      <c r="L26" s="34">
        <v>1278.5504605100004</v>
      </c>
      <c r="M26" s="34">
        <v>554.47420684000031</v>
      </c>
      <c r="N26" s="34">
        <v>502.00800759805384</v>
      </c>
      <c r="O26" s="34">
        <f t="shared" si="1"/>
        <v>7012.0495013980553</v>
      </c>
      <c r="P26" s="34">
        <f t="shared" si="2"/>
        <v>7426.5136910988422</v>
      </c>
    </row>
    <row r="27" spans="1:16" x14ac:dyDescent="0.45">
      <c r="A27" s="29" t="s">
        <v>41</v>
      </c>
      <c r="B27" s="34">
        <v>37.714891550000004</v>
      </c>
      <c r="C27" s="34">
        <v>166.87768975</v>
      </c>
      <c r="D27" s="34">
        <v>43.402697500000016</v>
      </c>
      <c r="E27" s="34">
        <v>79.887163099999995</v>
      </c>
      <c r="F27" s="34">
        <v>20.708738550000003</v>
      </c>
      <c r="G27" s="34">
        <v>47.419593744518593</v>
      </c>
      <c r="H27" s="34">
        <f t="shared" si="0"/>
        <v>396.0107741945186</v>
      </c>
      <c r="I27" s="34">
        <v>2896.5384387500021</v>
      </c>
      <c r="J27" s="34">
        <v>1576.6924089499998</v>
      </c>
      <c r="K27" s="34">
        <v>1702.6667824999986</v>
      </c>
      <c r="L27" s="34">
        <v>956.12097114999983</v>
      </c>
      <c r="M27" s="34">
        <v>513.68810820000044</v>
      </c>
      <c r="N27" s="34">
        <v>589.58241596396545</v>
      </c>
      <c r="O27" s="34">
        <f t="shared" si="1"/>
        <v>8235.2891255139657</v>
      </c>
      <c r="P27" s="34">
        <f t="shared" si="2"/>
        <v>8631.2998997084851</v>
      </c>
    </row>
    <row r="28" spans="1:16" ht="14.25" customHeight="1" x14ac:dyDescent="0.45">
      <c r="A28" s="29" t="s">
        <v>42</v>
      </c>
      <c r="B28" s="34">
        <v>0</v>
      </c>
      <c r="C28" s="34">
        <v>534.35793044999991</v>
      </c>
      <c r="D28" s="34">
        <v>77.778579999999977</v>
      </c>
      <c r="E28" s="34">
        <v>84.570270050000047</v>
      </c>
      <c r="F28" s="34">
        <v>53.577572550000014</v>
      </c>
      <c r="G28" s="34">
        <v>102.06276351734348</v>
      </c>
      <c r="H28" s="34">
        <f t="shared" si="0"/>
        <v>852.34711656734339</v>
      </c>
      <c r="I28" s="34">
        <v>0</v>
      </c>
      <c r="J28" s="34">
        <v>41.338439999999999</v>
      </c>
      <c r="K28" s="34">
        <v>2.0168075000000001</v>
      </c>
      <c r="L28" s="34">
        <v>9.5790600000000001</v>
      </c>
      <c r="M28" s="34">
        <v>0.31328315000000001</v>
      </c>
      <c r="N28" s="34">
        <v>4.1060747334807175</v>
      </c>
      <c r="O28" s="34">
        <f t="shared" si="1"/>
        <v>57.35366538348071</v>
      </c>
      <c r="P28" s="34">
        <f t="shared" si="2"/>
        <v>909.70078195082408</v>
      </c>
    </row>
    <row r="29" spans="1:16" x14ac:dyDescent="0.45">
      <c r="A29" s="29" t="s">
        <v>43</v>
      </c>
      <c r="B29" s="34">
        <v>0</v>
      </c>
      <c r="C29" s="34">
        <v>142.51926875000001</v>
      </c>
      <c r="D29" s="34">
        <v>174.05125375000006</v>
      </c>
      <c r="E29" s="34">
        <v>108.20717365</v>
      </c>
      <c r="F29" s="34">
        <v>38.729511250000002</v>
      </c>
      <c r="G29" s="34">
        <v>63.051863343734013</v>
      </c>
      <c r="H29" s="34">
        <f t="shared" si="0"/>
        <v>526.55907074373408</v>
      </c>
      <c r="I29" s="34">
        <v>0</v>
      </c>
      <c r="J29" s="34">
        <v>7.4668086500000008</v>
      </c>
      <c r="K29" s="34">
        <v>170.71532164999999</v>
      </c>
      <c r="L29" s="34">
        <v>33.584328899999996</v>
      </c>
      <c r="M29" s="34">
        <v>21.814976900000005</v>
      </c>
      <c r="N29" s="34">
        <v>18.012135784407572</v>
      </c>
      <c r="O29" s="34">
        <f t="shared" si="1"/>
        <v>251.59357188440757</v>
      </c>
      <c r="P29" s="34">
        <f t="shared" si="2"/>
        <v>778.15264262814162</v>
      </c>
    </row>
    <row r="30" spans="1:16" x14ac:dyDescent="0.45">
      <c r="A30" s="29" t="s">
        <v>44</v>
      </c>
      <c r="B30" s="34">
        <v>0</v>
      </c>
      <c r="C30" s="34">
        <v>100.43933125000004</v>
      </c>
      <c r="D30" s="34">
        <v>41.603612500000011</v>
      </c>
      <c r="E30" s="34">
        <v>37.270460250000006</v>
      </c>
      <c r="F30" s="34">
        <v>15.830739850000002</v>
      </c>
      <c r="G30" s="34">
        <v>26.54586960875849</v>
      </c>
      <c r="H30" s="34">
        <f t="shared" si="0"/>
        <v>221.69001345875859</v>
      </c>
      <c r="I30" s="34">
        <v>0</v>
      </c>
      <c r="J30" s="34">
        <v>44.605007499999992</v>
      </c>
      <c r="K30" s="34">
        <v>0.56830499999999995</v>
      </c>
      <c r="L30" s="34">
        <v>8.7126339499999954</v>
      </c>
      <c r="M30" s="34">
        <v>5.3554624999999998</v>
      </c>
      <c r="N30" s="34">
        <v>4.5682752871259442</v>
      </c>
      <c r="O30" s="34">
        <f t="shared" si="1"/>
        <v>63.809684237125936</v>
      </c>
      <c r="P30" s="34">
        <f t="shared" si="2"/>
        <v>285.49969769588449</v>
      </c>
    </row>
    <row r="31" spans="1:16" x14ac:dyDescent="0.45">
      <c r="A31" s="29" t="s">
        <v>45</v>
      </c>
      <c r="B31" s="34">
        <v>0</v>
      </c>
      <c r="C31" s="34">
        <v>247.75205374999999</v>
      </c>
      <c r="D31" s="34">
        <v>102.98009624999999</v>
      </c>
      <c r="E31" s="34">
        <v>38.245280350000002</v>
      </c>
      <c r="F31" s="34">
        <v>19.196390249999993</v>
      </c>
      <c r="G31" s="34">
        <v>55.524745993326263</v>
      </c>
      <c r="H31" s="34">
        <f t="shared" si="0"/>
        <v>463.69856659332618</v>
      </c>
      <c r="I31" s="34">
        <v>0</v>
      </c>
      <c r="J31" s="34">
        <v>0</v>
      </c>
      <c r="K31" s="34">
        <v>129.01066984999997</v>
      </c>
      <c r="L31" s="34">
        <v>10.917996800000001</v>
      </c>
      <c r="M31" s="34">
        <v>8.0512941000000016</v>
      </c>
      <c r="N31" s="34">
        <v>11.411160025830076</v>
      </c>
      <c r="O31" s="34">
        <f t="shared" si="1"/>
        <v>159.39112077583005</v>
      </c>
      <c r="P31" s="34">
        <f t="shared" si="2"/>
        <v>623.0896873691562</v>
      </c>
    </row>
    <row r="32" spans="1:16" x14ac:dyDescent="0.45">
      <c r="A32" s="29" t="s">
        <v>46</v>
      </c>
      <c r="B32" s="34">
        <v>544.9451825000001</v>
      </c>
      <c r="C32" s="34">
        <v>24.560072550000001</v>
      </c>
      <c r="D32" s="34">
        <v>147.95128634999992</v>
      </c>
      <c r="E32" s="34">
        <v>135.78764674999999</v>
      </c>
      <c r="F32" s="34">
        <v>72.368790900000008</v>
      </c>
      <c r="G32" s="34">
        <v>125.91308642560524</v>
      </c>
      <c r="H32" s="34">
        <f t="shared" si="0"/>
        <v>1051.5260654756053</v>
      </c>
      <c r="I32" s="34">
        <v>438.98659499999997</v>
      </c>
      <c r="J32" s="34">
        <v>0</v>
      </c>
      <c r="K32" s="34">
        <v>210.06439485000001</v>
      </c>
      <c r="L32" s="34">
        <v>152.72209914999991</v>
      </c>
      <c r="M32" s="34">
        <v>49.22029014999999</v>
      </c>
      <c r="N32" s="34">
        <v>65.622544979642029</v>
      </c>
      <c r="O32" s="34">
        <f t="shared" si="1"/>
        <v>916.61592412964183</v>
      </c>
      <c r="P32" s="34">
        <f t="shared" si="2"/>
        <v>1968.1419896052471</v>
      </c>
    </row>
    <row r="33" spans="1:16" x14ac:dyDescent="0.45">
      <c r="A33" s="29" t="s">
        <v>47</v>
      </c>
      <c r="B33" s="34">
        <v>0</v>
      </c>
      <c r="C33" s="34">
        <v>201.47736105000021</v>
      </c>
      <c r="D33" s="34">
        <v>17.812994625000016</v>
      </c>
      <c r="E33" s="34">
        <v>62.20463225000001</v>
      </c>
      <c r="F33" s="34">
        <v>38.291135299999993</v>
      </c>
      <c r="G33" s="34">
        <v>43.501181036446596</v>
      </c>
      <c r="H33" s="34">
        <f t="shared" si="0"/>
        <v>363.28730426144688</v>
      </c>
      <c r="I33" s="34">
        <v>0</v>
      </c>
      <c r="J33" s="34">
        <v>147.97389262499993</v>
      </c>
      <c r="K33" s="34">
        <v>151.25490865000012</v>
      </c>
      <c r="L33" s="34">
        <v>101.10858795</v>
      </c>
      <c r="M33" s="34">
        <v>43.675859849999988</v>
      </c>
      <c r="N33" s="34">
        <v>34.239137604201417</v>
      </c>
      <c r="O33" s="34">
        <f t="shared" si="1"/>
        <v>478.25238667920144</v>
      </c>
      <c r="P33" s="34">
        <f t="shared" si="2"/>
        <v>841.53969094064837</v>
      </c>
    </row>
    <row r="34" spans="1:16" x14ac:dyDescent="0.45">
      <c r="A34" s="29" t="s">
        <v>48</v>
      </c>
      <c r="B34" s="34">
        <v>0</v>
      </c>
      <c r="C34" s="34">
        <v>258.17802690000025</v>
      </c>
      <c r="D34" s="34">
        <v>43.169553749999999</v>
      </c>
      <c r="E34" s="34">
        <v>49.125415700000019</v>
      </c>
      <c r="F34" s="34">
        <v>32.564671104999995</v>
      </c>
      <c r="G34" s="34">
        <v>52.105422048018205</v>
      </c>
      <c r="H34" s="34">
        <f t="shared" si="0"/>
        <v>435.14308950301847</v>
      </c>
      <c r="I34" s="34">
        <v>0</v>
      </c>
      <c r="J34" s="34">
        <v>59.757672249999999</v>
      </c>
      <c r="K34" s="34">
        <v>120.78826375</v>
      </c>
      <c r="L34" s="34">
        <v>27.829424999999993</v>
      </c>
      <c r="M34" s="34">
        <v>13.065386700000003</v>
      </c>
      <c r="N34" s="34">
        <v>17.075932412991694</v>
      </c>
      <c r="O34" s="34">
        <f t="shared" si="1"/>
        <v>238.51668011299168</v>
      </c>
      <c r="P34" s="34">
        <f t="shared" si="2"/>
        <v>673.65976961601018</v>
      </c>
    </row>
    <row r="35" spans="1:16" x14ac:dyDescent="0.45">
      <c r="A35" s="29" t="s">
        <v>49</v>
      </c>
      <c r="B35" s="34">
        <v>0</v>
      </c>
      <c r="C35" s="34">
        <v>0</v>
      </c>
      <c r="D35" s="34">
        <v>0</v>
      </c>
      <c r="E35" s="34">
        <v>0.75844080000000003</v>
      </c>
      <c r="F35" s="34">
        <v>1.0620843</v>
      </c>
      <c r="G35" s="34">
        <v>0.24764987035029587</v>
      </c>
      <c r="H35" s="34">
        <f t="shared" si="0"/>
        <v>2.0681749703502961</v>
      </c>
      <c r="I35" s="34">
        <v>1026.9740630499998</v>
      </c>
      <c r="J35" s="34">
        <v>143.84137174999995</v>
      </c>
      <c r="K35" s="34">
        <v>1208.6328336800004</v>
      </c>
      <c r="L35" s="34">
        <v>746.53247169499969</v>
      </c>
      <c r="M35" s="34">
        <v>232.78845900000016</v>
      </c>
      <c r="N35" s="34">
        <v>259.00434509755115</v>
      </c>
      <c r="O35" s="34">
        <f t="shared" si="1"/>
        <v>3617.773544272552</v>
      </c>
      <c r="P35" s="34">
        <f t="shared" si="2"/>
        <v>3619.8417192429024</v>
      </c>
    </row>
    <row r="36" spans="1:16" x14ac:dyDescent="0.45">
      <c r="A36" s="31" t="s">
        <v>6</v>
      </c>
      <c r="B36" s="31" t="s">
        <v>6</v>
      </c>
      <c r="C36" s="31" t="s">
        <v>6</v>
      </c>
      <c r="D36" s="31" t="s">
        <v>6</v>
      </c>
      <c r="E36" s="31" t="s">
        <v>6</v>
      </c>
      <c r="F36" s="31" t="s">
        <v>6</v>
      </c>
      <c r="G36" s="31" t="s">
        <v>6</v>
      </c>
      <c r="H36" s="31" t="s">
        <v>6</v>
      </c>
      <c r="I36" s="31" t="s">
        <v>6</v>
      </c>
      <c r="J36" s="31" t="s">
        <v>6</v>
      </c>
      <c r="K36" s="31" t="s">
        <v>6</v>
      </c>
      <c r="L36" s="31" t="s">
        <v>6</v>
      </c>
      <c r="M36" s="31" t="s">
        <v>6</v>
      </c>
      <c r="N36" s="31" t="s">
        <v>6</v>
      </c>
      <c r="O36" s="31" t="s">
        <v>6</v>
      </c>
      <c r="P36" s="31" t="s">
        <v>6</v>
      </c>
    </row>
    <row r="37" spans="1:16" x14ac:dyDescent="0.45">
      <c r="A37" s="29" t="s">
        <v>7</v>
      </c>
      <c r="B37" s="34">
        <f t="shared" ref="B37:H37" si="3">SUM(B12:B35)</f>
        <v>3282.1503793000002</v>
      </c>
      <c r="C37" s="34">
        <f t="shared" si="3"/>
        <v>3436.9055722499998</v>
      </c>
      <c r="D37" s="34">
        <f t="shared" si="3"/>
        <v>2381.3056049249999</v>
      </c>
      <c r="E37" s="34">
        <f t="shared" si="3"/>
        <v>2084.2040608799994</v>
      </c>
      <c r="F37" s="34">
        <f t="shared" si="3"/>
        <v>742.03456318999997</v>
      </c>
      <c r="G37" s="34">
        <f t="shared" si="3"/>
        <v>1622.4012309048071</v>
      </c>
      <c r="H37" s="34">
        <f t="shared" si="3"/>
        <v>13549.00141144981</v>
      </c>
      <c r="I37" s="34">
        <f>SUM(I12:I36)</f>
        <v>13254.144154150004</v>
      </c>
      <c r="J37" s="34">
        <f>SUM(J12:J36)</f>
        <v>5513.0116602750004</v>
      </c>
      <c r="K37" s="34">
        <f>SUM(K12:K36)</f>
        <v>10092.009142704999</v>
      </c>
      <c r="L37" s="34">
        <f>SUM(L12:L36)</f>
        <v>6327.3073609000012</v>
      </c>
      <c r="M37" s="34">
        <f>SUM(M12:M36)</f>
        <v>2989.6604773950025</v>
      </c>
      <c r="N37" s="34">
        <f>SUM(N12:N35)</f>
        <v>2943.8781153830346</v>
      </c>
      <c r="O37" s="34">
        <f>SUM(O12:O35)</f>
        <v>41120.010910808029</v>
      </c>
      <c r="P37" s="34">
        <f>SUM(P12:P35)</f>
        <v>54669.012322257848</v>
      </c>
    </row>
    <row r="39" spans="1:16" x14ac:dyDescent="0.45">
      <c r="D39" s="38"/>
      <c r="E39" s="29"/>
    </row>
    <row r="40" spans="1:16" x14ac:dyDescent="0.45">
      <c r="G40" t="s">
        <v>50</v>
      </c>
      <c r="H40"/>
      <c r="I40"/>
      <c r="J40"/>
      <c r="K40"/>
      <c r="L40"/>
    </row>
    <row r="41" spans="1:16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6" x14ac:dyDescent="0.45">
      <c r="A42"/>
      <c r="B42"/>
      <c r="C42"/>
      <c r="D42"/>
      <c r="E42"/>
      <c r="F42"/>
      <c r="G42" t="s">
        <v>16</v>
      </c>
      <c r="H42"/>
      <c r="I42"/>
      <c r="J42"/>
      <c r="K42" t="s">
        <v>23</v>
      </c>
      <c r="L42"/>
      <c r="M42"/>
      <c r="N42"/>
      <c r="O42"/>
    </row>
    <row r="43" spans="1:16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6" x14ac:dyDescent="0.45">
      <c r="A44"/>
      <c r="B44"/>
      <c r="C44"/>
      <c r="D44"/>
      <c r="E44"/>
      <c r="F44"/>
      <c r="G44" t="s">
        <v>51</v>
      </c>
      <c r="H44"/>
      <c r="I44"/>
      <c r="J44"/>
      <c r="K44" t="s">
        <v>52</v>
      </c>
      <c r="L44"/>
      <c r="M44"/>
      <c r="N44"/>
      <c r="O44"/>
    </row>
    <row r="45" spans="1:16" x14ac:dyDescent="0.45">
      <c r="A45"/>
      <c r="B45"/>
      <c r="C45"/>
      <c r="D45"/>
      <c r="E45"/>
      <c r="F45"/>
      <c r="G45" t="s">
        <v>53</v>
      </c>
      <c r="H45"/>
      <c r="I45"/>
      <c r="J45"/>
      <c r="K45" t="s">
        <v>54</v>
      </c>
      <c r="L45"/>
      <c r="M45"/>
      <c r="N45"/>
      <c r="O45"/>
    </row>
    <row r="46" spans="1:16" x14ac:dyDescent="0.45">
      <c r="A46"/>
      <c r="B46"/>
      <c r="C46"/>
      <c r="D46"/>
      <c r="E46"/>
      <c r="F46"/>
      <c r="G46" t="s">
        <v>55</v>
      </c>
      <c r="H46"/>
      <c r="I46"/>
      <c r="J46"/>
      <c r="K46" t="s">
        <v>56</v>
      </c>
      <c r="L46"/>
      <c r="M46"/>
      <c r="N46"/>
      <c r="O46"/>
    </row>
    <row r="47" spans="1:16" x14ac:dyDescent="0.45">
      <c r="A47"/>
      <c r="B47"/>
      <c r="C47"/>
      <c r="D47"/>
      <c r="E47"/>
      <c r="F47"/>
      <c r="G47" t="s">
        <v>57</v>
      </c>
      <c r="H47"/>
      <c r="I47"/>
      <c r="J47"/>
      <c r="K47" t="s">
        <v>58</v>
      </c>
      <c r="L47"/>
      <c r="M47"/>
      <c r="N47"/>
      <c r="O47"/>
    </row>
    <row r="48" spans="1:16" x14ac:dyDescent="0.45">
      <c r="A48"/>
      <c r="B48"/>
      <c r="C48"/>
      <c r="D48"/>
      <c r="E48"/>
      <c r="F48"/>
      <c r="G48" t="s">
        <v>59</v>
      </c>
      <c r="H48"/>
      <c r="I48"/>
      <c r="J48"/>
      <c r="K48" t="s">
        <v>60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61</v>
      </c>
      <c r="H49"/>
      <c r="I49"/>
      <c r="J49"/>
      <c r="K49" t="s">
        <v>62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4" spans="1:15" x14ac:dyDescent="0.45">
      <c r="B54" s="37"/>
    </row>
  </sheetData>
  <mergeCells count="1">
    <mergeCell ref="A5:P5"/>
  </mergeCells>
  <phoneticPr fontId="11" type="noConversion"/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>
    <pageSetUpPr fitToPage="1"/>
  </sheetPr>
  <dimension ref="A1:P51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91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x14ac:dyDescent="0.45">
      <c r="A5" s="29"/>
      <c r="B5" s="29"/>
      <c r="C5" s="29"/>
      <c r="D5" s="29"/>
      <c r="E5" s="29"/>
      <c r="F5" s="29"/>
      <c r="G5" s="29"/>
      <c r="H5" s="29"/>
      <c r="I5" s="30"/>
      <c r="J5" s="30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35">
        <v>216.91571099999999</v>
      </c>
      <c r="C11" s="35">
        <v>35.948484999999998</v>
      </c>
      <c r="D11" s="35">
        <v>73.254448799999992</v>
      </c>
      <c r="E11" s="35">
        <v>26.701242899999997</v>
      </c>
      <c r="F11" s="35">
        <v>27.146152300000001</v>
      </c>
      <c r="G11" s="35">
        <v>74.972676328164411</v>
      </c>
      <c r="H11" s="34">
        <f>SUM(B11:G11)</f>
        <v>454.93871632816439</v>
      </c>
      <c r="I11" s="35">
        <v>112.580527</v>
      </c>
      <c r="J11" s="35">
        <v>0</v>
      </c>
      <c r="K11" s="35">
        <v>172.324986</v>
      </c>
      <c r="L11" s="35">
        <v>68.226048200000008</v>
      </c>
      <c r="M11" s="35">
        <v>26.776086100000001</v>
      </c>
      <c r="N11" s="36">
        <v>67.733313027913766</v>
      </c>
      <c r="O11" s="34">
        <v>447.64096032791372</v>
      </c>
      <c r="P11" s="34">
        <f t="shared" ref="P11:P34" si="0">+O11+H11</f>
        <v>902.57967665607816</v>
      </c>
    </row>
    <row r="12" spans="1:16" x14ac:dyDescent="0.45">
      <c r="A12" s="29" t="s">
        <v>27</v>
      </c>
      <c r="B12" s="35">
        <v>411.748561</v>
      </c>
      <c r="C12" s="35">
        <v>162.79958099999999</v>
      </c>
      <c r="D12" s="35">
        <v>182.164018</v>
      </c>
      <c r="E12" s="35">
        <v>186.18682899999999</v>
      </c>
      <c r="F12" s="35">
        <v>66.800037000000003</v>
      </c>
      <c r="G12" s="35">
        <v>47.482695007837449</v>
      </c>
      <c r="H12" s="34">
        <f t="shared" ref="H12:H34" si="1">SUM(B12:G12)</f>
        <v>1057.1817210078375</v>
      </c>
      <c r="I12" s="35">
        <v>781.64648199999999</v>
      </c>
      <c r="J12" s="35">
        <v>1462.7531544999999</v>
      </c>
      <c r="K12" s="35">
        <v>791.385583</v>
      </c>
      <c r="L12" s="35">
        <v>668.50516900000002</v>
      </c>
      <c r="M12" s="35">
        <v>370.9015503</v>
      </c>
      <c r="N12" s="36">
        <v>307.7706679689415</v>
      </c>
      <c r="O12" s="34">
        <v>4382.9626067689414</v>
      </c>
      <c r="P12" s="34">
        <f t="shared" si="0"/>
        <v>5440.1443277767794</v>
      </c>
    </row>
    <row r="13" spans="1:16" x14ac:dyDescent="0.45">
      <c r="A13" s="29" t="s">
        <v>28</v>
      </c>
      <c r="B13" s="35">
        <v>441.087896</v>
      </c>
      <c r="C13" s="35">
        <v>108.58321100000001</v>
      </c>
      <c r="D13" s="35">
        <v>143.136301</v>
      </c>
      <c r="E13" s="35">
        <v>299.85961099999997</v>
      </c>
      <c r="F13" s="35">
        <v>34.872366499999998</v>
      </c>
      <c r="G13" s="35">
        <v>91.216756199266669</v>
      </c>
      <c r="H13" s="34">
        <f t="shared" si="1"/>
        <v>1118.7561416992667</v>
      </c>
      <c r="I13" s="35">
        <v>3299.2546739999998</v>
      </c>
      <c r="J13" s="35">
        <v>458.00688700000001</v>
      </c>
      <c r="K13" s="35">
        <v>1134.830275</v>
      </c>
      <c r="L13" s="35">
        <v>989.12088000000006</v>
      </c>
      <c r="M13" s="35">
        <v>410.53489999999999</v>
      </c>
      <c r="N13" s="36">
        <v>389.76362584483718</v>
      </c>
      <c r="O13" s="34">
        <v>6681.5112418448371</v>
      </c>
      <c r="P13" s="34">
        <f t="shared" si="0"/>
        <v>7800.2673835441037</v>
      </c>
    </row>
    <row r="14" spans="1:16" x14ac:dyDescent="0.45">
      <c r="A14" s="29" t="s">
        <v>29</v>
      </c>
      <c r="B14" s="35">
        <v>0</v>
      </c>
      <c r="C14" s="35">
        <v>446.669827</v>
      </c>
      <c r="D14" s="35">
        <v>38.454757499999999</v>
      </c>
      <c r="E14" s="35">
        <v>76.554187499999998</v>
      </c>
      <c r="F14" s="35">
        <v>38.341597299999997</v>
      </c>
      <c r="G14" s="35">
        <v>64.976319484409146</v>
      </c>
      <c r="H14" s="34">
        <f t="shared" si="1"/>
        <v>664.99668878440912</v>
      </c>
      <c r="I14" s="35">
        <v>0</v>
      </c>
      <c r="J14" s="35">
        <v>0</v>
      </c>
      <c r="K14" s="35">
        <v>0</v>
      </c>
      <c r="L14" s="35">
        <v>20.3404463</v>
      </c>
      <c r="M14" s="35">
        <v>9.7051565499999999</v>
      </c>
      <c r="N14" s="36">
        <v>9.5064298986545648</v>
      </c>
      <c r="O14" s="34">
        <v>39.552032748654568</v>
      </c>
      <c r="P14" s="34">
        <f t="shared" si="0"/>
        <v>704.54872153306371</v>
      </c>
    </row>
    <row r="15" spans="1:16" x14ac:dyDescent="0.45">
      <c r="A15" s="29" t="s">
        <v>30</v>
      </c>
      <c r="B15" s="35">
        <v>0</v>
      </c>
      <c r="C15" s="35">
        <v>83.874791799999997</v>
      </c>
      <c r="D15" s="35">
        <v>125.021899</v>
      </c>
      <c r="E15" s="35">
        <v>76.014246700000001</v>
      </c>
      <c r="F15" s="35">
        <v>21.7925878</v>
      </c>
      <c r="G15" s="35">
        <v>77.471765539103231</v>
      </c>
      <c r="H15" s="34">
        <f t="shared" si="1"/>
        <v>384.17529083910318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6">
        <v>0</v>
      </c>
      <c r="O15" s="34">
        <v>0</v>
      </c>
      <c r="P15" s="34">
        <f t="shared" si="0"/>
        <v>384.17529083910318</v>
      </c>
    </row>
    <row r="16" spans="1:16" x14ac:dyDescent="0.45">
      <c r="A16" s="29" t="s">
        <v>31</v>
      </c>
      <c r="B16" s="35">
        <v>35.958066299999999</v>
      </c>
      <c r="C16" s="35">
        <v>226.205648</v>
      </c>
      <c r="D16" s="35">
        <v>380.55852700000003</v>
      </c>
      <c r="E16" s="35">
        <v>153.42945499999999</v>
      </c>
      <c r="F16" s="35">
        <v>56.344630299999999</v>
      </c>
      <c r="G16" s="35">
        <v>127.45354975787949</v>
      </c>
      <c r="H16" s="34">
        <f t="shared" si="1"/>
        <v>979.94987635787936</v>
      </c>
      <c r="I16" s="35">
        <v>0</v>
      </c>
      <c r="J16" s="35">
        <v>0</v>
      </c>
      <c r="K16" s="35">
        <v>194.08254550000001</v>
      </c>
      <c r="L16" s="35">
        <v>31.2390908</v>
      </c>
      <c r="M16" s="35">
        <v>40.1824157</v>
      </c>
      <c r="N16" s="36">
        <v>11.883037373318208</v>
      </c>
      <c r="O16" s="34">
        <v>277.38708937331819</v>
      </c>
      <c r="P16" s="34">
        <f t="shared" si="0"/>
        <v>1257.3369657311976</v>
      </c>
    </row>
    <row r="17" spans="1:16" x14ac:dyDescent="0.45">
      <c r="A17" s="29" t="s">
        <v>32</v>
      </c>
      <c r="B17" s="35">
        <v>463.20120600000001</v>
      </c>
      <c r="C17" s="35">
        <v>51.868051299999998</v>
      </c>
      <c r="D17" s="35">
        <v>336.47089899999997</v>
      </c>
      <c r="E17" s="35">
        <v>85.140082500000005</v>
      </c>
      <c r="F17" s="35">
        <v>24.028624899999997</v>
      </c>
      <c r="G17" s="35">
        <v>89.967211593797273</v>
      </c>
      <c r="H17" s="34">
        <f t="shared" si="1"/>
        <v>1050.6760752937973</v>
      </c>
      <c r="I17" s="35">
        <v>32.409444999999998</v>
      </c>
      <c r="J17" s="35">
        <v>12.9073125</v>
      </c>
      <c r="K17" s="35">
        <v>73.358064999999996</v>
      </c>
      <c r="L17" s="35">
        <v>18.441384100000001</v>
      </c>
      <c r="M17" s="35">
        <v>12.176856300000001</v>
      </c>
      <c r="N17" s="36">
        <v>13.071341110650028</v>
      </c>
      <c r="O17" s="34">
        <v>162.36440401065002</v>
      </c>
      <c r="P17" s="34">
        <f t="shared" si="0"/>
        <v>1213.0404793044474</v>
      </c>
    </row>
    <row r="18" spans="1:16" x14ac:dyDescent="0.45">
      <c r="A18" s="29" t="s">
        <v>33</v>
      </c>
      <c r="B18" s="35">
        <v>0</v>
      </c>
      <c r="C18" s="35">
        <v>370.068963</v>
      </c>
      <c r="D18" s="35">
        <v>97.634214999999998</v>
      </c>
      <c r="E18" s="35">
        <v>158.71885900000001</v>
      </c>
      <c r="F18" s="35">
        <v>50.567355499999998</v>
      </c>
      <c r="G18" s="35">
        <v>81.220399355511447</v>
      </c>
      <c r="H18" s="34">
        <f t="shared" si="1"/>
        <v>758.20979185551141</v>
      </c>
      <c r="I18" s="35">
        <v>0</v>
      </c>
      <c r="J18" s="35">
        <v>0</v>
      </c>
      <c r="K18" s="35">
        <v>250.08405730000001</v>
      </c>
      <c r="L18" s="35">
        <v>46.991680500000001</v>
      </c>
      <c r="M18" s="35">
        <v>69.466121200000003</v>
      </c>
      <c r="N18" s="36">
        <v>11.883037373318208</v>
      </c>
      <c r="O18" s="34">
        <v>378.42489637331823</v>
      </c>
      <c r="P18" s="34">
        <f t="shared" si="0"/>
        <v>1136.6346882288296</v>
      </c>
    </row>
    <row r="19" spans="1:16" x14ac:dyDescent="0.45">
      <c r="A19" s="29" t="s">
        <v>34</v>
      </c>
      <c r="B19" s="35">
        <v>0</v>
      </c>
      <c r="C19" s="35">
        <v>124.31392700000001</v>
      </c>
      <c r="D19" s="35">
        <v>87.824839999999995</v>
      </c>
      <c r="E19" s="35">
        <v>34.613431799999994</v>
      </c>
      <c r="F19" s="35">
        <v>25.201512600000001</v>
      </c>
      <c r="G19" s="35">
        <v>81.220399355511447</v>
      </c>
      <c r="H19" s="34">
        <f t="shared" si="1"/>
        <v>353.17411075551144</v>
      </c>
      <c r="I19" s="35">
        <v>0</v>
      </c>
      <c r="J19" s="35">
        <v>0</v>
      </c>
      <c r="K19" s="35">
        <v>32.758111300000003</v>
      </c>
      <c r="L19" s="35">
        <v>10.3382673</v>
      </c>
      <c r="M19" s="35">
        <v>8.6725021999999985</v>
      </c>
      <c r="N19" s="36">
        <v>4.7532149493272824</v>
      </c>
      <c r="O19" s="34">
        <v>56.522095749327278</v>
      </c>
      <c r="P19" s="34">
        <f t="shared" si="0"/>
        <v>409.6962065048387</v>
      </c>
    </row>
    <row r="20" spans="1:16" x14ac:dyDescent="0.45">
      <c r="A20" s="29" t="s">
        <v>35</v>
      </c>
      <c r="B20" s="35">
        <v>775.53502800000001</v>
      </c>
      <c r="C20" s="35">
        <v>441.59557100000001</v>
      </c>
      <c r="D20" s="35">
        <v>148.78631899999999</v>
      </c>
      <c r="E20" s="35">
        <v>297.297257</v>
      </c>
      <c r="F20" s="35">
        <v>118.455344</v>
      </c>
      <c r="G20" s="35">
        <v>168.6885217383699</v>
      </c>
      <c r="H20" s="34">
        <f t="shared" si="1"/>
        <v>1950.3580407383699</v>
      </c>
      <c r="I20" s="35">
        <v>174.225998</v>
      </c>
      <c r="J20" s="35">
        <v>170.11186000000001</v>
      </c>
      <c r="K20" s="35">
        <v>103.86640800000001</v>
      </c>
      <c r="L20" s="35">
        <v>126.75287115</v>
      </c>
      <c r="M20" s="35">
        <v>96.611174800000001</v>
      </c>
      <c r="N20" s="36">
        <v>48.720453230604647</v>
      </c>
      <c r="O20" s="34">
        <v>720.28876518060463</v>
      </c>
      <c r="P20" s="34">
        <f t="shared" si="0"/>
        <v>2670.6468059189747</v>
      </c>
    </row>
    <row r="21" spans="1:16" x14ac:dyDescent="0.45">
      <c r="A21" s="29" t="s">
        <v>36</v>
      </c>
      <c r="B21" s="35">
        <v>178.29465300000001</v>
      </c>
      <c r="C21" s="35">
        <v>84.543854999999994</v>
      </c>
      <c r="D21" s="35">
        <v>81.491177500000006</v>
      </c>
      <c r="E21" s="35">
        <v>69.270649000000006</v>
      </c>
      <c r="F21" s="35">
        <v>25.5114889</v>
      </c>
      <c r="G21" s="35">
        <v>111.2094698867772</v>
      </c>
      <c r="H21" s="34">
        <f t="shared" si="1"/>
        <v>550.32129328677718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6">
        <v>0</v>
      </c>
      <c r="O21" s="34">
        <v>0</v>
      </c>
      <c r="P21" s="34">
        <f t="shared" si="0"/>
        <v>550.32129328677718</v>
      </c>
    </row>
    <row r="22" spans="1:16" x14ac:dyDescent="0.45">
      <c r="A22" s="29" t="s">
        <v>37</v>
      </c>
      <c r="B22" s="35">
        <v>526.18041600000004</v>
      </c>
      <c r="C22" s="35">
        <v>115.377686</v>
      </c>
      <c r="D22" s="35">
        <v>294.59559899999999</v>
      </c>
      <c r="E22" s="35">
        <v>175.43067600000001</v>
      </c>
      <c r="F22" s="35">
        <v>45.528267700000001</v>
      </c>
      <c r="G22" s="35">
        <v>97.464479226613733</v>
      </c>
      <c r="H22" s="34">
        <f t="shared" si="1"/>
        <v>1254.5771239266139</v>
      </c>
      <c r="I22" s="35">
        <v>134.22126800000001</v>
      </c>
      <c r="J22" s="35">
        <v>124.59819950000001</v>
      </c>
      <c r="K22" s="35">
        <v>325.5941803</v>
      </c>
      <c r="L22" s="35">
        <v>165.47128960000003</v>
      </c>
      <c r="M22" s="35">
        <v>122.47641834999999</v>
      </c>
      <c r="N22" s="36">
        <v>106.94733635986385</v>
      </c>
      <c r="O22" s="34">
        <v>979.30869210986396</v>
      </c>
      <c r="P22" s="34">
        <f t="shared" si="0"/>
        <v>2233.885816036478</v>
      </c>
    </row>
    <row r="23" spans="1:16" x14ac:dyDescent="0.45">
      <c r="A23" s="29" t="s">
        <v>38</v>
      </c>
      <c r="B23" s="35">
        <v>301.36246899999998</v>
      </c>
      <c r="C23" s="35">
        <v>96.917446299999995</v>
      </c>
      <c r="D23" s="35">
        <v>101.716466</v>
      </c>
      <c r="E23" s="35">
        <v>79.668831099999991</v>
      </c>
      <c r="F23" s="35">
        <v>35.552215500000003</v>
      </c>
      <c r="G23" s="35">
        <v>43.734061191429234</v>
      </c>
      <c r="H23" s="34">
        <f t="shared" si="1"/>
        <v>658.95148909142915</v>
      </c>
      <c r="I23" s="35">
        <v>1002.358372</v>
      </c>
      <c r="J23" s="35">
        <v>876.01872100000003</v>
      </c>
      <c r="K23" s="35">
        <v>215.97619399999999</v>
      </c>
      <c r="L23" s="35">
        <v>397.25865399999998</v>
      </c>
      <c r="M23" s="35">
        <v>167.27210500000001</v>
      </c>
      <c r="N23" s="36">
        <v>123.58358868250934</v>
      </c>
      <c r="O23" s="34">
        <v>2782.4676346825095</v>
      </c>
      <c r="P23" s="34">
        <f t="shared" si="0"/>
        <v>3441.4191237739387</v>
      </c>
    </row>
    <row r="24" spans="1:16" x14ac:dyDescent="0.45">
      <c r="A24" s="29" t="s">
        <v>39</v>
      </c>
      <c r="B24" s="35">
        <v>0</v>
      </c>
      <c r="C24" s="35">
        <v>32.936048800000002</v>
      </c>
      <c r="D24" s="35">
        <v>71.018411400000005</v>
      </c>
      <c r="E24" s="35">
        <v>74.697501900000006</v>
      </c>
      <c r="F24" s="35">
        <v>24.5042203</v>
      </c>
      <c r="G24" s="35">
        <v>52.480873429715075</v>
      </c>
      <c r="H24" s="34">
        <f t="shared" si="1"/>
        <v>255.63705582971505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6">
        <v>0</v>
      </c>
      <c r="O24" s="34">
        <v>0</v>
      </c>
      <c r="P24" s="34">
        <f t="shared" si="0"/>
        <v>255.63705582971505</v>
      </c>
    </row>
    <row r="25" spans="1:16" x14ac:dyDescent="0.45">
      <c r="A25" s="29" t="s">
        <v>40</v>
      </c>
      <c r="B25" s="35">
        <v>178.33343400000001</v>
      </c>
      <c r="C25" s="35">
        <v>0</v>
      </c>
      <c r="D25" s="35">
        <v>199.126936</v>
      </c>
      <c r="E25" s="35">
        <v>215.18120200000001</v>
      </c>
      <c r="F25" s="35">
        <v>56.455261799999995</v>
      </c>
      <c r="G25" s="35">
        <v>59.978141062531535</v>
      </c>
      <c r="H25" s="34">
        <f t="shared" si="1"/>
        <v>709.07497486253158</v>
      </c>
      <c r="I25" s="35">
        <v>2358.4290930000002</v>
      </c>
      <c r="J25" s="35">
        <v>149.46867499999999</v>
      </c>
      <c r="K25" s="35">
        <v>1938.5924164999999</v>
      </c>
      <c r="L25" s="35">
        <v>1126.9122805</v>
      </c>
      <c r="M25" s="35">
        <v>524.11104469999998</v>
      </c>
      <c r="N25" s="36">
        <v>437.29577533810993</v>
      </c>
      <c r="O25" s="34">
        <v>6534.8092850381099</v>
      </c>
      <c r="P25" s="34">
        <f t="shared" si="0"/>
        <v>7243.8842599006412</v>
      </c>
    </row>
    <row r="26" spans="1:16" x14ac:dyDescent="0.45">
      <c r="A26" s="29" t="s">
        <v>41</v>
      </c>
      <c r="B26" s="35">
        <v>37.028373999999999</v>
      </c>
      <c r="C26" s="35">
        <v>336.88669599999997</v>
      </c>
      <c r="D26" s="35">
        <v>36.9615425</v>
      </c>
      <c r="E26" s="35">
        <v>71.173631299999997</v>
      </c>
      <c r="F26" s="35">
        <v>11.555462</v>
      </c>
      <c r="G26" s="35">
        <v>31.238615136735163</v>
      </c>
      <c r="H26" s="34">
        <f t="shared" si="1"/>
        <v>524.84432093673513</v>
      </c>
      <c r="I26" s="35">
        <v>2788.526777</v>
      </c>
      <c r="J26" s="35">
        <v>1428.6241215</v>
      </c>
      <c r="K26" s="35">
        <v>1625.258349</v>
      </c>
      <c r="L26" s="35">
        <v>944.4502675</v>
      </c>
      <c r="M26" s="35">
        <v>501.95978969999999</v>
      </c>
      <c r="N26" s="36">
        <v>427.78934543945542</v>
      </c>
      <c r="O26" s="34">
        <v>7716.6086501394557</v>
      </c>
      <c r="P26" s="34">
        <f t="shared" si="0"/>
        <v>8241.4529710761908</v>
      </c>
    </row>
    <row r="27" spans="1:16" x14ac:dyDescent="0.45">
      <c r="A27" s="29" t="s">
        <v>42</v>
      </c>
      <c r="B27" s="35">
        <v>0</v>
      </c>
      <c r="C27" s="35">
        <v>583.78169000000003</v>
      </c>
      <c r="D27" s="35">
        <v>78.820016299999992</v>
      </c>
      <c r="E27" s="35">
        <v>93.112876099999994</v>
      </c>
      <c r="F27" s="35">
        <v>52.9874698</v>
      </c>
      <c r="G27" s="35">
        <v>88.717666988327863</v>
      </c>
      <c r="H27" s="34">
        <f t="shared" si="1"/>
        <v>897.41971918832792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6">
        <v>0</v>
      </c>
      <c r="O27" s="34">
        <v>0</v>
      </c>
      <c r="P27" s="34">
        <f t="shared" si="0"/>
        <v>897.41971918832792</v>
      </c>
    </row>
    <row r="28" spans="1:16" x14ac:dyDescent="0.45">
      <c r="A28" s="29" t="s">
        <v>43</v>
      </c>
      <c r="B28" s="35">
        <v>0</v>
      </c>
      <c r="C28" s="35">
        <v>206.295489</v>
      </c>
      <c r="D28" s="35">
        <v>195.895591</v>
      </c>
      <c r="E28" s="35">
        <v>117.54341700000001</v>
      </c>
      <c r="F28" s="35">
        <v>42.942863200000005</v>
      </c>
      <c r="G28" s="35">
        <v>79.970854750042022</v>
      </c>
      <c r="H28" s="34">
        <f t="shared" si="1"/>
        <v>642.64821495004207</v>
      </c>
      <c r="I28" s="35">
        <v>0</v>
      </c>
      <c r="J28" s="35">
        <v>0</v>
      </c>
      <c r="K28" s="35">
        <v>111.370997</v>
      </c>
      <c r="L28" s="35">
        <v>22.124832699999999</v>
      </c>
      <c r="M28" s="35">
        <v>16.250482599999998</v>
      </c>
      <c r="N28" s="36">
        <v>4.7532149493272824</v>
      </c>
      <c r="O28" s="34">
        <v>154.49952724932729</v>
      </c>
      <c r="P28" s="34">
        <f t="shared" si="0"/>
        <v>797.1477421993693</v>
      </c>
    </row>
    <row r="29" spans="1:16" x14ac:dyDescent="0.45">
      <c r="A29" s="29" t="s">
        <v>44</v>
      </c>
      <c r="B29" s="35">
        <v>0</v>
      </c>
      <c r="C29" s="35">
        <v>144.01869600000001</v>
      </c>
      <c r="D29" s="35">
        <v>42.6417638</v>
      </c>
      <c r="E29" s="35">
        <v>47.341755599999999</v>
      </c>
      <c r="F29" s="35">
        <v>20.0397739</v>
      </c>
      <c r="G29" s="35">
        <v>58.728596457062118</v>
      </c>
      <c r="H29" s="34">
        <f t="shared" si="1"/>
        <v>312.77058575706212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6">
        <v>0</v>
      </c>
      <c r="O29" s="34">
        <v>0</v>
      </c>
      <c r="P29" s="34">
        <f t="shared" si="0"/>
        <v>312.77058575706212</v>
      </c>
    </row>
    <row r="30" spans="1:16" x14ac:dyDescent="0.45">
      <c r="A30" s="29" t="s">
        <v>45</v>
      </c>
      <c r="B30" s="35">
        <v>0</v>
      </c>
      <c r="C30" s="35">
        <v>267.84069699999998</v>
      </c>
      <c r="D30" s="35">
        <v>112.07306800000001</v>
      </c>
      <c r="E30" s="35">
        <v>38.212430399999995</v>
      </c>
      <c r="F30" s="35">
        <v>19.9877723</v>
      </c>
      <c r="G30" s="35">
        <v>61.227685668000916</v>
      </c>
      <c r="H30" s="34">
        <f t="shared" si="1"/>
        <v>499.34165336800095</v>
      </c>
      <c r="I30" s="35">
        <v>0</v>
      </c>
      <c r="J30" s="35">
        <v>0</v>
      </c>
      <c r="K30" s="35">
        <v>116.08127500000001</v>
      </c>
      <c r="L30" s="35">
        <v>10.519690599999999</v>
      </c>
      <c r="M30" s="35">
        <v>6.9736972999999995</v>
      </c>
      <c r="N30" s="36">
        <v>3.5649112119954611</v>
      </c>
      <c r="O30" s="34">
        <v>137.13957411199547</v>
      </c>
      <c r="P30" s="34">
        <f t="shared" si="0"/>
        <v>636.48122747999639</v>
      </c>
    </row>
    <row r="31" spans="1:16" x14ac:dyDescent="0.45">
      <c r="A31" s="29" t="s">
        <v>46</v>
      </c>
      <c r="B31" s="35">
        <v>688.60086100000001</v>
      </c>
      <c r="C31" s="35">
        <v>23.780742800000002</v>
      </c>
      <c r="D31" s="35">
        <v>167.386054</v>
      </c>
      <c r="E31" s="35">
        <v>156.390919</v>
      </c>
      <c r="F31" s="35">
        <v>58.851578000000003</v>
      </c>
      <c r="G31" s="35">
        <v>103.71220225396078</v>
      </c>
      <c r="H31" s="34">
        <f t="shared" si="1"/>
        <v>1198.7223570539609</v>
      </c>
      <c r="I31" s="35">
        <v>249.66574900000001</v>
      </c>
      <c r="J31" s="35">
        <v>0</v>
      </c>
      <c r="K31" s="35">
        <v>187.03843599999999</v>
      </c>
      <c r="L31" s="35">
        <v>136.47703000000001</v>
      </c>
      <c r="M31" s="35">
        <v>46.250905700000004</v>
      </c>
      <c r="N31" s="36">
        <v>67.733313027913766</v>
      </c>
      <c r="O31" s="34">
        <v>687.16543372791375</v>
      </c>
      <c r="P31" s="34">
        <f t="shared" si="0"/>
        <v>1885.8877907818746</v>
      </c>
    </row>
    <row r="32" spans="1:16" x14ac:dyDescent="0.45">
      <c r="A32" s="29" t="s">
        <v>47</v>
      </c>
      <c r="B32" s="35">
        <v>0</v>
      </c>
      <c r="C32" s="35">
        <v>322.06987900000001</v>
      </c>
      <c r="D32" s="35">
        <v>47.817208299999997</v>
      </c>
      <c r="E32" s="35">
        <v>80.483266499999999</v>
      </c>
      <c r="F32" s="35">
        <v>50.912510500000003</v>
      </c>
      <c r="G32" s="35">
        <v>92.466300804736107</v>
      </c>
      <c r="H32" s="34">
        <f t="shared" si="1"/>
        <v>593.74916510473611</v>
      </c>
      <c r="I32" s="35">
        <v>0</v>
      </c>
      <c r="J32" s="35">
        <v>25.094991</v>
      </c>
      <c r="K32" s="35">
        <v>140.208057</v>
      </c>
      <c r="L32" s="35">
        <v>89.063058699999999</v>
      </c>
      <c r="M32" s="35">
        <v>49.930486000000002</v>
      </c>
      <c r="N32" s="36">
        <v>15.447948585313668</v>
      </c>
      <c r="O32" s="34">
        <v>319.74454128531369</v>
      </c>
      <c r="P32" s="34">
        <f t="shared" si="0"/>
        <v>913.49370639004974</v>
      </c>
    </row>
    <row r="33" spans="1:16" x14ac:dyDescent="0.45">
      <c r="A33" s="29" t="s">
        <v>48</v>
      </c>
      <c r="B33" s="35">
        <v>0</v>
      </c>
      <c r="C33" s="35">
        <v>314.98969699999998</v>
      </c>
      <c r="D33" s="35">
        <v>52.091704999999997</v>
      </c>
      <c r="E33" s="35">
        <v>72.680261799999997</v>
      </c>
      <c r="F33" s="35">
        <v>32.660547800000003</v>
      </c>
      <c r="G33" s="35">
        <v>83.719488566450266</v>
      </c>
      <c r="H33" s="34">
        <f t="shared" si="1"/>
        <v>556.14170016645028</v>
      </c>
      <c r="I33" s="35">
        <v>0</v>
      </c>
      <c r="J33" s="35">
        <v>36.219315000000002</v>
      </c>
      <c r="K33" s="35">
        <v>83.225201299999995</v>
      </c>
      <c r="L33" s="35">
        <v>7.3834024999999999</v>
      </c>
      <c r="M33" s="35">
        <v>10.041807</v>
      </c>
      <c r="N33" s="36">
        <v>10.694733635986385</v>
      </c>
      <c r="O33" s="34">
        <v>147.56445943598638</v>
      </c>
      <c r="P33" s="34">
        <f t="shared" si="0"/>
        <v>703.70615960243663</v>
      </c>
    </row>
    <row r="34" spans="1:16" x14ac:dyDescent="0.45">
      <c r="A34" s="29" t="s">
        <v>49</v>
      </c>
      <c r="B34" s="35">
        <v>0</v>
      </c>
      <c r="C34" s="35">
        <v>0</v>
      </c>
      <c r="D34" s="35">
        <v>0</v>
      </c>
      <c r="E34" s="35">
        <v>3.9827157500000001</v>
      </c>
      <c r="F34" s="35">
        <v>5.8903992000000001</v>
      </c>
      <c r="G34" s="35">
        <v>2.4990892109388132</v>
      </c>
      <c r="H34" s="34">
        <f t="shared" si="1"/>
        <v>12.372204160938812</v>
      </c>
      <c r="I34" s="35">
        <v>1027.0322920000001</v>
      </c>
      <c r="J34" s="35">
        <v>140.468042</v>
      </c>
      <c r="K34" s="35">
        <v>1206.0373440000001</v>
      </c>
      <c r="L34" s="35">
        <v>748.75948200000005</v>
      </c>
      <c r="M34" s="35">
        <v>224.899641</v>
      </c>
      <c r="N34" s="36">
        <v>368.37415857286436</v>
      </c>
      <c r="O34" s="34">
        <v>3715.5709595728645</v>
      </c>
      <c r="P34" s="34">
        <f t="shared" si="0"/>
        <v>3727.9431637338034</v>
      </c>
    </row>
    <row r="35" spans="1:16" x14ac:dyDescent="0.45">
      <c r="A35" s="31" t="s">
        <v>6</v>
      </c>
      <c r="B35" s="31" t="s">
        <v>6</v>
      </c>
      <c r="C35" s="31" t="s">
        <v>6</v>
      </c>
      <c r="D35" s="31" t="s">
        <v>6</v>
      </c>
      <c r="E35" s="31" t="s">
        <v>6</v>
      </c>
      <c r="F35" s="31" t="s">
        <v>6</v>
      </c>
      <c r="G35" s="31" t="s">
        <v>6</v>
      </c>
      <c r="H35" s="31" t="s">
        <v>6</v>
      </c>
      <c r="I35" s="31" t="s">
        <v>6</v>
      </c>
      <c r="J35" s="31" t="s">
        <v>6</v>
      </c>
      <c r="K35" s="31" t="s">
        <v>6</v>
      </c>
      <c r="L35" s="31" t="s">
        <v>6</v>
      </c>
      <c r="M35" s="31" t="s">
        <v>6</v>
      </c>
      <c r="N35" s="31" t="s">
        <v>6</v>
      </c>
      <c r="O35" s="31" t="s">
        <v>6</v>
      </c>
      <c r="P35" s="31" t="s">
        <v>6</v>
      </c>
    </row>
    <row r="36" spans="1:16" x14ac:dyDescent="0.45">
      <c r="A36" s="29" t="s">
        <v>7</v>
      </c>
      <c r="B36" s="34">
        <f t="shared" ref="B36:P36" si="2">SUM(B11:B34)</f>
        <v>4254.2466752999999</v>
      </c>
      <c r="C36" s="34">
        <f t="shared" si="2"/>
        <v>4581.3666789999997</v>
      </c>
      <c r="D36" s="34">
        <f t="shared" si="2"/>
        <v>3094.9417631000001</v>
      </c>
      <c r="E36" s="34">
        <f t="shared" si="2"/>
        <v>2689.6853358499993</v>
      </c>
      <c r="F36" s="34">
        <f t="shared" si="2"/>
        <v>946.93003910000027</v>
      </c>
      <c r="G36" s="34">
        <f t="shared" si="2"/>
        <v>1871.8178189931714</v>
      </c>
      <c r="H36" s="34">
        <f t="shared" si="2"/>
        <v>17438.988311343172</v>
      </c>
      <c r="I36" s="34">
        <f t="shared" si="2"/>
        <v>11960.350676999999</v>
      </c>
      <c r="J36" s="34">
        <f t="shared" si="2"/>
        <v>4884.2712790000005</v>
      </c>
      <c r="K36" s="34">
        <f t="shared" si="2"/>
        <v>8702.0724811999989</v>
      </c>
      <c r="L36" s="34">
        <f t="shared" si="2"/>
        <v>5628.3758254499999</v>
      </c>
      <c r="M36" s="34">
        <f t="shared" si="2"/>
        <v>2715.1931405</v>
      </c>
      <c r="N36" s="34">
        <f t="shared" si="2"/>
        <v>2431.2694465809045</v>
      </c>
      <c r="O36" s="34">
        <f t="shared" si="2"/>
        <v>36321.532849730909</v>
      </c>
      <c r="P36" s="34">
        <f t="shared" si="2"/>
        <v>53760.521161074081</v>
      </c>
    </row>
    <row r="40" spans="1:16" x14ac:dyDescent="0.45">
      <c r="A40"/>
      <c r="B40"/>
      <c r="C40"/>
      <c r="D40"/>
      <c r="E40"/>
      <c r="F40"/>
      <c r="G40" t="s">
        <v>50</v>
      </c>
      <c r="H40"/>
      <c r="I40"/>
      <c r="J40"/>
      <c r="K40"/>
      <c r="L40"/>
      <c r="M40"/>
      <c r="N40"/>
      <c r="O40"/>
    </row>
    <row r="41" spans="1:16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6" x14ac:dyDescent="0.45">
      <c r="A42"/>
      <c r="B42"/>
      <c r="C42"/>
      <c r="D42"/>
      <c r="E42"/>
      <c r="F42"/>
      <c r="G42" t="s">
        <v>16</v>
      </c>
      <c r="H42"/>
      <c r="I42"/>
      <c r="J42"/>
      <c r="K42" t="s">
        <v>23</v>
      </c>
      <c r="L42"/>
      <c r="M42"/>
      <c r="N42"/>
      <c r="O42"/>
    </row>
    <row r="43" spans="1:16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6" x14ac:dyDescent="0.45">
      <c r="A44"/>
      <c r="B44"/>
      <c r="C44"/>
      <c r="D44"/>
      <c r="E44"/>
      <c r="F44"/>
      <c r="G44" t="s">
        <v>51</v>
      </c>
      <c r="H44"/>
      <c r="I44"/>
      <c r="J44"/>
      <c r="K44" t="s">
        <v>52</v>
      </c>
      <c r="L44"/>
      <c r="M44"/>
      <c r="N44"/>
      <c r="O44"/>
    </row>
    <row r="45" spans="1:16" x14ac:dyDescent="0.45">
      <c r="A45"/>
      <c r="B45"/>
      <c r="C45"/>
      <c r="D45"/>
      <c r="E45"/>
      <c r="F45"/>
      <c r="G45" t="s">
        <v>53</v>
      </c>
      <c r="H45"/>
      <c r="I45"/>
      <c r="J45"/>
      <c r="K45" t="s">
        <v>54</v>
      </c>
      <c r="L45"/>
      <c r="M45"/>
      <c r="N45"/>
      <c r="O45"/>
    </row>
    <row r="46" spans="1:16" x14ac:dyDescent="0.45">
      <c r="A46"/>
      <c r="B46"/>
      <c r="C46"/>
      <c r="D46"/>
      <c r="E46"/>
      <c r="F46"/>
      <c r="G46" t="s">
        <v>55</v>
      </c>
      <c r="H46"/>
      <c r="I46"/>
      <c r="J46"/>
      <c r="K46" t="s">
        <v>56</v>
      </c>
      <c r="L46"/>
      <c r="M46"/>
      <c r="N46"/>
      <c r="O46"/>
    </row>
    <row r="47" spans="1:16" x14ac:dyDescent="0.45">
      <c r="A47"/>
      <c r="B47"/>
      <c r="C47"/>
      <c r="D47"/>
      <c r="E47"/>
      <c r="F47"/>
      <c r="G47" t="s">
        <v>57</v>
      </c>
      <c r="H47"/>
      <c r="I47"/>
      <c r="J47"/>
      <c r="K47" t="s">
        <v>58</v>
      </c>
      <c r="L47"/>
      <c r="M47"/>
      <c r="N47"/>
      <c r="O47"/>
    </row>
    <row r="48" spans="1:16" x14ac:dyDescent="0.45">
      <c r="A48"/>
      <c r="B48"/>
      <c r="C48"/>
      <c r="D48"/>
      <c r="E48"/>
      <c r="F48"/>
      <c r="G48" t="s">
        <v>59</v>
      </c>
      <c r="H48"/>
      <c r="I48"/>
      <c r="J48"/>
      <c r="K48" t="s">
        <v>60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61</v>
      </c>
      <c r="H49"/>
      <c r="I49"/>
      <c r="J49"/>
      <c r="K49" t="s">
        <v>62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</sheetData>
  <phoneticPr fontId="11" type="noConversion"/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82"/>
  <sheetViews>
    <sheetView zoomScale="90" zoomScaleNormal="90" zoomScaleSheetLayoutView="80" workbookViewId="0">
      <selection activeCell="E37" sqref="E37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110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10"/>
      <c r="G5" s="111"/>
      <c r="H5" s="111"/>
      <c r="I5" s="111"/>
      <c r="J5" s="111"/>
      <c r="K5" s="30"/>
      <c r="L5" s="30"/>
      <c r="M5" s="30"/>
      <c r="N5" s="30"/>
      <c r="O5" s="29"/>
      <c r="P5" s="29"/>
    </row>
    <row r="6" spans="1:16" x14ac:dyDescent="0.45">
      <c r="A6" s="55" t="s">
        <v>6</v>
      </c>
      <c r="B6" s="55" t="s">
        <v>6</v>
      </c>
      <c r="C6" s="55" t="s">
        <v>6</v>
      </c>
      <c r="D6" s="55" t="s">
        <v>6</v>
      </c>
      <c r="E6" s="55" t="s">
        <v>6</v>
      </c>
      <c r="F6" s="55" t="s">
        <v>6</v>
      </c>
      <c r="G6" s="55" t="s">
        <v>6</v>
      </c>
      <c r="H6" s="55" t="s">
        <v>6</v>
      </c>
      <c r="I6" s="55" t="s">
        <v>6</v>
      </c>
      <c r="J6" s="55" t="s">
        <v>6</v>
      </c>
      <c r="K6" s="55" t="s">
        <v>6</v>
      </c>
      <c r="L6" s="55" t="s">
        <v>6</v>
      </c>
      <c r="M6" s="55" t="s">
        <v>6</v>
      </c>
      <c r="N6" s="55" t="s">
        <v>6</v>
      </c>
      <c r="O6" s="55" t="s">
        <v>6</v>
      </c>
      <c r="P6" s="55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55" t="s">
        <v>25</v>
      </c>
      <c r="C10" s="55" t="s">
        <v>25</v>
      </c>
      <c r="D10" s="55" t="s">
        <v>25</v>
      </c>
      <c r="E10" s="55" t="s">
        <v>25</v>
      </c>
      <c r="F10" s="55" t="s">
        <v>25</v>
      </c>
      <c r="G10" s="55" t="s">
        <v>25</v>
      </c>
      <c r="H10" s="55" t="s">
        <v>25</v>
      </c>
      <c r="I10" s="55" t="s">
        <v>25</v>
      </c>
      <c r="J10" s="55" t="s">
        <v>25</v>
      </c>
      <c r="K10" s="55" t="s">
        <v>25</v>
      </c>
      <c r="L10" s="55" t="s">
        <v>25</v>
      </c>
      <c r="M10" s="55" t="s">
        <v>25</v>
      </c>
      <c r="N10" s="55" t="s">
        <v>25</v>
      </c>
      <c r="O10" s="55" t="s">
        <v>25</v>
      </c>
      <c r="P10" s="55" t="s">
        <v>25</v>
      </c>
    </row>
    <row r="11" spans="1:16" x14ac:dyDescent="0.45">
      <c r="A11" s="60" t="s">
        <v>26</v>
      </c>
      <c r="B11" s="62" t="e">
        <f>+#REF!-'2015'!B11</f>
        <v>#REF!</v>
      </c>
      <c r="C11" s="62" t="e">
        <f>+#REF!-'2015'!C11</f>
        <v>#REF!</v>
      </c>
      <c r="D11" s="62" t="e">
        <f>+#REF!-'2015'!D11</f>
        <v>#REF!</v>
      </c>
      <c r="E11" s="62" t="e">
        <f>+#REF!-'2015'!E11</f>
        <v>#REF!</v>
      </c>
      <c r="F11" s="62" t="e">
        <f>+#REF!-'2015'!F11</f>
        <v>#REF!</v>
      </c>
      <c r="G11" s="62" t="e">
        <f>+#REF!-'2015'!G11</f>
        <v>#REF!</v>
      </c>
      <c r="H11" s="62" t="e">
        <f>+#REF!-'2015'!H11</f>
        <v>#REF!</v>
      </c>
      <c r="I11" s="62" t="e">
        <f>+#REF!-'2015'!I11</f>
        <v>#REF!</v>
      </c>
      <c r="J11" s="62" t="e">
        <f>+#REF!-'2015'!J11</f>
        <v>#REF!</v>
      </c>
      <c r="K11" s="62" t="e">
        <f>+#REF!-'2015'!K11</f>
        <v>#REF!</v>
      </c>
      <c r="L11" s="62" t="e">
        <f>+#REF!-'2015'!L11</f>
        <v>#REF!</v>
      </c>
      <c r="M11" s="62" t="e">
        <f>+#REF!-'2015'!M11</f>
        <v>#REF!</v>
      </c>
      <c r="N11" s="62" t="e">
        <f>+#REF!-'2015'!N11</f>
        <v>#REF!</v>
      </c>
      <c r="O11" s="62" t="e">
        <f>+#REF!-'2015'!O11</f>
        <v>#REF!</v>
      </c>
      <c r="P11" s="62" t="e">
        <f>+#REF!-'2015'!P11</f>
        <v>#REF!</v>
      </c>
    </row>
    <row r="12" spans="1:16" x14ac:dyDescent="0.45">
      <c r="A12" s="60" t="s">
        <v>27</v>
      </c>
      <c r="B12" s="62" t="e">
        <f>+#REF!-'2015'!B12</f>
        <v>#REF!</v>
      </c>
      <c r="C12" s="62" t="e">
        <f>+#REF!-'2015'!C12</f>
        <v>#REF!</v>
      </c>
      <c r="D12" s="62" t="e">
        <f>+#REF!-'2015'!D12</f>
        <v>#REF!</v>
      </c>
      <c r="E12" s="62" t="e">
        <f>+#REF!-'2015'!E12</f>
        <v>#REF!</v>
      </c>
      <c r="F12" s="62" t="e">
        <f>+#REF!-'2015'!F12</f>
        <v>#REF!</v>
      </c>
      <c r="G12" s="62" t="e">
        <f>+#REF!-'2015'!G12</f>
        <v>#REF!</v>
      </c>
      <c r="H12" s="62" t="e">
        <f>+#REF!-'2015'!H12</f>
        <v>#REF!</v>
      </c>
      <c r="I12" s="62" t="e">
        <f>+#REF!-'2015'!I12</f>
        <v>#REF!</v>
      </c>
      <c r="J12" s="62" t="e">
        <f>+#REF!-'2015'!J12</f>
        <v>#REF!</v>
      </c>
      <c r="K12" s="62" t="e">
        <f>+#REF!-'2015'!K12</f>
        <v>#REF!</v>
      </c>
      <c r="L12" s="62" t="e">
        <f>+#REF!-'2015'!L12</f>
        <v>#REF!</v>
      </c>
      <c r="M12" s="62" t="e">
        <f>+#REF!-'2015'!M12</f>
        <v>#REF!</v>
      </c>
      <c r="N12" s="62" t="e">
        <f>+#REF!-'2015'!N12</f>
        <v>#REF!</v>
      </c>
      <c r="O12" s="62" t="e">
        <f>+#REF!-'2015'!O12</f>
        <v>#REF!</v>
      </c>
      <c r="P12" s="62" t="e">
        <f>+#REF!-'2015'!P12</f>
        <v>#REF!</v>
      </c>
    </row>
    <row r="13" spans="1:16" x14ac:dyDescent="0.45">
      <c r="A13" s="60" t="s">
        <v>28</v>
      </c>
      <c r="B13" s="62" t="e">
        <f>+#REF!-'2015'!B13</f>
        <v>#REF!</v>
      </c>
      <c r="C13" s="62" t="e">
        <f>+#REF!-'2015'!C13</f>
        <v>#REF!</v>
      </c>
      <c r="D13" s="62" t="e">
        <f>+#REF!-'2015'!D13</f>
        <v>#REF!</v>
      </c>
      <c r="E13" s="62" t="e">
        <f>+#REF!-'2015'!E13</f>
        <v>#REF!</v>
      </c>
      <c r="F13" s="62" t="e">
        <f>+#REF!-'2015'!F13</f>
        <v>#REF!</v>
      </c>
      <c r="G13" s="62" t="e">
        <f>+#REF!-'2015'!G13</f>
        <v>#REF!</v>
      </c>
      <c r="H13" s="62" t="e">
        <f>+#REF!-'2015'!H13</f>
        <v>#REF!</v>
      </c>
      <c r="I13" s="62" t="e">
        <f>+#REF!-'2015'!I13</f>
        <v>#REF!</v>
      </c>
      <c r="J13" s="62" t="e">
        <f>+#REF!-'2015'!J13</f>
        <v>#REF!</v>
      </c>
      <c r="K13" s="62" t="e">
        <f>+#REF!-'2015'!K13</f>
        <v>#REF!</v>
      </c>
      <c r="L13" s="62" t="e">
        <f>+#REF!-'2015'!L13</f>
        <v>#REF!</v>
      </c>
      <c r="M13" s="62" t="e">
        <f>+#REF!-'2015'!M13</f>
        <v>#REF!</v>
      </c>
      <c r="N13" s="62" t="e">
        <f>+#REF!-'2015'!N13</f>
        <v>#REF!</v>
      </c>
      <c r="O13" s="62" t="e">
        <f>+#REF!-'2015'!O13</f>
        <v>#REF!</v>
      </c>
      <c r="P13" s="62" t="e">
        <f>+#REF!-'2015'!P13</f>
        <v>#REF!</v>
      </c>
    </row>
    <row r="14" spans="1:16" x14ac:dyDescent="0.45">
      <c r="A14" s="60" t="s">
        <v>29</v>
      </c>
      <c r="B14" s="62" t="e">
        <f>+#REF!-'2015'!B14</f>
        <v>#REF!</v>
      </c>
      <c r="C14" s="62" t="e">
        <f>+#REF!-'2015'!C14</f>
        <v>#REF!</v>
      </c>
      <c r="D14" s="62" t="e">
        <f>+#REF!-'2015'!D14</f>
        <v>#REF!</v>
      </c>
      <c r="E14" s="62" t="e">
        <f>+#REF!-'2015'!E14</f>
        <v>#REF!</v>
      </c>
      <c r="F14" s="62" t="e">
        <f>+#REF!-'2015'!F14</f>
        <v>#REF!</v>
      </c>
      <c r="G14" s="62" t="e">
        <f>+#REF!-'2015'!G14</f>
        <v>#REF!</v>
      </c>
      <c r="H14" s="62" t="e">
        <f>+#REF!-'2015'!H14</f>
        <v>#REF!</v>
      </c>
      <c r="I14" s="62" t="e">
        <f>+#REF!-'2015'!I14</f>
        <v>#REF!</v>
      </c>
      <c r="J14" s="62" t="e">
        <f>+#REF!-'2015'!J14</f>
        <v>#REF!</v>
      </c>
      <c r="K14" s="62" t="e">
        <f>+#REF!-'2015'!K14</f>
        <v>#REF!</v>
      </c>
      <c r="L14" s="62" t="e">
        <f>+#REF!-'2015'!L14</f>
        <v>#REF!</v>
      </c>
      <c r="M14" s="62" t="e">
        <f>+#REF!-'2015'!M14</f>
        <v>#REF!</v>
      </c>
      <c r="N14" s="62" t="e">
        <f>+#REF!-'2015'!N14</f>
        <v>#REF!</v>
      </c>
      <c r="O14" s="62" t="e">
        <f>+#REF!-'2015'!O14</f>
        <v>#REF!</v>
      </c>
      <c r="P14" s="62" t="e">
        <f>+#REF!-'2015'!P14</f>
        <v>#REF!</v>
      </c>
    </row>
    <row r="15" spans="1:16" x14ac:dyDescent="0.45">
      <c r="A15" s="60" t="s">
        <v>30</v>
      </c>
      <c r="B15" s="62" t="e">
        <f>+#REF!-'2015'!B15</f>
        <v>#REF!</v>
      </c>
      <c r="C15" s="62" t="e">
        <f>+#REF!-'2015'!C15</f>
        <v>#REF!</v>
      </c>
      <c r="D15" s="62" t="e">
        <f>+#REF!-'2015'!D15</f>
        <v>#REF!</v>
      </c>
      <c r="E15" s="62" t="e">
        <f>+#REF!-'2015'!E15</f>
        <v>#REF!</v>
      </c>
      <c r="F15" s="62" t="e">
        <f>+#REF!-'2015'!F15</f>
        <v>#REF!</v>
      </c>
      <c r="G15" s="62" t="e">
        <f>+#REF!-'2015'!G15</f>
        <v>#REF!</v>
      </c>
      <c r="H15" s="62" t="e">
        <f>+#REF!-'2015'!H15</f>
        <v>#REF!</v>
      </c>
      <c r="I15" s="62" t="e">
        <f>+#REF!-'2015'!I15</f>
        <v>#REF!</v>
      </c>
      <c r="J15" s="62" t="e">
        <f>+#REF!-'2015'!J15</f>
        <v>#REF!</v>
      </c>
      <c r="K15" s="62" t="e">
        <f>+#REF!-'2015'!K15</f>
        <v>#REF!</v>
      </c>
      <c r="L15" s="62" t="e">
        <f>+#REF!-'2015'!L15</f>
        <v>#REF!</v>
      </c>
      <c r="M15" s="62" t="e">
        <f>+#REF!-'2015'!M15</f>
        <v>#REF!</v>
      </c>
      <c r="N15" s="62" t="e">
        <f>+#REF!-'2015'!N15</f>
        <v>#REF!</v>
      </c>
      <c r="O15" s="62" t="e">
        <f>+#REF!-'2015'!O15</f>
        <v>#REF!</v>
      </c>
      <c r="P15" s="62" t="e">
        <f>+#REF!-'2015'!P15</f>
        <v>#REF!</v>
      </c>
    </row>
    <row r="16" spans="1:16" x14ac:dyDescent="0.45">
      <c r="A16" s="60" t="s">
        <v>31</v>
      </c>
      <c r="B16" s="62" t="e">
        <f>+#REF!-'2015'!B16</f>
        <v>#REF!</v>
      </c>
      <c r="C16" s="62" t="e">
        <f>+#REF!-'2015'!C16</f>
        <v>#REF!</v>
      </c>
      <c r="D16" s="62" t="e">
        <f>+#REF!-'2015'!D16</f>
        <v>#REF!</v>
      </c>
      <c r="E16" s="62" t="e">
        <f>+#REF!-'2015'!E16</f>
        <v>#REF!</v>
      </c>
      <c r="F16" s="62" t="e">
        <f>+#REF!-'2015'!F16</f>
        <v>#REF!</v>
      </c>
      <c r="G16" s="62" t="e">
        <f>+#REF!-'2015'!G16</f>
        <v>#REF!</v>
      </c>
      <c r="H16" s="62" t="e">
        <f>+#REF!-'2015'!H16</f>
        <v>#REF!</v>
      </c>
      <c r="I16" s="62" t="e">
        <f>+#REF!-'2015'!I16</f>
        <v>#REF!</v>
      </c>
      <c r="J16" s="62" t="e">
        <f>+#REF!-'2015'!J16</f>
        <v>#REF!</v>
      </c>
      <c r="K16" s="62" t="e">
        <f>+#REF!-'2015'!K16</f>
        <v>#REF!</v>
      </c>
      <c r="L16" s="62" t="e">
        <f>+#REF!-'2015'!L16</f>
        <v>#REF!</v>
      </c>
      <c r="M16" s="62" t="e">
        <f>+#REF!-'2015'!M16</f>
        <v>#REF!</v>
      </c>
      <c r="N16" s="62" t="e">
        <f>+#REF!-'2015'!N16</f>
        <v>#REF!</v>
      </c>
      <c r="O16" s="62" t="e">
        <f>+#REF!-'2015'!O16</f>
        <v>#REF!</v>
      </c>
      <c r="P16" s="62" t="e">
        <f>+#REF!-'2015'!P16</f>
        <v>#REF!</v>
      </c>
    </row>
    <row r="17" spans="1:16" x14ac:dyDescent="0.45">
      <c r="A17" s="60" t="s">
        <v>32</v>
      </c>
      <c r="B17" s="62" t="e">
        <f>+#REF!-'2015'!B17</f>
        <v>#REF!</v>
      </c>
      <c r="C17" s="62" t="e">
        <f>+#REF!-'2015'!C17</f>
        <v>#REF!</v>
      </c>
      <c r="D17" s="62" t="e">
        <f>+#REF!-'2015'!D17</f>
        <v>#REF!</v>
      </c>
      <c r="E17" s="62" t="e">
        <f>+#REF!-'2015'!E17</f>
        <v>#REF!</v>
      </c>
      <c r="F17" s="62" t="e">
        <f>+#REF!-'2015'!F17</f>
        <v>#REF!</v>
      </c>
      <c r="G17" s="62" t="e">
        <f>+#REF!-'2015'!G17</f>
        <v>#REF!</v>
      </c>
      <c r="H17" s="62" t="e">
        <f>+#REF!-'2015'!H17</f>
        <v>#REF!</v>
      </c>
      <c r="I17" s="62" t="e">
        <f>+#REF!-'2015'!I17</f>
        <v>#REF!</v>
      </c>
      <c r="J17" s="62" t="e">
        <f>+#REF!-'2015'!J17</f>
        <v>#REF!</v>
      </c>
      <c r="K17" s="62" t="e">
        <f>+#REF!-'2015'!K17</f>
        <v>#REF!</v>
      </c>
      <c r="L17" s="62" t="e">
        <f>+#REF!-'2015'!L17</f>
        <v>#REF!</v>
      </c>
      <c r="M17" s="62" t="e">
        <f>+#REF!-'2015'!M17</f>
        <v>#REF!</v>
      </c>
      <c r="N17" s="62" t="e">
        <f>+#REF!-'2015'!N17</f>
        <v>#REF!</v>
      </c>
      <c r="O17" s="62" t="e">
        <f>+#REF!-'2015'!O17</f>
        <v>#REF!</v>
      </c>
      <c r="P17" s="62" t="e">
        <f>+#REF!-'2015'!P17</f>
        <v>#REF!</v>
      </c>
    </row>
    <row r="18" spans="1:16" x14ac:dyDescent="0.45">
      <c r="A18" s="60" t="s">
        <v>33</v>
      </c>
      <c r="B18" s="62" t="e">
        <f>+#REF!-'2015'!B18</f>
        <v>#REF!</v>
      </c>
      <c r="C18" s="62" t="e">
        <f>+#REF!-'2015'!C18</f>
        <v>#REF!</v>
      </c>
      <c r="D18" s="62" t="e">
        <f>+#REF!-'2015'!D18</f>
        <v>#REF!</v>
      </c>
      <c r="E18" s="62" t="e">
        <f>+#REF!-'2015'!E18</f>
        <v>#REF!</v>
      </c>
      <c r="F18" s="62" t="e">
        <f>+#REF!-'2015'!F18</f>
        <v>#REF!</v>
      </c>
      <c r="G18" s="62" t="e">
        <f>+#REF!-'2015'!G18</f>
        <v>#REF!</v>
      </c>
      <c r="H18" s="62" t="e">
        <f>+#REF!-'2015'!H18</f>
        <v>#REF!</v>
      </c>
      <c r="I18" s="62" t="e">
        <f>+#REF!-'2015'!I18</f>
        <v>#REF!</v>
      </c>
      <c r="J18" s="62" t="e">
        <f>+#REF!-'2015'!J18</f>
        <v>#REF!</v>
      </c>
      <c r="K18" s="62" t="e">
        <f>+#REF!-'2015'!K18</f>
        <v>#REF!</v>
      </c>
      <c r="L18" s="62" t="e">
        <f>+#REF!-'2015'!L18</f>
        <v>#REF!</v>
      </c>
      <c r="M18" s="62" t="e">
        <f>+#REF!-'2015'!M18</f>
        <v>#REF!</v>
      </c>
      <c r="N18" s="62" t="e">
        <f>+#REF!-'2015'!N18</f>
        <v>#REF!</v>
      </c>
      <c r="O18" s="62" t="e">
        <f>+#REF!-'2015'!O18</f>
        <v>#REF!</v>
      </c>
      <c r="P18" s="62" t="e">
        <f>+#REF!-'2015'!P18</f>
        <v>#REF!</v>
      </c>
    </row>
    <row r="19" spans="1:16" x14ac:dyDescent="0.45">
      <c r="A19" s="60" t="s">
        <v>34</v>
      </c>
      <c r="B19" s="62" t="e">
        <f>+#REF!-'2015'!B19</f>
        <v>#REF!</v>
      </c>
      <c r="C19" s="62" t="e">
        <f>+#REF!-'2015'!C19</f>
        <v>#REF!</v>
      </c>
      <c r="D19" s="62" t="e">
        <f>+#REF!-'2015'!D19</f>
        <v>#REF!</v>
      </c>
      <c r="E19" s="62" t="e">
        <f>+#REF!-'2015'!E19</f>
        <v>#REF!</v>
      </c>
      <c r="F19" s="62" t="e">
        <f>+#REF!-'2015'!F19</f>
        <v>#REF!</v>
      </c>
      <c r="G19" s="62" t="e">
        <f>+#REF!-'2015'!G19</f>
        <v>#REF!</v>
      </c>
      <c r="H19" s="62" t="e">
        <f>+#REF!-'2015'!H19</f>
        <v>#REF!</v>
      </c>
      <c r="I19" s="62" t="e">
        <f>+#REF!-'2015'!I19</f>
        <v>#REF!</v>
      </c>
      <c r="J19" s="62" t="e">
        <f>+#REF!-'2015'!J19</f>
        <v>#REF!</v>
      </c>
      <c r="K19" s="62" t="e">
        <f>+#REF!-'2015'!K19</f>
        <v>#REF!</v>
      </c>
      <c r="L19" s="62" t="e">
        <f>+#REF!-'2015'!L19</f>
        <v>#REF!</v>
      </c>
      <c r="M19" s="62" t="e">
        <f>+#REF!-'2015'!M19</f>
        <v>#REF!</v>
      </c>
      <c r="N19" s="62" t="e">
        <f>+#REF!-'2015'!N19</f>
        <v>#REF!</v>
      </c>
      <c r="O19" s="62" t="e">
        <f>+#REF!-'2015'!O19</f>
        <v>#REF!</v>
      </c>
      <c r="P19" s="62" t="e">
        <f>+#REF!-'2015'!P19</f>
        <v>#REF!</v>
      </c>
    </row>
    <row r="20" spans="1:16" x14ac:dyDescent="0.45">
      <c r="A20" s="60" t="s">
        <v>35</v>
      </c>
      <c r="B20" s="62" t="e">
        <f>+#REF!-'2015'!B20</f>
        <v>#REF!</v>
      </c>
      <c r="C20" s="62" t="e">
        <f>+#REF!-'2015'!C20</f>
        <v>#REF!</v>
      </c>
      <c r="D20" s="62" t="e">
        <f>+#REF!-'2015'!D20</f>
        <v>#REF!</v>
      </c>
      <c r="E20" s="62" t="e">
        <f>+#REF!-'2015'!E20</f>
        <v>#REF!</v>
      </c>
      <c r="F20" s="62" t="e">
        <f>+#REF!-'2015'!F20</f>
        <v>#REF!</v>
      </c>
      <c r="G20" s="62" t="e">
        <f>+#REF!-'2015'!G20</f>
        <v>#REF!</v>
      </c>
      <c r="H20" s="62" t="e">
        <f>+#REF!-'2015'!H20</f>
        <v>#REF!</v>
      </c>
      <c r="I20" s="62" t="e">
        <f>+#REF!-'2015'!I20</f>
        <v>#REF!</v>
      </c>
      <c r="J20" s="62" t="e">
        <f>+#REF!-'2015'!J20</f>
        <v>#REF!</v>
      </c>
      <c r="K20" s="62" t="e">
        <f>+#REF!-'2015'!K20</f>
        <v>#REF!</v>
      </c>
      <c r="L20" s="62" t="e">
        <f>+#REF!-'2015'!L20</f>
        <v>#REF!</v>
      </c>
      <c r="M20" s="62" t="e">
        <f>+#REF!-'2015'!M20</f>
        <v>#REF!</v>
      </c>
      <c r="N20" s="62" t="e">
        <f>+#REF!-'2015'!N20</f>
        <v>#REF!</v>
      </c>
      <c r="O20" s="62" t="e">
        <f>+#REF!-'2015'!O20</f>
        <v>#REF!</v>
      </c>
      <c r="P20" s="62" t="e">
        <f>+#REF!-'2015'!P20</f>
        <v>#REF!</v>
      </c>
    </row>
    <row r="21" spans="1:16" x14ac:dyDescent="0.45">
      <c r="A21" s="60" t="s">
        <v>36</v>
      </c>
      <c r="B21" s="62" t="e">
        <f>+#REF!-'2015'!B21</f>
        <v>#REF!</v>
      </c>
      <c r="C21" s="62" t="e">
        <f>+#REF!-'2015'!C21</f>
        <v>#REF!</v>
      </c>
      <c r="D21" s="62" t="e">
        <f>+#REF!-'2015'!D21</f>
        <v>#REF!</v>
      </c>
      <c r="E21" s="62" t="e">
        <f>+#REF!-'2015'!E21</f>
        <v>#REF!</v>
      </c>
      <c r="F21" s="62" t="e">
        <f>+#REF!-'2015'!F21</f>
        <v>#REF!</v>
      </c>
      <c r="G21" s="62" t="e">
        <f>+#REF!-'2015'!G21</f>
        <v>#REF!</v>
      </c>
      <c r="H21" s="62" t="e">
        <f>+#REF!-'2015'!H21</f>
        <v>#REF!</v>
      </c>
      <c r="I21" s="62" t="e">
        <f>+#REF!-'2015'!I21</f>
        <v>#REF!</v>
      </c>
      <c r="J21" s="62" t="e">
        <f>+#REF!-'2015'!J21</f>
        <v>#REF!</v>
      </c>
      <c r="K21" s="62" t="e">
        <f>+#REF!-'2015'!K21</f>
        <v>#REF!</v>
      </c>
      <c r="L21" s="62" t="e">
        <f>+#REF!-'2015'!L21</f>
        <v>#REF!</v>
      </c>
      <c r="M21" s="62" t="e">
        <f>+#REF!-'2015'!M21</f>
        <v>#REF!</v>
      </c>
      <c r="N21" s="62" t="e">
        <f>+#REF!-'2015'!N21</f>
        <v>#REF!</v>
      </c>
      <c r="O21" s="62" t="e">
        <f>+#REF!-'2015'!O21</f>
        <v>#REF!</v>
      </c>
      <c r="P21" s="62" t="e">
        <f>+#REF!-'2015'!P21</f>
        <v>#REF!</v>
      </c>
    </row>
    <row r="22" spans="1:16" x14ac:dyDescent="0.45">
      <c r="A22" s="60" t="s">
        <v>37</v>
      </c>
      <c r="B22" s="62" t="e">
        <f>+#REF!-'2015'!B22</f>
        <v>#REF!</v>
      </c>
      <c r="C22" s="62" t="e">
        <f>+#REF!-'2015'!C22</f>
        <v>#REF!</v>
      </c>
      <c r="D22" s="62" t="e">
        <f>+#REF!-'2015'!D22</f>
        <v>#REF!</v>
      </c>
      <c r="E22" s="62" t="e">
        <f>+#REF!-'2015'!E22</f>
        <v>#REF!</v>
      </c>
      <c r="F22" s="62" t="e">
        <f>+#REF!-'2015'!F22</f>
        <v>#REF!</v>
      </c>
      <c r="G22" s="62" t="e">
        <f>+#REF!-'2015'!G22</f>
        <v>#REF!</v>
      </c>
      <c r="H22" s="62" t="e">
        <f>+#REF!-'2015'!H22</f>
        <v>#REF!</v>
      </c>
      <c r="I22" s="62" t="e">
        <f>+#REF!-'2015'!I22</f>
        <v>#REF!</v>
      </c>
      <c r="J22" s="62" t="e">
        <f>+#REF!-'2015'!J22</f>
        <v>#REF!</v>
      </c>
      <c r="K22" s="62" t="e">
        <f>+#REF!-'2015'!K22</f>
        <v>#REF!</v>
      </c>
      <c r="L22" s="62" t="e">
        <f>+#REF!-'2015'!L22</f>
        <v>#REF!</v>
      </c>
      <c r="M22" s="62" t="e">
        <f>+#REF!-'2015'!M22</f>
        <v>#REF!</v>
      </c>
      <c r="N22" s="62" t="e">
        <f>+#REF!-'2015'!N22</f>
        <v>#REF!</v>
      </c>
      <c r="O22" s="62" t="e">
        <f>+#REF!-'2015'!O22</f>
        <v>#REF!</v>
      </c>
      <c r="P22" s="62" t="e">
        <f>+#REF!-'2015'!P22</f>
        <v>#REF!</v>
      </c>
    </row>
    <row r="23" spans="1:16" x14ac:dyDescent="0.45">
      <c r="A23" s="60" t="s">
        <v>38</v>
      </c>
      <c r="B23" s="62" t="e">
        <f>+#REF!-'2015'!B23</f>
        <v>#REF!</v>
      </c>
      <c r="C23" s="62" t="e">
        <f>+#REF!-'2015'!C23</f>
        <v>#REF!</v>
      </c>
      <c r="D23" s="62" t="e">
        <f>+#REF!-'2015'!D23</f>
        <v>#REF!</v>
      </c>
      <c r="E23" s="62" t="e">
        <f>+#REF!-'2015'!E23</f>
        <v>#REF!</v>
      </c>
      <c r="F23" s="62" t="e">
        <f>+#REF!-'2015'!F23</f>
        <v>#REF!</v>
      </c>
      <c r="G23" s="62" t="e">
        <f>+#REF!-'2015'!G23</f>
        <v>#REF!</v>
      </c>
      <c r="H23" s="62" t="e">
        <f>+#REF!-'2015'!H23</f>
        <v>#REF!</v>
      </c>
      <c r="I23" s="62" t="e">
        <f>+#REF!-'2015'!I23</f>
        <v>#REF!</v>
      </c>
      <c r="J23" s="62" t="e">
        <f>+#REF!-'2015'!J23</f>
        <v>#REF!</v>
      </c>
      <c r="K23" s="62" t="e">
        <f>+#REF!-'2015'!K23</f>
        <v>#REF!</v>
      </c>
      <c r="L23" s="62" t="e">
        <f>+#REF!-'2015'!L23</f>
        <v>#REF!</v>
      </c>
      <c r="M23" s="62" t="e">
        <f>+#REF!-'2015'!M23</f>
        <v>#REF!</v>
      </c>
      <c r="N23" s="62" t="e">
        <f>+#REF!-'2015'!N23</f>
        <v>#REF!</v>
      </c>
      <c r="O23" s="62" t="e">
        <f>+#REF!-'2015'!O23</f>
        <v>#REF!</v>
      </c>
      <c r="P23" s="62" t="e">
        <f>+#REF!-'2015'!P23</f>
        <v>#REF!</v>
      </c>
    </row>
    <row r="24" spans="1:16" x14ac:dyDescent="0.45">
      <c r="A24" s="60" t="s">
        <v>39</v>
      </c>
      <c r="B24" s="62" t="e">
        <f>+#REF!-'2015'!B24</f>
        <v>#REF!</v>
      </c>
      <c r="C24" s="62" t="e">
        <f>+#REF!-'2015'!C24</f>
        <v>#REF!</v>
      </c>
      <c r="D24" s="62" t="e">
        <f>+#REF!-'2015'!D24</f>
        <v>#REF!</v>
      </c>
      <c r="E24" s="62" t="e">
        <f>+#REF!-'2015'!E24</f>
        <v>#REF!</v>
      </c>
      <c r="F24" s="62" t="e">
        <f>+#REF!-'2015'!F24</f>
        <v>#REF!</v>
      </c>
      <c r="G24" s="62" t="e">
        <f>+#REF!-'2015'!G24</f>
        <v>#REF!</v>
      </c>
      <c r="H24" s="62" t="e">
        <f>+#REF!-'2015'!H24</f>
        <v>#REF!</v>
      </c>
      <c r="I24" s="62" t="e">
        <f>+#REF!-'2015'!I24</f>
        <v>#REF!</v>
      </c>
      <c r="J24" s="62" t="e">
        <f>+#REF!-'2015'!J24</f>
        <v>#REF!</v>
      </c>
      <c r="K24" s="62" t="e">
        <f>+#REF!-'2015'!K24</f>
        <v>#REF!</v>
      </c>
      <c r="L24" s="62" t="e">
        <f>+#REF!-'2015'!L24</f>
        <v>#REF!</v>
      </c>
      <c r="M24" s="62" t="e">
        <f>+#REF!-'2015'!M24</f>
        <v>#REF!</v>
      </c>
      <c r="N24" s="62" t="e">
        <f>+#REF!-'2015'!N24</f>
        <v>#REF!</v>
      </c>
      <c r="O24" s="62" t="e">
        <f>+#REF!-'2015'!O24</f>
        <v>#REF!</v>
      </c>
      <c r="P24" s="62" t="e">
        <f>+#REF!-'2015'!P24</f>
        <v>#REF!</v>
      </c>
    </row>
    <row r="25" spans="1:16" x14ac:dyDescent="0.45">
      <c r="A25" s="60" t="s">
        <v>40</v>
      </c>
      <c r="B25" s="62" t="e">
        <f>+#REF!-'2015'!B25</f>
        <v>#REF!</v>
      </c>
      <c r="C25" s="62" t="e">
        <f>+#REF!-'2015'!C25</f>
        <v>#REF!</v>
      </c>
      <c r="D25" s="62" t="e">
        <f>+#REF!-'2015'!D25</f>
        <v>#REF!</v>
      </c>
      <c r="E25" s="62" t="e">
        <f>+#REF!-'2015'!E25</f>
        <v>#REF!</v>
      </c>
      <c r="F25" s="62" t="e">
        <f>+#REF!-'2015'!F25</f>
        <v>#REF!</v>
      </c>
      <c r="G25" s="62" t="e">
        <f>+#REF!-'2015'!G25</f>
        <v>#REF!</v>
      </c>
      <c r="H25" s="62" t="e">
        <f>+#REF!-'2015'!H25</f>
        <v>#REF!</v>
      </c>
      <c r="I25" s="62" t="e">
        <f>+#REF!-'2015'!I25</f>
        <v>#REF!</v>
      </c>
      <c r="J25" s="62" t="e">
        <f>+#REF!-'2015'!J25</f>
        <v>#REF!</v>
      </c>
      <c r="K25" s="62" t="e">
        <f>+#REF!-'2015'!K25</f>
        <v>#REF!</v>
      </c>
      <c r="L25" s="62" t="e">
        <f>+#REF!-'2015'!L25</f>
        <v>#REF!</v>
      </c>
      <c r="M25" s="62" t="e">
        <f>+#REF!-'2015'!M25</f>
        <v>#REF!</v>
      </c>
      <c r="N25" s="62" t="e">
        <f>+#REF!-'2015'!N25</f>
        <v>#REF!</v>
      </c>
      <c r="O25" s="62" t="e">
        <f>+#REF!-'2015'!O25</f>
        <v>#REF!</v>
      </c>
      <c r="P25" s="62" t="e">
        <f>+#REF!-'2015'!P25</f>
        <v>#REF!</v>
      </c>
    </row>
    <row r="26" spans="1:16" x14ac:dyDescent="0.45">
      <c r="A26" s="60" t="s">
        <v>41</v>
      </c>
      <c r="B26" s="62" t="e">
        <f>+#REF!-'2015'!B26</f>
        <v>#REF!</v>
      </c>
      <c r="C26" s="62" t="e">
        <f>+#REF!-'2015'!C26</f>
        <v>#REF!</v>
      </c>
      <c r="D26" s="62" t="e">
        <f>+#REF!-'2015'!D26</f>
        <v>#REF!</v>
      </c>
      <c r="E26" s="62" t="e">
        <f>+#REF!-'2015'!E26</f>
        <v>#REF!</v>
      </c>
      <c r="F26" s="62" t="e">
        <f>+#REF!-'2015'!F26</f>
        <v>#REF!</v>
      </c>
      <c r="G26" s="62" t="e">
        <f>+#REF!-'2015'!G26</f>
        <v>#REF!</v>
      </c>
      <c r="H26" s="62" t="e">
        <f>+#REF!-'2015'!H26</f>
        <v>#REF!</v>
      </c>
      <c r="I26" s="62" t="e">
        <f>+#REF!-'2015'!I26</f>
        <v>#REF!</v>
      </c>
      <c r="J26" s="62" t="e">
        <f>+#REF!-'2015'!J26</f>
        <v>#REF!</v>
      </c>
      <c r="K26" s="62" t="e">
        <f>+#REF!-'2015'!K26</f>
        <v>#REF!</v>
      </c>
      <c r="L26" s="62" t="e">
        <f>+#REF!-'2015'!L26</f>
        <v>#REF!</v>
      </c>
      <c r="M26" s="62" t="e">
        <f>+#REF!-'2015'!M26</f>
        <v>#REF!</v>
      </c>
      <c r="N26" s="62" t="e">
        <f>+#REF!-'2015'!N26</f>
        <v>#REF!</v>
      </c>
      <c r="O26" s="62" t="e">
        <f>+#REF!-'2015'!O26</f>
        <v>#REF!</v>
      </c>
      <c r="P26" s="62" t="e">
        <f>+#REF!-'2015'!P26</f>
        <v>#REF!</v>
      </c>
    </row>
    <row r="27" spans="1:16" ht="14.25" customHeight="1" x14ac:dyDescent="0.45">
      <c r="A27" s="60" t="s">
        <v>42</v>
      </c>
      <c r="B27" s="62" t="e">
        <f>+#REF!-'2015'!B27</f>
        <v>#REF!</v>
      </c>
      <c r="C27" s="62" t="e">
        <f>+#REF!-'2015'!C27</f>
        <v>#REF!</v>
      </c>
      <c r="D27" s="62" t="e">
        <f>+#REF!-'2015'!D27</f>
        <v>#REF!</v>
      </c>
      <c r="E27" s="62" t="e">
        <f>+#REF!-'2015'!E27</f>
        <v>#REF!</v>
      </c>
      <c r="F27" s="62" t="e">
        <f>+#REF!-'2015'!F27</f>
        <v>#REF!</v>
      </c>
      <c r="G27" s="62" t="e">
        <f>+#REF!-'2015'!G27</f>
        <v>#REF!</v>
      </c>
      <c r="H27" s="62" t="e">
        <f>+#REF!-'2015'!H27</f>
        <v>#REF!</v>
      </c>
      <c r="I27" s="62" t="e">
        <f>+#REF!-'2015'!I27</f>
        <v>#REF!</v>
      </c>
      <c r="J27" s="62" t="e">
        <f>+#REF!-'2015'!J27</f>
        <v>#REF!</v>
      </c>
      <c r="K27" s="62" t="e">
        <f>+#REF!-'2015'!K27</f>
        <v>#REF!</v>
      </c>
      <c r="L27" s="62" t="e">
        <f>+#REF!-'2015'!L27</f>
        <v>#REF!</v>
      </c>
      <c r="M27" s="62" t="e">
        <f>+#REF!-'2015'!M27</f>
        <v>#REF!</v>
      </c>
      <c r="N27" s="62" t="e">
        <f>+#REF!-'2015'!N27</f>
        <v>#REF!</v>
      </c>
      <c r="O27" s="62" t="e">
        <f>+#REF!-'2015'!O27</f>
        <v>#REF!</v>
      </c>
      <c r="P27" s="62" t="e">
        <f>+#REF!-'2015'!P27</f>
        <v>#REF!</v>
      </c>
    </row>
    <row r="28" spans="1:16" x14ac:dyDescent="0.45">
      <c r="A28" s="60" t="s">
        <v>43</v>
      </c>
      <c r="B28" s="62" t="e">
        <f>+#REF!-'2015'!B28</f>
        <v>#REF!</v>
      </c>
      <c r="C28" s="62" t="e">
        <f>+#REF!-'2015'!C28</f>
        <v>#REF!</v>
      </c>
      <c r="D28" s="62" t="e">
        <f>+#REF!-'2015'!D28</f>
        <v>#REF!</v>
      </c>
      <c r="E28" s="62" t="e">
        <f>+#REF!-'2015'!E28</f>
        <v>#REF!</v>
      </c>
      <c r="F28" s="62" t="e">
        <f>+#REF!-'2015'!F28</f>
        <v>#REF!</v>
      </c>
      <c r="G28" s="62" t="e">
        <f>+#REF!-'2015'!G28</f>
        <v>#REF!</v>
      </c>
      <c r="H28" s="62" t="e">
        <f>+#REF!-'2015'!H28</f>
        <v>#REF!</v>
      </c>
      <c r="I28" s="62" t="e">
        <f>+#REF!-'2015'!I28</f>
        <v>#REF!</v>
      </c>
      <c r="J28" s="62" t="e">
        <f>+#REF!-'2015'!J28</f>
        <v>#REF!</v>
      </c>
      <c r="K28" s="62" t="e">
        <f>+#REF!-'2015'!K28</f>
        <v>#REF!</v>
      </c>
      <c r="L28" s="62" t="e">
        <f>+#REF!-'2015'!L28</f>
        <v>#REF!</v>
      </c>
      <c r="M28" s="62" t="e">
        <f>+#REF!-'2015'!M28</f>
        <v>#REF!</v>
      </c>
      <c r="N28" s="62" t="e">
        <f>+#REF!-'2015'!N28</f>
        <v>#REF!</v>
      </c>
      <c r="O28" s="62" t="e">
        <f>+#REF!-'2015'!O28</f>
        <v>#REF!</v>
      </c>
      <c r="P28" s="62" t="e">
        <f>+#REF!-'2015'!P28</f>
        <v>#REF!</v>
      </c>
    </row>
    <row r="29" spans="1:16" x14ac:dyDescent="0.45">
      <c r="A29" s="60" t="s">
        <v>44</v>
      </c>
      <c r="B29" s="62" t="e">
        <f>+#REF!-'2015'!B29</f>
        <v>#REF!</v>
      </c>
      <c r="C29" s="62" t="e">
        <f>+#REF!-'2015'!C29</f>
        <v>#REF!</v>
      </c>
      <c r="D29" s="62" t="e">
        <f>+#REF!-'2015'!D29</f>
        <v>#REF!</v>
      </c>
      <c r="E29" s="62" t="e">
        <f>+#REF!-'2015'!E29</f>
        <v>#REF!</v>
      </c>
      <c r="F29" s="62" t="e">
        <f>+#REF!-'2015'!F29</f>
        <v>#REF!</v>
      </c>
      <c r="G29" s="62" t="e">
        <f>+#REF!-'2015'!G29</f>
        <v>#REF!</v>
      </c>
      <c r="H29" s="62" t="e">
        <f>+#REF!-'2015'!H29</f>
        <v>#REF!</v>
      </c>
      <c r="I29" s="62" t="e">
        <f>+#REF!-'2015'!I29</f>
        <v>#REF!</v>
      </c>
      <c r="J29" s="62" t="e">
        <f>+#REF!-'2015'!J29</f>
        <v>#REF!</v>
      </c>
      <c r="K29" s="62" t="e">
        <f>+#REF!-'2015'!K29</f>
        <v>#REF!</v>
      </c>
      <c r="L29" s="62" t="e">
        <f>+#REF!-'2015'!L29</f>
        <v>#REF!</v>
      </c>
      <c r="M29" s="62" t="e">
        <f>+#REF!-'2015'!M29</f>
        <v>#REF!</v>
      </c>
      <c r="N29" s="62" t="e">
        <f>+#REF!-'2015'!N29</f>
        <v>#REF!</v>
      </c>
      <c r="O29" s="62" t="e">
        <f>+#REF!-'2015'!O29</f>
        <v>#REF!</v>
      </c>
      <c r="P29" s="62" t="e">
        <f>+#REF!-'2015'!P29</f>
        <v>#REF!</v>
      </c>
    </row>
    <row r="30" spans="1:16" x14ac:dyDescent="0.45">
      <c r="A30" s="60" t="s">
        <v>45</v>
      </c>
      <c r="B30" s="62" t="e">
        <f>+#REF!-'2015'!B30</f>
        <v>#REF!</v>
      </c>
      <c r="C30" s="62" t="e">
        <f>+#REF!-'2015'!C30</f>
        <v>#REF!</v>
      </c>
      <c r="D30" s="62" t="e">
        <f>+#REF!-'2015'!D30</f>
        <v>#REF!</v>
      </c>
      <c r="E30" s="62" t="e">
        <f>+#REF!-'2015'!E30</f>
        <v>#REF!</v>
      </c>
      <c r="F30" s="62" t="e">
        <f>+#REF!-'2015'!F30</f>
        <v>#REF!</v>
      </c>
      <c r="G30" s="62" t="e">
        <f>+#REF!-'2015'!G30</f>
        <v>#REF!</v>
      </c>
      <c r="H30" s="62" t="e">
        <f>+#REF!-'2015'!H30</f>
        <v>#REF!</v>
      </c>
      <c r="I30" s="62" t="e">
        <f>+#REF!-'2015'!I30</f>
        <v>#REF!</v>
      </c>
      <c r="J30" s="62" t="e">
        <f>+#REF!-'2015'!J30</f>
        <v>#REF!</v>
      </c>
      <c r="K30" s="62" t="e">
        <f>+#REF!-'2015'!K30</f>
        <v>#REF!</v>
      </c>
      <c r="L30" s="62" t="e">
        <f>+#REF!-'2015'!L30</f>
        <v>#REF!</v>
      </c>
      <c r="M30" s="62" t="e">
        <f>+#REF!-'2015'!M30</f>
        <v>#REF!</v>
      </c>
      <c r="N30" s="62" t="e">
        <f>+#REF!-'2015'!N30</f>
        <v>#REF!</v>
      </c>
      <c r="O30" s="62" t="e">
        <f>+#REF!-'2015'!O30</f>
        <v>#REF!</v>
      </c>
      <c r="P30" s="62" t="e">
        <f>+#REF!-'2015'!P30</f>
        <v>#REF!</v>
      </c>
    </row>
    <row r="31" spans="1:16" x14ac:dyDescent="0.45">
      <c r="A31" s="60" t="s">
        <v>46</v>
      </c>
      <c r="B31" s="62" t="e">
        <f>+#REF!-'2015'!B31</f>
        <v>#REF!</v>
      </c>
      <c r="C31" s="62" t="e">
        <f>+#REF!-'2015'!C31</f>
        <v>#REF!</v>
      </c>
      <c r="D31" s="62" t="e">
        <f>+#REF!-'2015'!D31</f>
        <v>#REF!</v>
      </c>
      <c r="E31" s="62" t="e">
        <f>+#REF!-'2015'!E31</f>
        <v>#REF!</v>
      </c>
      <c r="F31" s="62" t="e">
        <f>+#REF!-'2015'!F31</f>
        <v>#REF!</v>
      </c>
      <c r="G31" s="62" t="e">
        <f>+#REF!-'2015'!G31</f>
        <v>#REF!</v>
      </c>
      <c r="H31" s="62" t="e">
        <f>+#REF!-'2015'!H31</f>
        <v>#REF!</v>
      </c>
      <c r="I31" s="62" t="e">
        <f>+#REF!-'2015'!I31</f>
        <v>#REF!</v>
      </c>
      <c r="J31" s="62" t="e">
        <f>+#REF!-'2015'!J31</f>
        <v>#REF!</v>
      </c>
      <c r="K31" s="62" t="e">
        <f>+#REF!-'2015'!K31</f>
        <v>#REF!</v>
      </c>
      <c r="L31" s="62" t="e">
        <f>+#REF!-'2015'!L31</f>
        <v>#REF!</v>
      </c>
      <c r="M31" s="62" t="e">
        <f>+#REF!-'2015'!M31</f>
        <v>#REF!</v>
      </c>
      <c r="N31" s="62" t="e">
        <f>+#REF!-'2015'!N31</f>
        <v>#REF!</v>
      </c>
      <c r="O31" s="62" t="e">
        <f>+#REF!-'2015'!O31</f>
        <v>#REF!</v>
      </c>
      <c r="P31" s="62" t="e">
        <f>+#REF!-'2015'!P31</f>
        <v>#REF!</v>
      </c>
    </row>
    <row r="32" spans="1:16" x14ac:dyDescent="0.45">
      <c r="A32" s="60" t="s">
        <v>47</v>
      </c>
      <c r="B32" s="62" t="e">
        <f>+#REF!-'2015'!B32</f>
        <v>#REF!</v>
      </c>
      <c r="C32" s="62" t="e">
        <f>+#REF!-'2015'!C32</f>
        <v>#REF!</v>
      </c>
      <c r="D32" s="62" t="e">
        <f>+#REF!-'2015'!D32</f>
        <v>#REF!</v>
      </c>
      <c r="E32" s="62" t="e">
        <f>+#REF!-'2015'!E32</f>
        <v>#REF!</v>
      </c>
      <c r="F32" s="62" t="e">
        <f>+#REF!-'2015'!F32</f>
        <v>#REF!</v>
      </c>
      <c r="G32" s="62" t="e">
        <f>+#REF!-'2015'!G32</f>
        <v>#REF!</v>
      </c>
      <c r="H32" s="62" t="e">
        <f>+#REF!-'2015'!H32</f>
        <v>#REF!</v>
      </c>
      <c r="I32" s="62" t="e">
        <f>+#REF!-'2015'!I32</f>
        <v>#REF!</v>
      </c>
      <c r="J32" s="62" t="e">
        <f>+#REF!-'2015'!J32</f>
        <v>#REF!</v>
      </c>
      <c r="K32" s="62" t="e">
        <f>+#REF!-'2015'!K32</f>
        <v>#REF!</v>
      </c>
      <c r="L32" s="62" t="e">
        <f>+#REF!-'2015'!L32</f>
        <v>#REF!</v>
      </c>
      <c r="M32" s="62" t="e">
        <f>+#REF!-'2015'!M32</f>
        <v>#REF!</v>
      </c>
      <c r="N32" s="62" t="e">
        <f>+#REF!-'2015'!N32</f>
        <v>#REF!</v>
      </c>
      <c r="O32" s="62" t="e">
        <f>+#REF!-'2015'!O32</f>
        <v>#REF!</v>
      </c>
      <c r="P32" s="62" t="e">
        <f>+#REF!-'2015'!P32</f>
        <v>#REF!</v>
      </c>
    </row>
    <row r="33" spans="1:18" x14ac:dyDescent="0.45">
      <c r="A33" s="60" t="s">
        <v>48</v>
      </c>
      <c r="B33" s="62" t="e">
        <f>+#REF!-'2015'!B33</f>
        <v>#REF!</v>
      </c>
      <c r="C33" s="62" t="e">
        <f>+#REF!-'2015'!C33</f>
        <v>#REF!</v>
      </c>
      <c r="D33" s="62" t="e">
        <f>+#REF!-'2015'!D33</f>
        <v>#REF!</v>
      </c>
      <c r="E33" s="62" t="e">
        <f>+#REF!-'2015'!E33</f>
        <v>#REF!</v>
      </c>
      <c r="F33" s="62" t="e">
        <f>+#REF!-'2015'!F33</f>
        <v>#REF!</v>
      </c>
      <c r="G33" s="62" t="e">
        <f>+#REF!-'2015'!G33</f>
        <v>#REF!</v>
      </c>
      <c r="H33" s="62" t="e">
        <f>+#REF!-'2015'!H33</f>
        <v>#REF!</v>
      </c>
      <c r="I33" s="62" t="e">
        <f>+#REF!-'2015'!I33</f>
        <v>#REF!</v>
      </c>
      <c r="J33" s="62" t="e">
        <f>+#REF!-'2015'!J33</f>
        <v>#REF!</v>
      </c>
      <c r="K33" s="62" t="e">
        <f>+#REF!-'2015'!K33</f>
        <v>#REF!</v>
      </c>
      <c r="L33" s="62" t="e">
        <f>+#REF!-'2015'!L33</f>
        <v>#REF!</v>
      </c>
      <c r="M33" s="62" t="e">
        <f>+#REF!-'2015'!M33</f>
        <v>#REF!</v>
      </c>
      <c r="N33" s="62" t="e">
        <f>+#REF!-'2015'!N33</f>
        <v>#REF!</v>
      </c>
      <c r="O33" s="62" t="e">
        <f>+#REF!-'2015'!O33</f>
        <v>#REF!</v>
      </c>
      <c r="P33" s="62" t="e">
        <f>+#REF!-'2015'!P33</f>
        <v>#REF!</v>
      </c>
    </row>
    <row r="34" spans="1:18" x14ac:dyDescent="0.45">
      <c r="A34" s="60" t="s">
        <v>49</v>
      </c>
      <c r="B34" s="62" t="e">
        <f>+#REF!-'2015'!B34</f>
        <v>#REF!</v>
      </c>
      <c r="C34" s="62" t="e">
        <f>+#REF!-'2015'!C34</f>
        <v>#REF!</v>
      </c>
      <c r="D34" s="62" t="e">
        <f>+#REF!-'2015'!D34</f>
        <v>#REF!</v>
      </c>
      <c r="E34" s="62" t="e">
        <f>+#REF!-'2015'!E34</f>
        <v>#REF!</v>
      </c>
      <c r="F34" s="62" t="e">
        <f>+#REF!-'2015'!F34</f>
        <v>#REF!</v>
      </c>
      <c r="G34" s="62" t="e">
        <f>+#REF!-'2015'!G34</f>
        <v>#REF!</v>
      </c>
      <c r="H34" s="62" t="e">
        <f>+#REF!-'2015'!H34</f>
        <v>#REF!</v>
      </c>
      <c r="I34" s="62" t="e">
        <f>+#REF!-'2015'!I34</f>
        <v>#REF!</v>
      </c>
      <c r="J34" s="62" t="e">
        <f>+#REF!-'2015'!J34</f>
        <v>#REF!</v>
      </c>
      <c r="K34" s="62" t="e">
        <f>+#REF!-'2015'!K34</f>
        <v>#REF!</v>
      </c>
      <c r="L34" s="62" t="e">
        <f>+#REF!-'2015'!L34</f>
        <v>#REF!</v>
      </c>
      <c r="M34" s="62" t="e">
        <f>+#REF!-'2015'!M34</f>
        <v>#REF!</v>
      </c>
      <c r="N34" s="62" t="e">
        <f>+#REF!-'2015'!N34</f>
        <v>#REF!</v>
      </c>
      <c r="O34" s="62" t="e">
        <f>+#REF!-'2015'!O34</f>
        <v>#REF!</v>
      </c>
      <c r="P34" s="62" t="e">
        <f>+#REF!-'2015'!P34</f>
        <v>#REF!</v>
      </c>
    </row>
    <row r="35" spans="1:18" x14ac:dyDescent="0.45">
      <c r="A35" s="55" t="s">
        <v>6</v>
      </c>
      <c r="B35" s="55" t="s">
        <v>6</v>
      </c>
      <c r="C35" s="55" t="s">
        <v>6</v>
      </c>
      <c r="D35" s="55" t="s">
        <v>6</v>
      </c>
      <c r="E35" s="55" t="s">
        <v>6</v>
      </c>
      <c r="F35" s="55" t="s">
        <v>6</v>
      </c>
      <c r="G35" s="55" t="s">
        <v>6</v>
      </c>
      <c r="H35" s="55" t="s">
        <v>6</v>
      </c>
      <c r="I35" s="55" t="s">
        <v>6</v>
      </c>
      <c r="J35" s="55" t="s">
        <v>6</v>
      </c>
      <c r="K35" s="55" t="s">
        <v>6</v>
      </c>
      <c r="L35" s="55" t="s">
        <v>6</v>
      </c>
      <c r="M35" s="55" t="s">
        <v>6</v>
      </c>
      <c r="N35" s="55" t="s">
        <v>6</v>
      </c>
      <c r="O35" s="55" t="s">
        <v>6</v>
      </c>
      <c r="P35" s="55" t="s">
        <v>6</v>
      </c>
    </row>
    <row r="36" spans="1:18" x14ac:dyDescent="0.45">
      <c r="A36" s="29" t="s">
        <v>7</v>
      </c>
      <c r="B36" s="62" t="e">
        <f t="shared" ref="B36:H36" si="0">SUM(B11:B34)</f>
        <v>#REF!</v>
      </c>
      <c r="C36" s="62" t="e">
        <f t="shared" si="0"/>
        <v>#REF!</v>
      </c>
      <c r="D36" s="62" t="e">
        <f t="shared" si="0"/>
        <v>#REF!</v>
      </c>
      <c r="E36" s="62" t="e">
        <f t="shared" si="0"/>
        <v>#REF!</v>
      </c>
      <c r="F36" s="62" t="e">
        <f t="shared" si="0"/>
        <v>#REF!</v>
      </c>
      <c r="G36" s="62" t="e">
        <f t="shared" si="0"/>
        <v>#REF!</v>
      </c>
      <c r="H36" s="62" t="e">
        <f t="shared" si="0"/>
        <v>#REF!</v>
      </c>
      <c r="I36" s="62" t="e">
        <f>SUM(I11:I35)</f>
        <v>#REF!</v>
      </c>
      <c r="J36" s="62" t="e">
        <f>SUM(J11:J35)</f>
        <v>#REF!</v>
      </c>
      <c r="K36" s="62" t="e">
        <f>SUM(K11:K35)</f>
        <v>#REF!</v>
      </c>
      <c r="L36" s="62" t="e">
        <f>SUM(L11:L35)</f>
        <v>#REF!</v>
      </c>
      <c r="M36" s="62" t="e">
        <f>SUM(M11:M35)</f>
        <v>#REF!</v>
      </c>
      <c r="N36" s="62" t="e">
        <f>SUM(N11:N34)</f>
        <v>#REF!</v>
      </c>
      <c r="O36" s="62" t="e">
        <f>SUM(O11:O34)</f>
        <v>#REF!</v>
      </c>
      <c r="P36" s="62" t="e">
        <f>SUM(P11:P34)</f>
        <v>#REF!</v>
      </c>
      <c r="R36" s="62"/>
    </row>
    <row r="37" spans="1:18" s="29" customFormat="1" x14ac:dyDescent="0.45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R37" s="52"/>
    </row>
    <row r="38" spans="1:18" s="42" customFormat="1" x14ac:dyDescent="0.45">
      <c r="A38" s="4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</row>
    <row r="39" spans="1:18" s="42" customFormat="1" x14ac:dyDescent="0.45"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52"/>
      <c r="R39" s="52"/>
    </row>
    <row r="40" spans="1:18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54"/>
      <c r="R40" s="45"/>
    </row>
    <row r="41" spans="1:18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 s="53"/>
    </row>
    <row r="42" spans="1:18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8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8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8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8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8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8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/>
    </row>
    <row r="53" spans="1:15" x14ac:dyDescent="0.4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5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5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5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5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5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5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5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5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5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5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5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x14ac:dyDescent="0.4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x14ac:dyDescent="0.4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2:16" x14ac:dyDescent="0.4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2:16" x14ac:dyDescent="0.4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2:16" x14ac:dyDescent="0.4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2:16" x14ac:dyDescent="0.4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2:16" x14ac:dyDescent="0.4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x14ac:dyDescent="0.4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x14ac:dyDescent="0.4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2:16" x14ac:dyDescent="0.45">
      <c r="B76" s="62"/>
      <c r="C76" s="62"/>
      <c r="D76" s="62"/>
      <c r="E76" s="62"/>
      <c r="F76" s="62"/>
      <c r="G76" s="39"/>
      <c r="H76" s="39"/>
      <c r="I76" s="62"/>
      <c r="J76" s="62"/>
      <c r="K76" s="62"/>
      <c r="L76" s="62"/>
      <c r="M76" s="62"/>
      <c r="N76" s="62"/>
      <c r="O76" s="62"/>
      <c r="P76" s="62"/>
    </row>
    <row r="77" spans="2:16" x14ac:dyDescent="0.4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13"/>
    </row>
    <row r="78" spans="2:16" x14ac:dyDescent="0.45">
      <c r="B78" s="39"/>
      <c r="C78" s="39"/>
      <c r="D78" s="39"/>
      <c r="E78" s="39"/>
      <c r="F78" s="39"/>
      <c r="G78" s="39"/>
      <c r="H78" s="39"/>
    </row>
    <row r="79" spans="2:16" x14ac:dyDescent="0.45">
      <c r="B79" s="39"/>
      <c r="C79" s="39"/>
      <c r="D79" s="39"/>
      <c r="E79" s="39"/>
      <c r="F79" s="39"/>
      <c r="G79" s="39"/>
      <c r="H79" s="39"/>
    </row>
    <row r="80" spans="2:16" x14ac:dyDescent="0.45">
      <c r="B80" s="39"/>
      <c r="C80" s="39"/>
      <c r="D80" s="39"/>
      <c r="E80" s="39"/>
      <c r="F80" s="39"/>
      <c r="G80" s="39"/>
    </row>
    <row r="81" spans="2:7" x14ac:dyDescent="0.45">
      <c r="B81" s="39"/>
      <c r="C81" s="39"/>
      <c r="D81" s="39"/>
      <c r="E81" s="39"/>
      <c r="F81" s="39"/>
      <c r="G81" s="39"/>
    </row>
    <row r="82" spans="2:7" x14ac:dyDescent="0.45">
      <c r="B82" s="39"/>
      <c r="C82" s="39"/>
      <c r="D82" s="39"/>
      <c r="E82" s="39"/>
      <c r="F82" s="39"/>
      <c r="G82" s="39"/>
    </row>
  </sheetData>
  <mergeCells count="1">
    <mergeCell ref="F5:J5"/>
  </mergeCells>
  <printOptions horizontalCentered="1"/>
  <pageMargins left="0.34" right="0.22" top="0.84" bottom="0.18" header="0.26" footer="0.18"/>
  <pageSetup scale="72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pageSetUpPr fitToPage="1"/>
  </sheetPr>
  <dimension ref="A2:P49"/>
  <sheetViews>
    <sheetView view="pageBreakPreview" zoomScale="60" zoomScaleNormal="60" workbookViewId="0">
      <selection activeCell="A3" sqref="A3"/>
    </sheetView>
  </sheetViews>
  <sheetFormatPr defaultRowHeight="12.3" x14ac:dyDescent="0.4"/>
  <cols>
    <col min="1" max="1" width="24.44140625" customWidth="1"/>
    <col min="2" max="16" width="10.71875" customWidth="1"/>
  </cols>
  <sheetData>
    <row r="2" spans="1:16" ht="22.8" x14ac:dyDescent="0.75">
      <c r="A2" s="3" t="s">
        <v>90</v>
      </c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4"/>
      <c r="P2" s="4"/>
    </row>
    <row r="3" spans="1:16" ht="22.8" x14ac:dyDescent="0.75">
      <c r="A3" s="6" t="s">
        <v>4</v>
      </c>
      <c r="B3" s="4"/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4"/>
      <c r="P3" s="4"/>
    </row>
    <row r="4" spans="1:16" ht="22.8" x14ac:dyDescent="0.75">
      <c r="A4" s="6" t="s">
        <v>5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4"/>
      <c r="P4" s="4"/>
    </row>
    <row r="5" spans="1:16" ht="12.6" x14ac:dyDescent="0.45">
      <c r="A5" s="1"/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1"/>
      <c r="P5" s="1"/>
    </row>
    <row r="6" spans="1:16" ht="12.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ht="12.6" x14ac:dyDescent="0.45">
      <c r="A7" s="8"/>
      <c r="B7" s="8"/>
      <c r="C7" s="8"/>
      <c r="D7" s="8"/>
      <c r="E7" s="8"/>
      <c r="F7" s="8"/>
      <c r="G7" s="8"/>
      <c r="H7" s="8" t="s">
        <v>7</v>
      </c>
      <c r="I7" s="9"/>
      <c r="J7" s="9"/>
      <c r="K7" s="9"/>
      <c r="L7" s="9"/>
      <c r="M7" s="9"/>
      <c r="N7" s="9"/>
      <c r="O7" s="8" t="s">
        <v>7</v>
      </c>
      <c r="P7" s="8" t="s">
        <v>8</v>
      </c>
    </row>
    <row r="8" spans="1:16" ht="12.6" x14ac:dyDescent="0.45">
      <c r="A8" s="8" t="s">
        <v>9</v>
      </c>
      <c r="B8" s="8" t="s">
        <v>10</v>
      </c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  <c r="I8" s="9" t="s">
        <v>17</v>
      </c>
      <c r="J8" s="9" t="s">
        <v>18</v>
      </c>
      <c r="K8" s="9" t="s">
        <v>19</v>
      </c>
      <c r="L8" s="9" t="s">
        <v>20</v>
      </c>
      <c r="M8" s="9" t="s">
        <v>21</v>
      </c>
      <c r="N8" s="9" t="s">
        <v>22</v>
      </c>
      <c r="O8" s="8" t="s">
        <v>23</v>
      </c>
      <c r="P8" s="8" t="s">
        <v>7</v>
      </c>
    </row>
    <row r="9" spans="1:16" ht="12.6" x14ac:dyDescent="0.4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1"/>
      <c r="P9" s="1"/>
    </row>
    <row r="10" spans="1:16" ht="12.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ht="12.6" x14ac:dyDescent="0.45">
      <c r="A11" s="1" t="s">
        <v>26</v>
      </c>
      <c r="B11" s="10">
        <v>210.11972519999998</v>
      </c>
      <c r="C11" s="10">
        <v>41.2513875</v>
      </c>
      <c r="D11" s="10">
        <v>70.497476050000003</v>
      </c>
      <c r="E11" s="10">
        <v>26.228020350000001</v>
      </c>
      <c r="F11" s="10">
        <v>28.3165248</v>
      </c>
      <c r="G11" s="10">
        <v>72.165440685498524</v>
      </c>
      <c r="H11" s="10">
        <f>SUM(B11:G11)</f>
        <v>448.57857458549853</v>
      </c>
      <c r="I11" s="10">
        <v>111.4450485</v>
      </c>
      <c r="J11" s="10">
        <v>0</v>
      </c>
      <c r="K11" s="10">
        <v>168.72418825</v>
      </c>
      <c r="L11" s="10">
        <v>61.465521850000002</v>
      </c>
      <c r="M11" s="10">
        <v>22.049332449999998</v>
      </c>
      <c r="N11" s="10">
        <v>65.696714867035666</v>
      </c>
      <c r="O11" s="10">
        <f t="shared" ref="O11:O34" si="0">SUM(I11:N11)</f>
        <v>429.38080591703567</v>
      </c>
      <c r="P11" s="10">
        <f>+O11+H11</f>
        <v>877.95938050253426</v>
      </c>
    </row>
    <row r="12" spans="1:16" ht="12.6" x14ac:dyDescent="0.45">
      <c r="A12" s="1" t="s">
        <v>27</v>
      </c>
      <c r="B12" s="10">
        <v>404.44677274999998</v>
      </c>
      <c r="C12" s="10">
        <v>136.47641999999999</v>
      </c>
      <c r="D12" s="10">
        <v>173.62277659999998</v>
      </c>
      <c r="E12" s="10">
        <v>177.81181225</v>
      </c>
      <c r="F12" s="10">
        <v>64.830354650000004</v>
      </c>
      <c r="G12" s="10">
        <v>45.70477910081572</v>
      </c>
      <c r="H12" s="10">
        <f t="shared" ref="H12:H34" si="1">SUM(B12:G12)</f>
        <v>1002.8929153508157</v>
      </c>
      <c r="I12" s="10">
        <v>776.6859455</v>
      </c>
      <c r="J12" s="10">
        <v>1407.5084411500002</v>
      </c>
      <c r="K12" s="10">
        <v>798.96111804999998</v>
      </c>
      <c r="L12" s="10">
        <v>654.34736614999997</v>
      </c>
      <c r="M12" s="10">
        <v>369.86493535</v>
      </c>
      <c r="N12" s="10">
        <v>298.51665176424979</v>
      </c>
      <c r="O12" s="10">
        <f t="shared" si="0"/>
        <v>4305.88445796425</v>
      </c>
      <c r="P12" s="10">
        <f t="shared" ref="P12:P34" si="2">+O12+H12</f>
        <v>5308.7773733150661</v>
      </c>
    </row>
    <row r="13" spans="1:16" ht="12.6" x14ac:dyDescent="0.45">
      <c r="A13" s="1" t="s">
        <v>28</v>
      </c>
      <c r="B13" s="10">
        <v>420.52511399999997</v>
      </c>
      <c r="C13" s="10">
        <v>106.18872</v>
      </c>
      <c r="D13" s="10">
        <v>138.28663750000001</v>
      </c>
      <c r="E13" s="10">
        <v>282.49971794999999</v>
      </c>
      <c r="F13" s="10">
        <v>34.317102900000002</v>
      </c>
      <c r="G13" s="10">
        <v>87.801286167356508</v>
      </c>
      <c r="H13" s="10">
        <f t="shared" si="1"/>
        <v>1069.6185785173566</v>
      </c>
      <c r="I13" s="10">
        <v>3165.27419285</v>
      </c>
      <c r="J13" s="10">
        <v>443.74025280000001</v>
      </c>
      <c r="K13" s="10">
        <v>1113.50073675</v>
      </c>
      <c r="L13" s="10">
        <v>986.45252225000002</v>
      </c>
      <c r="M13" s="10">
        <v>410.69446679999999</v>
      </c>
      <c r="N13" s="10">
        <v>378.04425397171406</v>
      </c>
      <c r="O13" s="10">
        <f t="shared" si="0"/>
        <v>6497.7064254217139</v>
      </c>
      <c r="P13" s="10">
        <f t="shared" si="2"/>
        <v>7567.3250039390705</v>
      </c>
    </row>
    <row r="14" spans="1:16" ht="12.6" x14ac:dyDescent="0.45">
      <c r="A14" s="1" t="s">
        <v>29</v>
      </c>
      <c r="B14" s="10">
        <v>0</v>
      </c>
      <c r="C14" s="10">
        <v>403.841475</v>
      </c>
      <c r="D14" s="10">
        <v>33.139262500000001</v>
      </c>
      <c r="E14" s="10">
        <v>72.769228749999996</v>
      </c>
      <c r="F14" s="10">
        <v>38.928870600000003</v>
      </c>
      <c r="G14" s="10">
        <v>62.543381927432044</v>
      </c>
      <c r="H14" s="10">
        <f t="shared" si="1"/>
        <v>611.22221877743209</v>
      </c>
      <c r="I14" s="10">
        <v>0</v>
      </c>
      <c r="J14" s="10">
        <v>0</v>
      </c>
      <c r="K14" s="10">
        <v>0</v>
      </c>
      <c r="L14" s="10">
        <v>19.64950125</v>
      </c>
      <c r="M14" s="10">
        <v>9.5339715500000004</v>
      </c>
      <c r="N14" s="10">
        <v>9.2205915602857083</v>
      </c>
      <c r="O14" s="10">
        <f t="shared" si="0"/>
        <v>38.404064360285709</v>
      </c>
      <c r="P14" s="10">
        <f t="shared" si="2"/>
        <v>649.62628313771779</v>
      </c>
    </row>
    <row r="15" spans="1:16" ht="12.6" x14ac:dyDescent="0.45">
      <c r="A15" s="1" t="s">
        <v>30</v>
      </c>
      <c r="B15" s="10">
        <v>0</v>
      </c>
      <c r="C15" s="10">
        <v>80.563511750000004</v>
      </c>
      <c r="D15" s="10">
        <v>119.7048525</v>
      </c>
      <c r="E15" s="10">
        <v>72.31547535</v>
      </c>
      <c r="F15" s="10">
        <v>19.81986865</v>
      </c>
      <c r="G15" s="10">
        <v>74.570955375015146</v>
      </c>
      <c r="H15" s="10">
        <f t="shared" si="1"/>
        <v>366.97466362501513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f t="shared" si="0"/>
        <v>0</v>
      </c>
      <c r="P15" s="10">
        <f t="shared" si="2"/>
        <v>366.97466362501513</v>
      </c>
    </row>
    <row r="16" spans="1:16" ht="12.6" x14ac:dyDescent="0.45">
      <c r="A16" s="1" t="s">
        <v>31</v>
      </c>
      <c r="B16" s="10">
        <v>34.935792499999998</v>
      </c>
      <c r="C16" s="10">
        <v>218.10547625000001</v>
      </c>
      <c r="D16" s="10">
        <v>348.15702025000002</v>
      </c>
      <c r="E16" s="10">
        <v>147.78199205000001</v>
      </c>
      <c r="F16" s="10">
        <v>55.000725799999998</v>
      </c>
      <c r="G16" s="10">
        <v>122.68124916534748</v>
      </c>
      <c r="H16" s="10">
        <f t="shared" si="1"/>
        <v>926.66225601534757</v>
      </c>
      <c r="I16" s="10">
        <v>0</v>
      </c>
      <c r="J16" s="10">
        <v>0</v>
      </c>
      <c r="K16" s="10">
        <v>182.74491499999999</v>
      </c>
      <c r="L16" s="10">
        <v>30.290313399999999</v>
      </c>
      <c r="M16" s="10">
        <v>39.335535350000001</v>
      </c>
      <c r="N16" s="10">
        <v>11.525739450357138</v>
      </c>
      <c r="O16" s="10">
        <f>SUM(J16:N16)</f>
        <v>263.89650320035713</v>
      </c>
      <c r="P16" s="10">
        <f t="shared" si="2"/>
        <v>1190.5587592157046</v>
      </c>
    </row>
    <row r="17" spans="1:16" ht="12.6" x14ac:dyDescent="0.45">
      <c r="A17" s="1" t="s">
        <v>32</v>
      </c>
      <c r="B17" s="10">
        <v>449.93659500000001</v>
      </c>
      <c r="C17" s="10">
        <v>49.605233749999996</v>
      </c>
      <c r="D17" s="10">
        <v>321.00769610000003</v>
      </c>
      <c r="E17" s="10">
        <v>78.276166250000003</v>
      </c>
      <c r="F17" s="10">
        <v>23.265738750000001</v>
      </c>
      <c r="G17" s="10">
        <v>86.598528822598212</v>
      </c>
      <c r="H17" s="10">
        <f t="shared" si="1"/>
        <v>1008.6899586725983</v>
      </c>
      <c r="I17" s="10">
        <v>31.772702500000001</v>
      </c>
      <c r="J17" s="10">
        <v>12.114532499999999</v>
      </c>
      <c r="K17" s="10">
        <v>73.507441249999999</v>
      </c>
      <c r="L17" s="10">
        <v>17.818146600000002</v>
      </c>
      <c r="M17" s="10">
        <v>11.014605</v>
      </c>
      <c r="N17" s="10">
        <v>12.67831339539285</v>
      </c>
      <c r="O17" s="10">
        <f t="shared" si="0"/>
        <v>158.90574124539285</v>
      </c>
      <c r="P17" s="10">
        <f t="shared" si="2"/>
        <v>1167.5956999179912</v>
      </c>
    </row>
    <row r="18" spans="1:16" ht="12.6" x14ac:dyDescent="0.45">
      <c r="A18" s="1" t="s">
        <v>33</v>
      </c>
      <c r="B18" s="10">
        <v>0</v>
      </c>
      <c r="C18" s="10">
        <v>417.15646329999998</v>
      </c>
      <c r="D18" s="10">
        <v>96.261997500000007</v>
      </c>
      <c r="E18" s="10">
        <v>132.21423469999999</v>
      </c>
      <c r="F18" s="10">
        <v>45.392754150000002</v>
      </c>
      <c r="G18" s="10">
        <v>78.179227409290064</v>
      </c>
      <c r="H18" s="10">
        <f t="shared" si="1"/>
        <v>769.20467705929013</v>
      </c>
      <c r="I18" s="10">
        <v>0</v>
      </c>
      <c r="J18" s="10">
        <v>0</v>
      </c>
      <c r="K18" s="10">
        <v>269.92189825000003</v>
      </c>
      <c r="L18" s="10">
        <v>43.381618750000001</v>
      </c>
      <c r="M18" s="10">
        <v>62.097614249999999</v>
      </c>
      <c r="N18" s="10">
        <v>11.525739450357138</v>
      </c>
      <c r="O18" s="10">
        <f t="shared" si="0"/>
        <v>386.9268707003572</v>
      </c>
      <c r="P18" s="10">
        <f t="shared" si="2"/>
        <v>1156.1315477596472</v>
      </c>
    </row>
    <row r="19" spans="1:16" ht="12.6" x14ac:dyDescent="0.45">
      <c r="A19" s="1" t="s">
        <v>34</v>
      </c>
      <c r="B19" s="10">
        <v>0</v>
      </c>
      <c r="C19" s="10">
        <v>139.84696869999999</v>
      </c>
      <c r="D19" s="10">
        <v>93.3985725</v>
      </c>
      <c r="E19" s="10">
        <v>32.633153499999999</v>
      </c>
      <c r="F19" s="10">
        <v>25.112817600000003</v>
      </c>
      <c r="G19" s="10">
        <v>78.179227409290064</v>
      </c>
      <c r="H19" s="10">
        <f t="shared" si="1"/>
        <v>369.17073970929005</v>
      </c>
      <c r="I19" s="10">
        <v>0</v>
      </c>
      <c r="J19" s="10">
        <v>0</v>
      </c>
      <c r="K19" s="10">
        <v>32.536099999999998</v>
      </c>
      <c r="L19" s="10">
        <v>10.292642300000001</v>
      </c>
      <c r="M19" s="10">
        <v>8.7598284499999988</v>
      </c>
      <c r="N19" s="10">
        <v>4.6102957801428541</v>
      </c>
      <c r="O19" s="10">
        <f t="shared" si="0"/>
        <v>56.198866530142858</v>
      </c>
      <c r="P19" s="10">
        <f t="shared" si="2"/>
        <v>425.36960623943293</v>
      </c>
    </row>
    <row r="20" spans="1:16" ht="12.6" x14ac:dyDescent="0.45">
      <c r="A20" s="1" t="s">
        <v>35</v>
      </c>
      <c r="B20" s="10">
        <v>744.2046210499999</v>
      </c>
      <c r="C20" s="10">
        <v>413.36391255000001</v>
      </c>
      <c r="D20" s="10">
        <v>144.6964025</v>
      </c>
      <c r="E20" s="10">
        <v>302.57947389999998</v>
      </c>
      <c r="F20" s="10">
        <v>99.28686565000001</v>
      </c>
      <c r="G20" s="10">
        <v>162.37224154237165</v>
      </c>
      <c r="H20" s="10">
        <f t="shared" si="1"/>
        <v>1866.5035171923716</v>
      </c>
      <c r="I20" s="10">
        <v>172.72723084999998</v>
      </c>
      <c r="J20" s="10">
        <v>164.96226100000001</v>
      </c>
      <c r="K20" s="10">
        <v>110.12862124999999</v>
      </c>
      <c r="L20" s="10">
        <v>110.8921684</v>
      </c>
      <c r="M20" s="10">
        <v>85.935756949999998</v>
      </c>
      <c r="N20" s="10">
        <v>47.255531746464257</v>
      </c>
      <c r="O20" s="10">
        <f t="shared" si="0"/>
        <v>691.90157019646426</v>
      </c>
      <c r="P20" s="10">
        <f t="shared" si="2"/>
        <v>2558.4050873888359</v>
      </c>
    </row>
    <row r="21" spans="1:16" ht="12.6" x14ac:dyDescent="0.45">
      <c r="A21" s="1" t="s">
        <v>36</v>
      </c>
      <c r="B21" s="10">
        <v>169.42387500000001</v>
      </c>
      <c r="C21" s="10">
        <v>80.186408349999994</v>
      </c>
      <c r="D21" s="10">
        <v>80.255196249999997</v>
      </c>
      <c r="E21" s="10">
        <v>66.421458999999999</v>
      </c>
      <c r="F21" s="10">
        <v>25.176013699999999</v>
      </c>
      <c r="G21" s="10">
        <v>107.04540368348947</v>
      </c>
      <c r="H21" s="10">
        <f t="shared" si="1"/>
        <v>528.50835598348942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f t="shared" si="0"/>
        <v>0</v>
      </c>
      <c r="P21" s="10">
        <f t="shared" si="2"/>
        <v>528.50835598348942</v>
      </c>
    </row>
    <row r="22" spans="1:16" ht="12.6" x14ac:dyDescent="0.45">
      <c r="A22" s="1" t="s">
        <v>37</v>
      </c>
      <c r="B22" s="10">
        <v>515.04952900000001</v>
      </c>
      <c r="C22" s="10">
        <v>110.64637375</v>
      </c>
      <c r="D22" s="10">
        <v>283.38441225000003</v>
      </c>
      <c r="E22" s="10">
        <v>168.8436126</v>
      </c>
      <c r="F22" s="10">
        <v>44.303327700000004</v>
      </c>
      <c r="G22" s="10">
        <v>93.815072891148077</v>
      </c>
      <c r="H22" s="10">
        <f t="shared" si="1"/>
        <v>1216.0423281911478</v>
      </c>
      <c r="I22" s="10">
        <v>132.83253375000001</v>
      </c>
      <c r="J22" s="10">
        <v>121.0374018</v>
      </c>
      <c r="K22" s="10">
        <v>301.72271669999998</v>
      </c>
      <c r="L22" s="10">
        <v>161.61831715</v>
      </c>
      <c r="M22" s="10">
        <v>124.48150165000001</v>
      </c>
      <c r="N22" s="10">
        <v>103.73165505321423</v>
      </c>
      <c r="O22" s="10">
        <f t="shared" si="0"/>
        <v>945.42412610321435</v>
      </c>
      <c r="P22" s="10">
        <f t="shared" si="2"/>
        <v>2161.4664542943619</v>
      </c>
    </row>
    <row r="23" spans="1:16" ht="12.6" x14ac:dyDescent="0.45">
      <c r="A23" s="1" t="s">
        <v>38</v>
      </c>
      <c r="B23" s="10">
        <v>294.93165445</v>
      </c>
      <c r="C23" s="10">
        <v>92.655249999999995</v>
      </c>
      <c r="D23" s="10">
        <v>95.13579</v>
      </c>
      <c r="E23" s="10">
        <v>76.923757299999991</v>
      </c>
      <c r="F23" s="10">
        <v>43.053381549999997</v>
      </c>
      <c r="G23" s="10">
        <v>42.096507066540802</v>
      </c>
      <c r="H23" s="10">
        <f t="shared" si="1"/>
        <v>644.79634036654079</v>
      </c>
      <c r="I23" s="10">
        <v>984.93803869999999</v>
      </c>
      <c r="J23" s="10">
        <v>855.41091210000002</v>
      </c>
      <c r="K23" s="10">
        <v>204.93088885</v>
      </c>
      <c r="L23" s="10">
        <v>338.41779460000004</v>
      </c>
      <c r="M23" s="10">
        <v>162.16613105000002</v>
      </c>
      <c r="N23" s="10">
        <v>119.86769028371421</v>
      </c>
      <c r="O23" s="10">
        <f t="shared" si="0"/>
        <v>2665.7314555837143</v>
      </c>
      <c r="P23" s="10">
        <f t="shared" si="2"/>
        <v>3310.527795950255</v>
      </c>
    </row>
    <row r="24" spans="1:16" ht="12.6" x14ac:dyDescent="0.45">
      <c r="A24" s="1" t="s">
        <v>39</v>
      </c>
      <c r="B24" s="10">
        <v>0</v>
      </c>
      <c r="C24" s="10">
        <v>31.580347499999998</v>
      </c>
      <c r="D24" s="10">
        <v>69.627571549999999</v>
      </c>
      <c r="E24" s="10">
        <v>71.488056849999992</v>
      </c>
      <c r="F24" s="10">
        <v>22.548459000000001</v>
      </c>
      <c r="G24" s="10">
        <v>50.515808479848957</v>
      </c>
      <c r="H24" s="10">
        <f t="shared" si="1"/>
        <v>245.76024337984899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f t="shared" si="0"/>
        <v>0</v>
      </c>
      <c r="P24" s="10">
        <f t="shared" si="2"/>
        <v>245.76024337984899</v>
      </c>
    </row>
    <row r="25" spans="1:16" ht="12.6" x14ac:dyDescent="0.45">
      <c r="A25" s="1" t="s">
        <v>40</v>
      </c>
      <c r="B25" s="10">
        <v>145.23578125</v>
      </c>
      <c r="C25" s="10">
        <v>0</v>
      </c>
      <c r="D25" s="10">
        <v>190.28061374999999</v>
      </c>
      <c r="E25" s="10">
        <v>203.19295959999999</v>
      </c>
      <c r="F25" s="10">
        <v>55.5068786</v>
      </c>
      <c r="G25" s="10">
        <v>57.732352548398822</v>
      </c>
      <c r="H25" s="10">
        <f t="shared" si="1"/>
        <v>651.94858574839884</v>
      </c>
      <c r="I25" s="10">
        <v>2239.3895224000003</v>
      </c>
      <c r="J25" s="10">
        <v>145.29590405000002</v>
      </c>
      <c r="K25" s="10">
        <v>1872.2296714000001</v>
      </c>
      <c r="L25" s="10">
        <v>1106.3804664000002</v>
      </c>
      <c r="M25" s="10">
        <v>516.33331064999993</v>
      </c>
      <c r="N25" s="10">
        <v>424.14721177314254</v>
      </c>
      <c r="O25" s="10">
        <f t="shared" si="0"/>
        <v>6303.7760866731423</v>
      </c>
      <c r="P25" s="10">
        <f t="shared" si="2"/>
        <v>6955.7246724215411</v>
      </c>
    </row>
    <row r="26" spans="1:16" ht="12.6" x14ac:dyDescent="0.45">
      <c r="A26" s="1" t="s">
        <v>41</v>
      </c>
      <c r="B26" s="10">
        <v>36.682565700000005</v>
      </c>
      <c r="C26" s="10">
        <v>323.91769875</v>
      </c>
      <c r="D26" s="10">
        <v>43.0198125</v>
      </c>
      <c r="E26" s="10">
        <v>68.358638099999993</v>
      </c>
      <c r="F26" s="10">
        <v>11.555462</v>
      </c>
      <c r="G26" s="10">
        <v>30.068933618957711</v>
      </c>
      <c r="H26" s="10">
        <f t="shared" si="1"/>
        <v>513.6031106689577</v>
      </c>
      <c r="I26" s="10">
        <v>2723.8022581</v>
      </c>
      <c r="J26" s="10">
        <v>1377.3866117499999</v>
      </c>
      <c r="K26" s="10">
        <v>1566.365526</v>
      </c>
      <c r="L26" s="10">
        <v>955.93992749999995</v>
      </c>
      <c r="M26" s="10">
        <v>477.53134325000002</v>
      </c>
      <c r="N26" s="10">
        <v>414.9266202128569</v>
      </c>
      <c r="O26" s="10">
        <f t="shared" si="0"/>
        <v>7515.9522868128561</v>
      </c>
      <c r="P26" s="10">
        <f t="shared" si="2"/>
        <v>8029.555397481814</v>
      </c>
    </row>
    <row r="27" spans="1:16" ht="12.6" x14ac:dyDescent="0.45">
      <c r="A27" s="1" t="s">
        <v>42</v>
      </c>
      <c r="B27" s="10">
        <v>0</v>
      </c>
      <c r="C27" s="10">
        <v>560.29927250000003</v>
      </c>
      <c r="D27" s="10">
        <v>83.888041250000001</v>
      </c>
      <c r="E27" s="10">
        <v>84.652657849999997</v>
      </c>
      <c r="F27" s="10">
        <v>50.311654750000002</v>
      </c>
      <c r="G27" s="10">
        <v>85.395771477839901</v>
      </c>
      <c r="H27" s="10">
        <f t="shared" si="1"/>
        <v>864.54739782783986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f t="shared" si="0"/>
        <v>0</v>
      </c>
      <c r="P27" s="10">
        <f t="shared" si="2"/>
        <v>864.54739782783986</v>
      </c>
    </row>
    <row r="28" spans="1:16" ht="12.6" x14ac:dyDescent="0.45">
      <c r="A28" s="1" t="s">
        <v>43</v>
      </c>
      <c r="B28" s="10">
        <v>0</v>
      </c>
      <c r="C28" s="10">
        <v>197.91322</v>
      </c>
      <c r="D28" s="10">
        <v>182.57363874999999</v>
      </c>
      <c r="E28" s="10">
        <v>114.3401774</v>
      </c>
      <c r="F28" s="10">
        <v>41.512545000000003</v>
      </c>
      <c r="G28" s="10">
        <v>76.976470064531739</v>
      </c>
      <c r="H28" s="10">
        <f t="shared" si="1"/>
        <v>613.31605121453185</v>
      </c>
      <c r="I28" s="10">
        <v>0</v>
      </c>
      <c r="J28" s="10">
        <v>0</v>
      </c>
      <c r="K28" s="10">
        <v>107.05048499999999</v>
      </c>
      <c r="L28" s="10">
        <v>24.716788949999998</v>
      </c>
      <c r="M28" s="10">
        <v>10.269103449999999</v>
      </c>
      <c r="N28" s="10">
        <v>4.6102957801428541</v>
      </c>
      <c r="O28" s="10">
        <f t="shared" si="0"/>
        <v>146.64667318014284</v>
      </c>
      <c r="P28" s="10">
        <f t="shared" si="2"/>
        <v>759.96272439467475</v>
      </c>
    </row>
    <row r="29" spans="1:16" ht="12.6" x14ac:dyDescent="0.45">
      <c r="A29" s="1" t="s">
        <v>44</v>
      </c>
      <c r="B29" s="10">
        <v>0</v>
      </c>
      <c r="C29" s="10">
        <v>134.47409569999999</v>
      </c>
      <c r="D29" s="10">
        <v>40.591011250000001</v>
      </c>
      <c r="E29" s="10">
        <v>51.316605600000003</v>
      </c>
      <c r="F29" s="10">
        <v>19.166058750000001</v>
      </c>
      <c r="G29" s="10">
        <v>56.529595203640504</v>
      </c>
      <c r="H29" s="10">
        <f t="shared" si="1"/>
        <v>302.07736650364052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f t="shared" si="0"/>
        <v>0</v>
      </c>
      <c r="P29" s="10">
        <f t="shared" si="2"/>
        <v>302.07736650364052</v>
      </c>
    </row>
    <row r="30" spans="1:16" ht="12.6" x14ac:dyDescent="0.45">
      <c r="A30" s="1" t="s">
        <v>45</v>
      </c>
      <c r="B30" s="10">
        <v>0</v>
      </c>
      <c r="C30" s="10">
        <v>233.85061630000001</v>
      </c>
      <c r="D30" s="10">
        <v>109.15206375</v>
      </c>
      <c r="E30" s="10">
        <v>33.2503466</v>
      </c>
      <c r="F30" s="10">
        <v>18.569024600000002</v>
      </c>
      <c r="G30" s="10">
        <v>58.935109893157112</v>
      </c>
      <c r="H30" s="10">
        <f t="shared" si="1"/>
        <v>453.75716114315708</v>
      </c>
      <c r="I30" s="10">
        <v>0</v>
      </c>
      <c r="J30" s="10">
        <v>0</v>
      </c>
      <c r="K30" s="10">
        <v>112.91088484999999</v>
      </c>
      <c r="L30" s="10">
        <v>10.172758050000001</v>
      </c>
      <c r="M30" s="10">
        <v>6.8706760500000001</v>
      </c>
      <c r="N30" s="10">
        <v>3.4577218351071402</v>
      </c>
      <c r="O30" s="10">
        <f t="shared" si="0"/>
        <v>133.41204078510714</v>
      </c>
      <c r="P30" s="10">
        <f t="shared" si="2"/>
        <v>587.16920192826421</v>
      </c>
    </row>
    <row r="31" spans="1:16" ht="12.6" x14ac:dyDescent="0.45">
      <c r="A31" s="1" t="s">
        <v>46</v>
      </c>
      <c r="B31" s="10">
        <v>693.9284735</v>
      </c>
      <c r="C31" s="10">
        <v>22.718910350000002</v>
      </c>
      <c r="D31" s="10">
        <v>161.9630195</v>
      </c>
      <c r="E31" s="10">
        <v>154.79951855000002</v>
      </c>
      <c r="F31" s="10">
        <v>56.252840049999996</v>
      </c>
      <c r="G31" s="10">
        <v>99.828859614939631</v>
      </c>
      <c r="H31" s="10">
        <f t="shared" si="1"/>
        <v>1189.4916215649396</v>
      </c>
      <c r="I31" s="10">
        <v>246.93107749999999</v>
      </c>
      <c r="J31" s="10">
        <v>0</v>
      </c>
      <c r="K31" s="10">
        <v>191.35607165000002</v>
      </c>
      <c r="L31" s="10">
        <v>128.75361859999998</v>
      </c>
      <c r="M31" s="10">
        <v>41.322967649999995</v>
      </c>
      <c r="N31" s="10">
        <v>65.696714867035666</v>
      </c>
      <c r="O31" s="10">
        <f t="shared" si="0"/>
        <v>674.06045026703566</v>
      </c>
      <c r="P31" s="10">
        <f t="shared" si="2"/>
        <v>1863.5520718319754</v>
      </c>
    </row>
    <row r="32" spans="1:16" ht="12.6" x14ac:dyDescent="0.45">
      <c r="A32" s="1" t="s">
        <v>47</v>
      </c>
      <c r="B32" s="10">
        <v>0</v>
      </c>
      <c r="C32" s="10">
        <v>310.00236575000002</v>
      </c>
      <c r="D32" s="10">
        <v>49.204920000000001</v>
      </c>
      <c r="E32" s="10">
        <v>76.829492400000007</v>
      </c>
      <c r="F32" s="10">
        <v>48.81788495</v>
      </c>
      <c r="G32" s="10">
        <v>89.004043512114848</v>
      </c>
      <c r="H32" s="10">
        <f t="shared" si="1"/>
        <v>573.85870661211493</v>
      </c>
      <c r="I32" s="10">
        <v>0</v>
      </c>
      <c r="J32" s="10">
        <v>3.6950775</v>
      </c>
      <c r="K32" s="10">
        <v>141.34985985</v>
      </c>
      <c r="L32" s="10">
        <v>85.568176400000013</v>
      </c>
      <c r="M32" s="10">
        <v>48.614149249999997</v>
      </c>
      <c r="N32" s="10">
        <v>14.983461285464276</v>
      </c>
      <c r="O32" s="10">
        <f t="shared" si="0"/>
        <v>294.21072428546427</v>
      </c>
      <c r="P32" s="10">
        <f t="shared" si="2"/>
        <v>868.0694308975792</v>
      </c>
    </row>
    <row r="33" spans="1:16" ht="12.6" x14ac:dyDescent="0.45">
      <c r="A33" s="1" t="s">
        <v>48</v>
      </c>
      <c r="B33" s="10">
        <v>0</v>
      </c>
      <c r="C33" s="10">
        <v>304.75533745000001</v>
      </c>
      <c r="D33" s="10">
        <v>52.447671249999999</v>
      </c>
      <c r="E33" s="10">
        <v>67.881670700000001</v>
      </c>
      <c r="F33" s="10">
        <v>31.24468255</v>
      </c>
      <c r="G33" s="10">
        <v>80.584742098806686</v>
      </c>
      <c r="H33" s="10">
        <f t="shared" si="1"/>
        <v>536.91410404880673</v>
      </c>
      <c r="I33" s="10">
        <v>0</v>
      </c>
      <c r="J33" s="10">
        <v>34.997842499999997</v>
      </c>
      <c r="K33" s="10">
        <v>98.9367175</v>
      </c>
      <c r="L33" s="10">
        <v>7.0769849999999996</v>
      </c>
      <c r="M33" s="10">
        <v>9.7516283499999989</v>
      </c>
      <c r="N33" s="10">
        <v>10.373165505321422</v>
      </c>
      <c r="O33" s="10">
        <f t="shared" si="0"/>
        <v>161.13633885532144</v>
      </c>
      <c r="P33" s="10">
        <f t="shared" si="2"/>
        <v>698.0504429041282</v>
      </c>
    </row>
    <row r="34" spans="1:16" ht="12.6" x14ac:dyDescent="0.45">
      <c r="A34" s="1" t="s">
        <v>49</v>
      </c>
      <c r="B34" s="10">
        <v>0</v>
      </c>
      <c r="C34" s="10">
        <v>0</v>
      </c>
      <c r="D34" s="10">
        <v>0</v>
      </c>
      <c r="E34" s="10">
        <v>3.9827157500000001</v>
      </c>
      <c r="F34" s="10">
        <v>5.8903992000000001</v>
      </c>
      <c r="G34" s="10">
        <v>2.4055146895166168</v>
      </c>
      <c r="H34" s="10">
        <f t="shared" si="1"/>
        <v>12.278629639516616</v>
      </c>
      <c r="I34" s="10">
        <v>928.63556229999995</v>
      </c>
      <c r="J34" s="10">
        <v>132.41876975</v>
      </c>
      <c r="K34" s="10">
        <v>1142.7910304500001</v>
      </c>
      <c r="L34" s="10">
        <v>777.72261849999995</v>
      </c>
      <c r="M34" s="10">
        <v>222.04019450000001</v>
      </c>
      <c r="N34" s="10">
        <v>357.29792296107121</v>
      </c>
      <c r="O34" s="10">
        <f t="shared" si="0"/>
        <v>3560.9060984610715</v>
      </c>
      <c r="P34" s="10">
        <f t="shared" si="2"/>
        <v>3573.184728100588</v>
      </c>
    </row>
    <row r="35" spans="1:16" ht="12.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ht="12.6" x14ac:dyDescent="0.45">
      <c r="A36" s="1" t="s">
        <v>7</v>
      </c>
      <c r="B36" s="10">
        <f t="shared" ref="B36:P36" si="3">SUM(B11:B34)</f>
        <v>4119.4204993999992</v>
      </c>
      <c r="C36" s="10">
        <f t="shared" si="3"/>
        <v>4409.3994651999992</v>
      </c>
      <c r="D36" s="10">
        <f t="shared" si="3"/>
        <v>2980.29645605</v>
      </c>
      <c r="E36" s="10">
        <f t="shared" si="3"/>
        <v>2567.3909433499998</v>
      </c>
      <c r="F36" s="10">
        <f t="shared" si="3"/>
        <v>908.18023595000034</v>
      </c>
      <c r="G36" s="10">
        <f t="shared" si="3"/>
        <v>1801.7305024479463</v>
      </c>
      <c r="H36" s="10">
        <f t="shared" si="3"/>
        <v>16786.418102397951</v>
      </c>
      <c r="I36" s="10">
        <f t="shared" si="3"/>
        <v>11514.434112950001</v>
      </c>
      <c r="J36" s="10">
        <f t="shared" si="3"/>
        <v>4698.5680069</v>
      </c>
      <c r="K36" s="10">
        <f t="shared" si="3"/>
        <v>8489.6688710500002</v>
      </c>
      <c r="L36" s="10">
        <f t="shared" si="3"/>
        <v>5530.9572520999991</v>
      </c>
      <c r="M36" s="10">
        <f t="shared" si="3"/>
        <v>2638.6670519999998</v>
      </c>
      <c r="N36" s="10">
        <f t="shared" si="3"/>
        <v>2358.1662915430702</v>
      </c>
      <c r="O36" s="10">
        <f t="shared" si="3"/>
        <v>35230.461586543068</v>
      </c>
      <c r="P36" s="10">
        <f t="shared" si="3"/>
        <v>52016.879688941015</v>
      </c>
    </row>
    <row r="40" spans="1:16" x14ac:dyDescent="0.4">
      <c r="G40" t="s">
        <v>50</v>
      </c>
    </row>
    <row r="42" spans="1:16" x14ac:dyDescent="0.4">
      <c r="G42" t="s">
        <v>16</v>
      </c>
      <c r="K42" t="s">
        <v>23</v>
      </c>
    </row>
    <row r="44" spans="1:16" x14ac:dyDescent="0.4">
      <c r="G44" t="s">
        <v>51</v>
      </c>
      <c r="K44" t="s">
        <v>52</v>
      </c>
    </row>
    <row r="45" spans="1:16" x14ac:dyDescent="0.4">
      <c r="G45" t="s">
        <v>53</v>
      </c>
      <c r="K45" t="s">
        <v>54</v>
      </c>
    </row>
    <row r="46" spans="1:16" x14ac:dyDescent="0.4">
      <c r="G46" t="s">
        <v>55</v>
      </c>
      <c r="K46" t="s">
        <v>56</v>
      </c>
    </row>
    <row r="47" spans="1:16" x14ac:dyDescent="0.4">
      <c r="G47" t="s">
        <v>57</v>
      </c>
      <c r="K47" t="s">
        <v>58</v>
      </c>
    </row>
    <row r="48" spans="1:16" x14ac:dyDescent="0.4">
      <c r="G48" t="s">
        <v>59</v>
      </c>
      <c r="K48" t="s">
        <v>60</v>
      </c>
    </row>
    <row r="49" spans="7:11" x14ac:dyDescent="0.4">
      <c r="G49" t="s">
        <v>61</v>
      </c>
      <c r="K49" t="s">
        <v>62</v>
      </c>
    </row>
  </sheetData>
  <phoneticPr fontId="11" type="noConversion"/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pageSetUpPr fitToPage="1"/>
  </sheetPr>
  <dimension ref="A2:P49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4.71875" style="1" customWidth="1"/>
    <col min="2" max="16" width="10.71875" style="1" customWidth="1"/>
    <col min="17" max="16384" width="9.1640625" style="1"/>
  </cols>
  <sheetData>
    <row r="2" spans="1:16" ht="22.8" x14ac:dyDescent="0.75">
      <c r="A2" s="3" t="s">
        <v>89</v>
      </c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4"/>
      <c r="P2" s="4"/>
    </row>
    <row r="3" spans="1:16" ht="22.8" x14ac:dyDescent="0.75">
      <c r="A3" s="6" t="s">
        <v>4</v>
      </c>
      <c r="B3" s="4"/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4"/>
      <c r="P3" s="4"/>
    </row>
    <row r="4" spans="1:16" ht="22.8" x14ac:dyDescent="0.75">
      <c r="A4" s="6" t="s">
        <v>5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4"/>
      <c r="P4" s="4"/>
    </row>
    <row r="5" spans="1:16" x14ac:dyDescent="0.45">
      <c r="I5" s="2"/>
      <c r="J5" s="2"/>
      <c r="K5" s="2"/>
      <c r="L5" s="2"/>
      <c r="M5" s="2"/>
      <c r="N5" s="2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A7" s="8"/>
      <c r="B7" s="8"/>
      <c r="C7" s="8"/>
      <c r="D7" s="8"/>
      <c r="E7" s="8"/>
      <c r="F7" s="8"/>
      <c r="G7" s="8"/>
      <c r="H7" s="8" t="s">
        <v>7</v>
      </c>
      <c r="I7" s="9"/>
      <c r="J7" s="9"/>
      <c r="K7" s="9"/>
      <c r="L7" s="9"/>
      <c r="M7" s="9"/>
      <c r="N7" s="9"/>
      <c r="O7" s="8" t="s">
        <v>7</v>
      </c>
      <c r="P7" s="8" t="s">
        <v>8</v>
      </c>
    </row>
    <row r="8" spans="1:16" x14ac:dyDescent="0.45">
      <c r="A8" s="8" t="s">
        <v>9</v>
      </c>
      <c r="B8" s="8" t="s">
        <v>10</v>
      </c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  <c r="I8" s="9" t="s">
        <v>17</v>
      </c>
      <c r="J8" s="9" t="s">
        <v>18</v>
      </c>
      <c r="K8" s="9" t="s">
        <v>19</v>
      </c>
      <c r="L8" s="9" t="s">
        <v>20</v>
      </c>
      <c r="M8" s="9" t="s">
        <v>21</v>
      </c>
      <c r="N8" s="9" t="s">
        <v>22</v>
      </c>
      <c r="O8" s="8" t="s">
        <v>23</v>
      </c>
      <c r="P8" s="8" t="s">
        <v>7</v>
      </c>
    </row>
    <row r="9" spans="1:16" x14ac:dyDescent="0.45">
      <c r="I9" s="2"/>
      <c r="J9" s="2"/>
      <c r="K9" s="2"/>
      <c r="L9" s="2"/>
      <c r="M9" s="2"/>
      <c r="N9" s="2"/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6">
        <v>206.34337315000002</v>
      </c>
      <c r="C11" s="10">
        <v>40.67633</v>
      </c>
      <c r="D11" s="10">
        <v>70.386899299999996</v>
      </c>
      <c r="E11" s="10">
        <v>24.449192850000003</v>
      </c>
      <c r="F11" s="10">
        <v>27.442889999999998</v>
      </c>
      <c r="G11" s="10">
        <v>69.336511035259917</v>
      </c>
      <c r="H11" s="10">
        <f>SUM(B11:G11)</f>
        <v>438.63519633525993</v>
      </c>
      <c r="I11" s="10">
        <v>109.139088</v>
      </c>
      <c r="J11" s="10">
        <v>0</v>
      </c>
      <c r="K11" s="10">
        <v>169.49880949999999</v>
      </c>
      <c r="L11" s="16">
        <v>61.594173399999995</v>
      </c>
      <c r="M11" s="10">
        <v>23.132834949999999</v>
      </c>
      <c r="N11" s="10">
        <v>63.72135292631976</v>
      </c>
      <c r="O11" s="10">
        <f t="shared" ref="O11:O34" si="0">SUM(I11:N11)</f>
        <v>427.08625877631977</v>
      </c>
      <c r="P11" s="10">
        <f>+O11+H11</f>
        <v>865.72145511157964</v>
      </c>
    </row>
    <row r="12" spans="1:16" x14ac:dyDescent="0.45">
      <c r="A12" s="1" t="s">
        <v>27</v>
      </c>
      <c r="B12" s="16">
        <v>392.46283725000001</v>
      </c>
      <c r="C12" s="10">
        <v>133.304935</v>
      </c>
      <c r="D12" s="10">
        <v>156.99720909999999</v>
      </c>
      <c r="E12" s="10">
        <v>171.88494224999999</v>
      </c>
      <c r="F12" s="10">
        <v>63.434503399999997</v>
      </c>
      <c r="G12" s="10">
        <v>43.913123655664606</v>
      </c>
      <c r="H12" s="10">
        <f t="shared" ref="H12:H34" si="1">SUM(B12:G12)</f>
        <v>961.99755065566455</v>
      </c>
      <c r="I12" s="10">
        <v>773.68683175000001</v>
      </c>
      <c r="J12" s="10">
        <v>1288.9225289999999</v>
      </c>
      <c r="K12" s="10">
        <v>772.27501174999998</v>
      </c>
      <c r="L12" s="16">
        <v>670.01717385000006</v>
      </c>
      <c r="M12" s="10">
        <v>374.24435135000004</v>
      </c>
      <c r="N12" s="10">
        <v>289.54088434941787</v>
      </c>
      <c r="O12" s="10">
        <f t="shared" si="0"/>
        <v>4168.6867820494181</v>
      </c>
      <c r="P12" s="10">
        <f t="shared" ref="P12:P34" si="2">+O12+H12</f>
        <v>5130.6843327050829</v>
      </c>
    </row>
    <row r="13" spans="1:16" x14ac:dyDescent="0.45">
      <c r="A13" s="1" t="s">
        <v>28</v>
      </c>
      <c r="B13" s="16">
        <v>376.58428239999995</v>
      </c>
      <c r="C13" s="10">
        <v>101.30784875000001</v>
      </c>
      <c r="D13" s="10">
        <v>127.81506125</v>
      </c>
      <c r="E13" s="10">
        <v>282.18760644999998</v>
      </c>
      <c r="F13" s="10">
        <v>34.093084149999996</v>
      </c>
      <c r="G13" s="10">
        <v>84.359421759566217</v>
      </c>
      <c r="H13" s="10">
        <f t="shared" si="1"/>
        <v>1006.3473047595661</v>
      </c>
      <c r="I13" s="10">
        <v>3069.6828828499997</v>
      </c>
      <c r="J13" s="10">
        <v>435.09454889999995</v>
      </c>
      <c r="K13" s="10">
        <v>1088.1448035999999</v>
      </c>
      <c r="L13" s="16">
        <v>971.70721575000005</v>
      </c>
      <c r="M13" s="10">
        <v>406.03675289999995</v>
      </c>
      <c r="N13" s="10">
        <v>366.67725894443657</v>
      </c>
      <c r="O13" s="10">
        <f t="shared" si="0"/>
        <v>6337.3434629444355</v>
      </c>
      <c r="P13" s="10">
        <f t="shared" si="2"/>
        <v>7343.6907677040017</v>
      </c>
    </row>
    <row r="14" spans="1:16" x14ac:dyDescent="0.45">
      <c r="A14" s="1" t="s">
        <v>29</v>
      </c>
      <c r="B14" s="10">
        <v>0</v>
      </c>
      <c r="C14" s="10">
        <v>388.83824125000001</v>
      </c>
      <c r="D14" s="10">
        <v>32.140075000000003</v>
      </c>
      <c r="E14" s="10">
        <v>72.601146249999999</v>
      </c>
      <c r="F14" s="10">
        <v>40.122092100000003</v>
      </c>
      <c r="G14" s="10">
        <v>60.091642897225256</v>
      </c>
      <c r="H14" s="10">
        <f t="shared" si="1"/>
        <v>593.79319749722526</v>
      </c>
      <c r="I14" s="10">
        <v>0</v>
      </c>
      <c r="J14" s="10">
        <v>0</v>
      </c>
      <c r="K14" s="10">
        <v>0</v>
      </c>
      <c r="L14" s="16">
        <v>19.414076250000001</v>
      </c>
      <c r="M14" s="10">
        <v>9.2160565500000011</v>
      </c>
      <c r="N14" s="10">
        <v>8.9433477791325977</v>
      </c>
      <c r="O14" s="10">
        <f t="shared" si="0"/>
        <v>37.5734805791326</v>
      </c>
      <c r="P14" s="10">
        <f t="shared" si="2"/>
        <v>631.36667807635786</v>
      </c>
    </row>
    <row r="15" spans="1:16" x14ac:dyDescent="0.45">
      <c r="A15" s="1" t="s">
        <v>30</v>
      </c>
      <c r="B15" s="10">
        <v>0</v>
      </c>
      <c r="C15" s="10">
        <v>78.086567000000002</v>
      </c>
      <c r="D15" s="10">
        <v>119.882425</v>
      </c>
      <c r="E15" s="10">
        <v>73.329467249999993</v>
      </c>
      <c r="F15" s="10">
        <v>19.9542799</v>
      </c>
      <c r="G15" s="10">
        <v>71.64772806976859</v>
      </c>
      <c r="H15" s="10">
        <f t="shared" si="1"/>
        <v>362.90046721976864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f t="shared" si="0"/>
        <v>0</v>
      </c>
      <c r="P15" s="10">
        <f t="shared" si="2"/>
        <v>362.90046721976864</v>
      </c>
    </row>
    <row r="16" spans="1:16" x14ac:dyDescent="0.45">
      <c r="A16" s="1" t="s">
        <v>31</v>
      </c>
      <c r="B16" s="16">
        <v>34.245303749999998</v>
      </c>
      <c r="C16" s="10">
        <v>212.53612375</v>
      </c>
      <c r="D16" s="10">
        <v>336.59108275</v>
      </c>
      <c r="E16" s="10">
        <v>146.00415369999999</v>
      </c>
      <c r="F16" s="10">
        <v>54.898525799999994</v>
      </c>
      <c r="G16" s="10">
        <v>117.87206875994185</v>
      </c>
      <c r="H16" s="10">
        <f t="shared" si="1"/>
        <v>902.14725850994182</v>
      </c>
      <c r="I16" s="10">
        <v>0</v>
      </c>
      <c r="J16" s="10">
        <v>0</v>
      </c>
      <c r="K16" s="10">
        <v>174.97497749999999</v>
      </c>
      <c r="L16" s="10">
        <v>29.639792149999998</v>
      </c>
      <c r="M16" s="10">
        <v>38.282371650000002</v>
      </c>
      <c r="N16" s="10">
        <v>11.17918472391575</v>
      </c>
      <c r="O16" s="10">
        <f>SUM(J16:N16)</f>
        <v>254.07632602391573</v>
      </c>
      <c r="P16" s="10">
        <f t="shared" si="2"/>
        <v>1156.2235845338575</v>
      </c>
    </row>
    <row r="17" spans="1:16" x14ac:dyDescent="0.45">
      <c r="A17" s="1" t="s">
        <v>32</v>
      </c>
      <c r="B17" s="16">
        <v>389.51646599999998</v>
      </c>
      <c r="C17" s="10">
        <v>46.891732500000003</v>
      </c>
      <c r="D17" s="10">
        <v>298.0969892</v>
      </c>
      <c r="E17" s="10">
        <v>76.772913750000001</v>
      </c>
      <c r="F17" s="10">
        <v>23.520600000000002</v>
      </c>
      <c r="G17" s="10">
        <v>83.203813242311895</v>
      </c>
      <c r="H17" s="10">
        <f t="shared" si="1"/>
        <v>918.00251469231182</v>
      </c>
      <c r="I17" s="10">
        <v>32.918984999999999</v>
      </c>
      <c r="J17" s="10">
        <v>11.585191249999999</v>
      </c>
      <c r="K17" s="10">
        <v>70.637902499999996</v>
      </c>
      <c r="L17" s="10">
        <v>17.409255350000002</v>
      </c>
      <c r="M17" s="10">
        <v>10.157584999999999</v>
      </c>
      <c r="N17" s="10">
        <v>12.297103196307324</v>
      </c>
      <c r="O17" s="10">
        <f t="shared" si="0"/>
        <v>155.00602229630732</v>
      </c>
      <c r="P17" s="10">
        <f t="shared" si="2"/>
        <v>1073.0085369886192</v>
      </c>
    </row>
    <row r="18" spans="1:16" x14ac:dyDescent="0.45">
      <c r="A18" s="1" t="s">
        <v>33</v>
      </c>
      <c r="B18" s="10">
        <v>0</v>
      </c>
      <c r="C18" s="10">
        <v>354.79304875000003</v>
      </c>
      <c r="D18" s="10">
        <v>98.783782500000001</v>
      </c>
      <c r="E18" s="10">
        <v>167.5104647</v>
      </c>
      <c r="F18" s="10">
        <v>46.023747899999996</v>
      </c>
      <c r="G18" s="10">
        <v>75.114553621531584</v>
      </c>
      <c r="H18" s="10">
        <f t="shared" si="1"/>
        <v>742.22559747153161</v>
      </c>
      <c r="I18" s="10">
        <v>0</v>
      </c>
      <c r="J18" s="10">
        <v>0</v>
      </c>
      <c r="K18" s="10">
        <v>243.26412325000001</v>
      </c>
      <c r="L18" s="10">
        <v>40.9249388</v>
      </c>
      <c r="M18" s="10">
        <v>60.161654249999998</v>
      </c>
      <c r="N18" s="10">
        <v>11.17918472391575</v>
      </c>
      <c r="O18" s="10">
        <f t="shared" si="0"/>
        <v>355.52990102391578</v>
      </c>
      <c r="P18" s="10">
        <f t="shared" si="2"/>
        <v>1097.7554984954475</v>
      </c>
    </row>
    <row r="19" spans="1:16" x14ac:dyDescent="0.45">
      <c r="A19" s="1" t="s">
        <v>34</v>
      </c>
      <c r="B19" s="10">
        <v>0</v>
      </c>
      <c r="C19" s="10">
        <v>112.96285354999999</v>
      </c>
      <c r="D19" s="10">
        <v>94.216081250000002</v>
      </c>
      <c r="E19" s="10">
        <v>31.930346</v>
      </c>
      <c r="F19" s="10">
        <v>23.907532850000003</v>
      </c>
      <c r="G19" s="10">
        <v>75.114553621531584</v>
      </c>
      <c r="H19" s="10">
        <f t="shared" si="1"/>
        <v>338.13136727153153</v>
      </c>
      <c r="I19" s="10">
        <v>0</v>
      </c>
      <c r="J19" s="10">
        <v>0</v>
      </c>
      <c r="K19" s="10">
        <v>30.655619999999999</v>
      </c>
      <c r="L19" s="10">
        <v>10.141076050000001</v>
      </c>
      <c r="M19" s="10">
        <v>8.6725021999999985</v>
      </c>
      <c r="N19" s="10">
        <v>4.4716738895662989</v>
      </c>
      <c r="O19" s="10">
        <f t="shared" si="0"/>
        <v>53.940872139566295</v>
      </c>
      <c r="P19" s="10">
        <f t="shared" si="2"/>
        <v>392.07223941109783</v>
      </c>
    </row>
    <row r="20" spans="1:16" x14ac:dyDescent="0.45">
      <c r="A20" s="1" t="s">
        <v>35</v>
      </c>
      <c r="B20" s="16">
        <v>731.25945075000004</v>
      </c>
      <c r="C20" s="10">
        <v>386.35059469999999</v>
      </c>
      <c r="D20" s="10">
        <v>153.58944500000001</v>
      </c>
      <c r="E20" s="10">
        <v>289.15435050000002</v>
      </c>
      <c r="F20" s="10">
        <v>97.328213599999998</v>
      </c>
      <c r="G20" s="10">
        <v>156.00714982933479</v>
      </c>
      <c r="H20" s="10">
        <f t="shared" si="1"/>
        <v>1813.689204379335</v>
      </c>
      <c r="I20" s="10">
        <v>170.4416775</v>
      </c>
      <c r="J20" s="10">
        <v>156.86586384999998</v>
      </c>
      <c r="K20" s="10">
        <v>114.28843500000001</v>
      </c>
      <c r="L20" s="10">
        <v>104.2801058</v>
      </c>
      <c r="M20" s="10">
        <v>84.754058499999999</v>
      </c>
      <c r="N20" s="10">
        <v>45.834657368054572</v>
      </c>
      <c r="O20" s="10">
        <f t="shared" si="0"/>
        <v>676.46479801805458</v>
      </c>
      <c r="P20" s="10">
        <f t="shared" si="2"/>
        <v>2490.1540023973894</v>
      </c>
    </row>
    <row r="21" spans="1:16" x14ac:dyDescent="0.45">
      <c r="A21" s="1" t="s">
        <v>36</v>
      </c>
      <c r="B21" s="16">
        <v>166.0616775</v>
      </c>
      <c r="C21" s="10">
        <v>70.568844499999997</v>
      </c>
      <c r="D21" s="10">
        <v>79.891484700000007</v>
      </c>
      <c r="E21" s="10">
        <v>64.851499099999998</v>
      </c>
      <c r="F21" s="10">
        <v>24.7266914</v>
      </c>
      <c r="G21" s="10">
        <v>102.84915803563554</v>
      </c>
      <c r="H21" s="10">
        <f t="shared" si="1"/>
        <v>508.94935523563555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f t="shared" si="0"/>
        <v>0</v>
      </c>
      <c r="P21" s="10">
        <f t="shared" si="2"/>
        <v>508.94935523563555</v>
      </c>
    </row>
    <row r="22" spans="1:16" x14ac:dyDescent="0.45">
      <c r="A22" s="1" t="s">
        <v>37</v>
      </c>
      <c r="B22" s="16">
        <v>486.78954269999997</v>
      </c>
      <c r="C22" s="10">
        <v>104.248745</v>
      </c>
      <c r="D22" s="10">
        <v>290.03766510000003</v>
      </c>
      <c r="E22" s="10">
        <v>164.38595884999998</v>
      </c>
      <c r="F22" s="10">
        <v>43.507171450000001</v>
      </c>
      <c r="G22" s="10">
        <v>90.137464345837898</v>
      </c>
      <c r="H22" s="10">
        <f t="shared" si="1"/>
        <v>1179.106547445838</v>
      </c>
      <c r="I22" s="10">
        <v>122.1029025</v>
      </c>
      <c r="J22" s="10">
        <v>120.29306095</v>
      </c>
      <c r="K22" s="10">
        <v>297.33936599999998</v>
      </c>
      <c r="L22" s="10">
        <v>164.92695090000001</v>
      </c>
      <c r="M22" s="10">
        <v>120.98513745</v>
      </c>
      <c r="N22" s="10">
        <v>100.61266251524174</v>
      </c>
      <c r="O22" s="10">
        <f t="shared" si="0"/>
        <v>926.26008031524168</v>
      </c>
      <c r="P22" s="10">
        <f t="shared" si="2"/>
        <v>2105.3666277610796</v>
      </c>
    </row>
    <row r="23" spans="1:16" x14ac:dyDescent="0.45">
      <c r="A23" s="1" t="s">
        <v>38</v>
      </c>
      <c r="B23" s="16">
        <v>287.44134344999998</v>
      </c>
      <c r="C23" s="10">
        <v>72.377948750000002</v>
      </c>
      <c r="D23" s="10">
        <v>96.940714999999997</v>
      </c>
      <c r="E23" s="10">
        <v>73.562107299999994</v>
      </c>
      <c r="F23" s="10">
        <v>42.685279049999998</v>
      </c>
      <c r="G23" s="10">
        <v>40.446298103901619</v>
      </c>
      <c r="H23" s="10">
        <f t="shared" si="1"/>
        <v>613.45369165390161</v>
      </c>
      <c r="I23" s="10">
        <v>974.48154424999996</v>
      </c>
      <c r="J23" s="10">
        <v>761.50951925000004</v>
      </c>
      <c r="K23" s="10">
        <v>195.20139409999999</v>
      </c>
      <c r="L23" s="10">
        <v>334.01305124999999</v>
      </c>
      <c r="M23" s="10">
        <v>161.32064869999999</v>
      </c>
      <c r="N23" s="10">
        <v>116.26352112872378</v>
      </c>
      <c r="O23" s="10">
        <f t="shared" si="0"/>
        <v>2542.7896786787237</v>
      </c>
      <c r="P23" s="10">
        <f t="shared" si="2"/>
        <v>3156.2433703326251</v>
      </c>
    </row>
    <row r="24" spans="1:16" x14ac:dyDescent="0.45">
      <c r="A24" s="1" t="s">
        <v>39</v>
      </c>
      <c r="B24" s="10">
        <v>0</v>
      </c>
      <c r="C24" s="10">
        <v>30.545481250000002</v>
      </c>
      <c r="D24" s="10">
        <v>70.651312599999997</v>
      </c>
      <c r="E24" s="10">
        <v>69.394143099999994</v>
      </c>
      <c r="F24" s="10">
        <v>21.0280515</v>
      </c>
      <c r="G24" s="10">
        <v>48.535557724681937</v>
      </c>
      <c r="H24" s="10">
        <f t="shared" si="1"/>
        <v>240.15454617468197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f t="shared" si="0"/>
        <v>0</v>
      </c>
      <c r="P24" s="10">
        <f t="shared" si="2"/>
        <v>240.15454617468197</v>
      </c>
    </row>
    <row r="25" spans="1:16" x14ac:dyDescent="0.45">
      <c r="A25" s="1" t="s">
        <v>40</v>
      </c>
      <c r="B25" s="16">
        <v>142.26769250000001</v>
      </c>
      <c r="C25" s="10">
        <v>0</v>
      </c>
      <c r="D25" s="10">
        <v>182.2005321</v>
      </c>
      <c r="E25" s="10">
        <v>199.9776746</v>
      </c>
      <c r="F25" s="10">
        <v>55.071068600000004</v>
      </c>
      <c r="G25" s="10">
        <v>55.46920882820794</v>
      </c>
      <c r="H25" s="10">
        <f t="shared" si="1"/>
        <v>634.98617662820789</v>
      </c>
      <c r="I25" s="10">
        <v>2178.6668339499997</v>
      </c>
      <c r="J25" s="10">
        <v>125.48178779999999</v>
      </c>
      <c r="K25" s="10">
        <v>1802.3027889</v>
      </c>
      <c r="L25" s="10">
        <v>1093.9345139000002</v>
      </c>
      <c r="M25" s="10">
        <v>510.61096474999999</v>
      </c>
      <c r="N25" s="10">
        <v>411.39399784009947</v>
      </c>
      <c r="O25" s="10">
        <f t="shared" si="0"/>
        <v>6122.3908871400981</v>
      </c>
      <c r="P25" s="10">
        <f t="shared" si="2"/>
        <v>6757.3770637683065</v>
      </c>
    </row>
    <row r="26" spans="1:16" x14ac:dyDescent="0.45">
      <c r="A26" s="1" t="s">
        <v>41</v>
      </c>
      <c r="B26" s="16">
        <v>35.348468799999999</v>
      </c>
      <c r="C26" s="16">
        <v>316.01188999999999</v>
      </c>
      <c r="D26" s="10">
        <v>54.291924999999999</v>
      </c>
      <c r="E26" s="10">
        <v>67.309854400000006</v>
      </c>
      <c r="F26" s="10">
        <v>11.555462</v>
      </c>
      <c r="G26" s="10">
        <v>28.890212931358295</v>
      </c>
      <c r="H26" s="10">
        <f t="shared" si="1"/>
        <v>513.40781313135824</v>
      </c>
      <c r="I26" s="10">
        <v>2630.0062954999999</v>
      </c>
      <c r="J26" s="10">
        <v>1229.1758943499999</v>
      </c>
      <c r="K26" s="10">
        <v>1547.0861895</v>
      </c>
      <c r="L26" s="10">
        <v>929.59402675000001</v>
      </c>
      <c r="M26" s="10">
        <v>472.75726005000001</v>
      </c>
      <c r="N26" s="10">
        <v>402.45065006096695</v>
      </c>
      <c r="O26" s="10">
        <f t="shared" si="0"/>
        <v>7211.0703162109667</v>
      </c>
      <c r="P26" s="10">
        <f t="shared" si="2"/>
        <v>7724.4781293423248</v>
      </c>
    </row>
    <row r="27" spans="1:16" x14ac:dyDescent="0.45">
      <c r="A27" s="1" t="s">
        <v>42</v>
      </c>
      <c r="B27" s="10">
        <v>0</v>
      </c>
      <c r="C27" s="16">
        <v>553.88496325000006</v>
      </c>
      <c r="D27" s="10">
        <v>68.140389999999996</v>
      </c>
      <c r="E27" s="10">
        <v>84.106044799999992</v>
      </c>
      <c r="F27" s="10">
        <v>44.046699850000003</v>
      </c>
      <c r="G27" s="10">
        <v>82.048204725057559</v>
      </c>
      <c r="H27" s="10">
        <f t="shared" si="1"/>
        <v>832.22630262505754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f t="shared" si="0"/>
        <v>0</v>
      </c>
      <c r="P27" s="10">
        <f t="shared" si="2"/>
        <v>832.22630262505754</v>
      </c>
    </row>
    <row r="28" spans="1:16" x14ac:dyDescent="0.45">
      <c r="A28" s="1" t="s">
        <v>43</v>
      </c>
      <c r="B28" s="10">
        <v>0</v>
      </c>
      <c r="C28" s="16">
        <v>177.78881724999999</v>
      </c>
      <c r="D28" s="10">
        <v>175.76930874999999</v>
      </c>
      <c r="E28" s="10">
        <v>110.78553365</v>
      </c>
      <c r="F28" s="10">
        <v>39.500832899999999</v>
      </c>
      <c r="G28" s="10">
        <v>73.958945104277234</v>
      </c>
      <c r="H28" s="10">
        <f t="shared" si="1"/>
        <v>577.80343765427722</v>
      </c>
      <c r="I28" s="10">
        <v>0</v>
      </c>
      <c r="J28" s="10">
        <v>0</v>
      </c>
      <c r="K28" s="10">
        <v>106.21715349999999</v>
      </c>
      <c r="L28" s="10">
        <v>23.723988949999999</v>
      </c>
      <c r="M28" s="10">
        <v>10.161694900000001</v>
      </c>
      <c r="N28" s="10">
        <v>4.4716738895662989</v>
      </c>
      <c r="O28" s="10">
        <f t="shared" si="0"/>
        <v>144.57451123956631</v>
      </c>
      <c r="P28" s="10">
        <f t="shared" si="2"/>
        <v>722.3779488938435</v>
      </c>
    </row>
    <row r="29" spans="1:16" x14ac:dyDescent="0.45">
      <c r="A29" s="1" t="s">
        <v>44</v>
      </c>
      <c r="B29" s="10">
        <v>0</v>
      </c>
      <c r="C29" s="16">
        <v>130.36976559999999</v>
      </c>
      <c r="D29" s="10">
        <v>39.680336250000003</v>
      </c>
      <c r="E29" s="10">
        <v>48.982558350000005</v>
      </c>
      <c r="F29" s="10">
        <v>19.087346499999999</v>
      </c>
      <c r="G29" s="10">
        <v>54.313600310953603</v>
      </c>
      <c r="H29" s="10">
        <f t="shared" si="1"/>
        <v>292.43360701095361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f t="shared" si="0"/>
        <v>0</v>
      </c>
      <c r="P29" s="10">
        <f t="shared" si="2"/>
        <v>292.43360701095361</v>
      </c>
    </row>
    <row r="30" spans="1:16" x14ac:dyDescent="0.45">
      <c r="A30" s="1" t="s">
        <v>45</v>
      </c>
      <c r="B30" s="10">
        <v>0</v>
      </c>
      <c r="C30" s="16">
        <v>208.06813685</v>
      </c>
      <c r="D30" s="10">
        <v>104.38242624999999</v>
      </c>
      <c r="E30" s="10">
        <v>35.376927850000001</v>
      </c>
      <c r="F30" s="10">
        <v>18.2153396</v>
      </c>
      <c r="G30" s="10">
        <v>56.624817345462255</v>
      </c>
      <c r="H30" s="10">
        <f t="shared" si="1"/>
        <v>422.66764789546227</v>
      </c>
      <c r="I30" s="10">
        <v>0</v>
      </c>
      <c r="J30" s="10">
        <v>0</v>
      </c>
      <c r="K30" s="10">
        <v>98.536089849999996</v>
      </c>
      <c r="L30" s="10">
        <v>9.8623255500000013</v>
      </c>
      <c r="M30" s="10">
        <v>7.0118397999999997</v>
      </c>
      <c r="N30" s="10">
        <v>3.3537554171747241</v>
      </c>
      <c r="O30" s="10">
        <f t="shared" si="0"/>
        <v>118.76401061717473</v>
      </c>
      <c r="P30" s="10">
        <f t="shared" si="2"/>
        <v>541.431658512637</v>
      </c>
    </row>
    <row r="31" spans="1:16" x14ac:dyDescent="0.45">
      <c r="A31" s="1" t="s">
        <v>46</v>
      </c>
      <c r="B31" s="10">
        <v>679.88655849999998</v>
      </c>
      <c r="C31" s="16">
        <v>22.46930145</v>
      </c>
      <c r="D31" s="10">
        <v>162.1330073</v>
      </c>
      <c r="E31" s="10">
        <v>151.66247130000002</v>
      </c>
      <c r="F31" s="10">
        <v>54.579121600000001</v>
      </c>
      <c r="G31" s="10">
        <v>95.915506932109565</v>
      </c>
      <c r="H31" s="10">
        <f t="shared" si="1"/>
        <v>1166.6459670821096</v>
      </c>
      <c r="I31" s="10">
        <v>241.81441624999999</v>
      </c>
      <c r="J31" s="10">
        <v>0</v>
      </c>
      <c r="K31" s="10">
        <v>184.30977949999999</v>
      </c>
      <c r="L31" s="10">
        <v>124.23114084999999</v>
      </c>
      <c r="M31" s="10">
        <v>42.150057650000001</v>
      </c>
      <c r="N31" s="10">
        <v>63.72135292631976</v>
      </c>
      <c r="O31" s="10">
        <f t="shared" si="0"/>
        <v>656.2267471763198</v>
      </c>
      <c r="P31" s="10">
        <f t="shared" si="2"/>
        <v>1822.8727142584294</v>
      </c>
    </row>
    <row r="32" spans="1:16" x14ac:dyDescent="0.45">
      <c r="A32" s="1" t="s">
        <v>47</v>
      </c>
      <c r="B32" s="10">
        <v>0</v>
      </c>
      <c r="C32" s="16">
        <v>300.12164055</v>
      </c>
      <c r="D32" s="10">
        <v>51.797150000000002</v>
      </c>
      <c r="E32" s="10">
        <v>82.092609899999999</v>
      </c>
      <c r="F32" s="10">
        <v>46.348021200000005</v>
      </c>
      <c r="G32" s="10">
        <v>85.515030276820568</v>
      </c>
      <c r="H32" s="10">
        <f t="shared" si="1"/>
        <v>565.8744519268206</v>
      </c>
      <c r="I32" s="10">
        <v>0</v>
      </c>
      <c r="J32" s="10">
        <v>3.5694262499999998</v>
      </c>
      <c r="K32" s="10">
        <v>136.15219049999999</v>
      </c>
      <c r="L32" s="10">
        <v>84.884166400000012</v>
      </c>
      <c r="M32" s="10">
        <v>46.067562500000001</v>
      </c>
      <c r="N32" s="10">
        <v>14.532940141090473</v>
      </c>
      <c r="O32" s="10">
        <f t="shared" si="0"/>
        <v>285.20628579109047</v>
      </c>
      <c r="P32" s="10">
        <f t="shared" si="2"/>
        <v>851.08073771791101</v>
      </c>
    </row>
    <row r="33" spans="1:16" x14ac:dyDescent="0.45">
      <c r="A33" s="1" t="s">
        <v>48</v>
      </c>
      <c r="B33" s="10">
        <v>0</v>
      </c>
      <c r="C33" s="16">
        <v>274.29813144999997</v>
      </c>
      <c r="D33" s="10">
        <v>37.636245000000002</v>
      </c>
      <c r="E33" s="10">
        <v>70.671599299999997</v>
      </c>
      <c r="F33" s="10">
        <v>30.2659387</v>
      </c>
      <c r="G33" s="10">
        <v>77.425770656040243</v>
      </c>
      <c r="H33" s="10">
        <f t="shared" si="1"/>
        <v>490.29768510604021</v>
      </c>
      <c r="I33" s="10">
        <v>0</v>
      </c>
      <c r="J33" s="10">
        <v>26.872395000000001</v>
      </c>
      <c r="K33" s="10">
        <v>92.365841500000002</v>
      </c>
      <c r="L33" s="10">
        <v>5.0873955500000001</v>
      </c>
      <c r="M33" s="10">
        <v>8.4223895999999989</v>
      </c>
      <c r="N33" s="10">
        <v>10.061266251524174</v>
      </c>
      <c r="O33" s="10">
        <f t="shared" si="0"/>
        <v>142.80928790152416</v>
      </c>
      <c r="P33" s="10">
        <f t="shared" si="2"/>
        <v>633.10697300756442</v>
      </c>
    </row>
    <row r="34" spans="1:16" x14ac:dyDescent="0.45">
      <c r="A34" s="1" t="s">
        <v>49</v>
      </c>
      <c r="B34" s="10">
        <v>0</v>
      </c>
      <c r="C34" s="10">
        <v>0</v>
      </c>
      <c r="D34" s="10">
        <v>0</v>
      </c>
      <c r="E34" s="10">
        <v>3.9827157500000001</v>
      </c>
      <c r="F34" s="10">
        <v>5.8903992000000001</v>
      </c>
      <c r="G34" s="10">
        <v>2.3112170345086636</v>
      </c>
      <c r="H34" s="10">
        <f t="shared" si="1"/>
        <v>12.184331984508663</v>
      </c>
      <c r="I34" s="10">
        <v>935.32525310000005</v>
      </c>
      <c r="J34" s="10">
        <v>131.61286799999999</v>
      </c>
      <c r="K34" s="10">
        <v>1147.4611142000001</v>
      </c>
      <c r="L34" s="10">
        <v>772.74895329999993</v>
      </c>
      <c r="M34" s="10">
        <v>221.97093575</v>
      </c>
      <c r="N34" s="10">
        <v>346.5547264413882</v>
      </c>
      <c r="O34" s="10">
        <f t="shared" si="0"/>
        <v>3555.6738507913883</v>
      </c>
      <c r="P34" s="10">
        <f t="shared" si="2"/>
        <v>3567.8581827758971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A36" s="1" t="s">
        <v>7</v>
      </c>
      <c r="B36" s="10">
        <f t="shared" ref="B36:P36" si="3">SUM(B11:B34)</f>
        <v>3928.2069967499992</v>
      </c>
      <c r="C36" s="10">
        <f t="shared" si="3"/>
        <v>4116.5019411499998</v>
      </c>
      <c r="D36" s="10">
        <f t="shared" si="3"/>
        <v>2902.0515484000002</v>
      </c>
      <c r="E36" s="10">
        <f t="shared" si="3"/>
        <v>2562.9662819499995</v>
      </c>
      <c r="F36" s="10">
        <f t="shared" si="3"/>
        <v>887.23289324999985</v>
      </c>
      <c r="G36" s="10">
        <f t="shared" si="3"/>
        <v>1731.1015588469895</v>
      </c>
      <c r="H36" s="10">
        <f t="shared" si="3"/>
        <v>16128.061220346986</v>
      </c>
      <c r="I36" s="10">
        <f t="shared" si="3"/>
        <v>11238.266710649998</v>
      </c>
      <c r="J36" s="10">
        <f t="shared" si="3"/>
        <v>4290.9830846000004</v>
      </c>
      <c r="K36" s="10">
        <f t="shared" si="3"/>
        <v>8270.7115906500003</v>
      </c>
      <c r="L36" s="10">
        <f t="shared" si="3"/>
        <v>5468.1343207999998</v>
      </c>
      <c r="M36" s="10">
        <f t="shared" si="3"/>
        <v>2616.1166584999996</v>
      </c>
      <c r="N36" s="10">
        <f t="shared" si="3"/>
        <v>2287.2611945131616</v>
      </c>
      <c r="O36" s="10">
        <f t="shared" si="3"/>
        <v>34171.473559713158</v>
      </c>
      <c r="P36" s="10">
        <f t="shared" si="3"/>
        <v>50299.534780060145</v>
      </c>
    </row>
    <row r="40" spans="1:16" x14ac:dyDescent="0.45">
      <c r="G40" s="1" t="s">
        <v>50</v>
      </c>
    </row>
    <row r="42" spans="1:16" x14ac:dyDescent="0.45">
      <c r="G42" s="1" t="s">
        <v>16</v>
      </c>
      <c r="K42" s="1" t="s">
        <v>23</v>
      </c>
    </row>
    <row r="44" spans="1:16" x14ac:dyDescent="0.45">
      <c r="G44" s="1" t="s">
        <v>51</v>
      </c>
      <c r="K44" s="1" t="s">
        <v>52</v>
      </c>
    </row>
    <row r="45" spans="1:16" x14ac:dyDescent="0.45">
      <c r="G45" s="1" t="s">
        <v>53</v>
      </c>
      <c r="K45" s="1" t="s">
        <v>54</v>
      </c>
    </row>
    <row r="46" spans="1:16" x14ac:dyDescent="0.45">
      <c r="G46" s="1" t="s">
        <v>55</v>
      </c>
      <c r="K46" s="1" t="s">
        <v>56</v>
      </c>
    </row>
    <row r="47" spans="1:16" x14ac:dyDescent="0.45">
      <c r="G47" s="1" t="s">
        <v>57</v>
      </c>
      <c r="K47" s="1" t="s">
        <v>58</v>
      </c>
    </row>
    <row r="48" spans="1:16" x14ac:dyDescent="0.45">
      <c r="G48" s="1" t="s">
        <v>59</v>
      </c>
      <c r="K48" s="1" t="s">
        <v>60</v>
      </c>
    </row>
    <row r="49" spans="7:11" x14ac:dyDescent="0.45">
      <c r="G49" s="1" t="s">
        <v>61</v>
      </c>
      <c r="K49" s="1" t="s">
        <v>62</v>
      </c>
    </row>
  </sheetData>
  <phoneticPr fontId="11" type="noConversion"/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>
    <pageSetUpPr fitToPage="1"/>
  </sheetPr>
  <dimension ref="A2:P49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1.1640625" style="1" bestFit="1" customWidth="1"/>
    <col min="2" max="16" width="10.71875" style="1" customWidth="1"/>
    <col min="17" max="16384" width="9.1640625" style="1"/>
  </cols>
  <sheetData>
    <row r="2" spans="1:16" ht="22.8" x14ac:dyDescent="0.75">
      <c r="A2" s="3" t="s">
        <v>88</v>
      </c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4"/>
      <c r="P2" s="4"/>
    </row>
    <row r="3" spans="1:16" ht="22.8" x14ac:dyDescent="0.75">
      <c r="A3" s="6" t="s">
        <v>4</v>
      </c>
      <c r="B3" s="4"/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4"/>
      <c r="P3" s="4"/>
    </row>
    <row r="4" spans="1:16" ht="22.8" x14ac:dyDescent="0.75">
      <c r="A4" s="6" t="s">
        <v>5</v>
      </c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4"/>
      <c r="P4" s="4"/>
    </row>
    <row r="5" spans="1:16" x14ac:dyDescent="0.45">
      <c r="I5" s="2"/>
      <c r="J5" s="2"/>
      <c r="K5" s="2"/>
      <c r="L5" s="2"/>
      <c r="M5" s="2"/>
      <c r="N5" s="2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A7" s="8"/>
      <c r="B7" s="8"/>
      <c r="C7" s="8"/>
      <c r="D7" s="8"/>
      <c r="E7" s="8"/>
      <c r="F7" s="8"/>
      <c r="G7" s="8"/>
      <c r="H7" s="8" t="s">
        <v>7</v>
      </c>
      <c r="I7" s="9"/>
      <c r="J7" s="9"/>
      <c r="K7" s="9"/>
      <c r="L7" s="9"/>
      <c r="M7" s="9"/>
      <c r="N7" s="9"/>
      <c r="O7" s="8" t="s">
        <v>7</v>
      </c>
      <c r="P7" s="8" t="s">
        <v>8</v>
      </c>
    </row>
    <row r="8" spans="1:16" x14ac:dyDescent="0.45">
      <c r="A8" s="8" t="s">
        <v>9</v>
      </c>
      <c r="B8" s="8" t="s">
        <v>10</v>
      </c>
      <c r="C8" s="8" t="s">
        <v>11</v>
      </c>
      <c r="D8" s="8" t="s">
        <v>12</v>
      </c>
      <c r="E8" s="8" t="s">
        <v>13</v>
      </c>
      <c r="F8" s="8" t="s">
        <v>14</v>
      </c>
      <c r="G8" s="8" t="s">
        <v>15</v>
      </c>
      <c r="H8" s="8" t="s">
        <v>16</v>
      </c>
      <c r="I8" s="9" t="s">
        <v>17</v>
      </c>
      <c r="J8" s="9" t="s">
        <v>18</v>
      </c>
      <c r="K8" s="9" t="s">
        <v>19</v>
      </c>
      <c r="L8" s="9" t="s">
        <v>20</v>
      </c>
      <c r="M8" s="9" t="s">
        <v>21</v>
      </c>
      <c r="N8" s="9" t="s">
        <v>22</v>
      </c>
      <c r="O8" s="8" t="s">
        <v>23</v>
      </c>
      <c r="P8" s="8" t="s">
        <v>7</v>
      </c>
    </row>
    <row r="9" spans="1:16" x14ac:dyDescent="0.45">
      <c r="I9" s="2"/>
      <c r="J9" s="2"/>
      <c r="K9" s="2"/>
      <c r="L9" s="2"/>
      <c r="M9" s="2"/>
      <c r="N9" s="2"/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6">
        <v>198.8336405</v>
      </c>
      <c r="C11" s="10">
        <v>38.283134500000003</v>
      </c>
      <c r="D11" s="10">
        <v>73.527122050000003</v>
      </c>
      <c r="E11" s="10">
        <v>23.8043291</v>
      </c>
      <c r="F11" s="10">
        <v>25.838167500000001</v>
      </c>
      <c r="G11" s="10">
        <f>(1+$G$37)*'1998'!G14</f>
        <v>65.798899792844409</v>
      </c>
      <c r="H11" s="10">
        <f>SUM(B11:G11)</f>
        <v>426.08529344284443</v>
      </c>
      <c r="I11" s="10">
        <v>126.00070100000001</v>
      </c>
      <c r="J11" s="10">
        <v>0</v>
      </c>
      <c r="K11" s="10">
        <v>160</v>
      </c>
      <c r="L11" s="16">
        <v>67.2000259</v>
      </c>
      <c r="M11" s="10">
        <v>25.065327449999998</v>
      </c>
      <c r="N11" s="10">
        <f>(1+$N$37)*'1998'!N14</f>
        <v>62.157553181828163</v>
      </c>
      <c r="O11" s="10">
        <f t="shared" ref="O11:O34" si="0">SUM(I11:N11)</f>
        <v>440.42360753182817</v>
      </c>
      <c r="P11" s="10">
        <f>+O11+H11</f>
        <v>866.50890097467254</v>
      </c>
    </row>
    <row r="12" spans="1:16" x14ac:dyDescent="0.45">
      <c r="A12" s="1" t="s">
        <v>27</v>
      </c>
      <c r="B12" s="16">
        <v>316.27702599999998</v>
      </c>
      <c r="C12" s="10">
        <v>131.68616</v>
      </c>
      <c r="D12" s="10">
        <v>152.18431909999998</v>
      </c>
      <c r="E12" s="10">
        <v>153.140568</v>
      </c>
      <c r="F12" s="10">
        <v>69.536263150000011</v>
      </c>
      <c r="G12" s="10">
        <f>(1+$G$37)*'1998'!G15</f>
        <v>41.672636535468122</v>
      </c>
      <c r="H12" s="10">
        <f t="shared" ref="H12:H34" si="1">SUM(B12:G12)</f>
        <v>864.49697278546807</v>
      </c>
      <c r="I12" s="10">
        <v>654.97310025000002</v>
      </c>
      <c r="J12" s="10">
        <v>1287.2140005000001</v>
      </c>
      <c r="K12" s="10">
        <v>753</v>
      </c>
      <c r="L12" s="16">
        <v>685.03853715000002</v>
      </c>
      <c r="M12" s="10">
        <v>380.11289435000003</v>
      </c>
      <c r="N12" s="10">
        <f>(1+$N$37)*'1998'!N15</f>
        <v>282.43519779111392</v>
      </c>
      <c r="O12" s="10">
        <f t="shared" si="0"/>
        <v>4042.7737300411145</v>
      </c>
      <c r="P12" s="10">
        <f t="shared" ref="P12:P34" si="2">+O12+H12</f>
        <v>4907.2707028265822</v>
      </c>
    </row>
    <row r="13" spans="1:16" x14ac:dyDescent="0.45">
      <c r="A13" s="1" t="s">
        <v>28</v>
      </c>
      <c r="B13" s="16">
        <v>376.25070160000001</v>
      </c>
      <c r="C13" s="10">
        <v>90.903341249999997</v>
      </c>
      <c r="D13" s="10">
        <v>125.40743000000001</v>
      </c>
      <c r="E13" s="10">
        <v>280.70948055000002</v>
      </c>
      <c r="F13" s="10">
        <v>33.92281165</v>
      </c>
      <c r="G13" s="10">
        <f>(1+$G$37)*'1998'!G16</f>
        <v>80.055328081294022</v>
      </c>
      <c r="H13" s="10">
        <f t="shared" si="1"/>
        <v>987.2490931312941</v>
      </c>
      <c r="I13" s="10">
        <v>3019.7820465500004</v>
      </c>
      <c r="J13" s="10">
        <v>441.26456000000002</v>
      </c>
      <c r="K13" s="10">
        <v>1071</v>
      </c>
      <c r="L13" s="16">
        <v>974.77641314999994</v>
      </c>
      <c r="M13" s="10">
        <v>404.64804105000002</v>
      </c>
      <c r="N13" s="10">
        <f>(1+$N$37)*'1998'!N16</f>
        <v>357.6785516428007</v>
      </c>
      <c r="O13" s="10">
        <f t="shared" si="0"/>
        <v>6269.1496123928009</v>
      </c>
      <c r="P13" s="10">
        <f t="shared" si="2"/>
        <v>7256.398705524095</v>
      </c>
    </row>
    <row r="14" spans="1:16" x14ac:dyDescent="0.45">
      <c r="A14" s="1" t="s">
        <v>29</v>
      </c>
      <c r="B14" s="10">
        <v>0</v>
      </c>
      <c r="C14" s="10">
        <v>347.08587299999999</v>
      </c>
      <c r="D14" s="10">
        <v>31.407337500000001</v>
      </c>
      <c r="E14" s="10">
        <v>68.343512500000003</v>
      </c>
      <c r="F14" s="10">
        <v>39.645310850000001</v>
      </c>
      <c r="G14" s="10">
        <f>(1+$G$37)*'1998'!G17</f>
        <v>57.025713153798485</v>
      </c>
      <c r="H14" s="10">
        <f t="shared" si="1"/>
        <v>543.5077470037985</v>
      </c>
      <c r="I14" s="10">
        <v>0</v>
      </c>
      <c r="J14" s="10">
        <v>0</v>
      </c>
      <c r="K14" s="10">
        <v>0</v>
      </c>
      <c r="L14" s="16">
        <v>18.979634999999998</v>
      </c>
      <c r="M14" s="10">
        <v>9.0448715499999999</v>
      </c>
      <c r="N14" s="10">
        <f>(1+$N$37)*'1998'!N17</f>
        <v>8.7238671132390397</v>
      </c>
      <c r="O14" s="10">
        <f t="shared" si="0"/>
        <v>36.748373663239036</v>
      </c>
      <c r="P14" s="10">
        <f t="shared" si="2"/>
        <v>580.25612066703752</v>
      </c>
    </row>
    <row r="15" spans="1:16" x14ac:dyDescent="0.45">
      <c r="A15" s="1" t="s">
        <v>30</v>
      </c>
      <c r="B15" s="10">
        <v>0</v>
      </c>
      <c r="C15" s="10">
        <v>75.458913749999994</v>
      </c>
      <c r="D15" s="10">
        <v>118.84354374999999</v>
      </c>
      <c r="E15" s="10">
        <v>72.725939749999995</v>
      </c>
      <c r="F15" s="10">
        <v>19.896518649999997</v>
      </c>
      <c r="G15" s="10">
        <f>(1+$G$37)*'1998'!G18</f>
        <v>67.992196452605896</v>
      </c>
      <c r="H15" s="10">
        <f t="shared" si="1"/>
        <v>354.91711235260595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f>(1+$N$37)*'1998'!N18</f>
        <v>0</v>
      </c>
      <c r="O15" s="10">
        <f t="shared" si="0"/>
        <v>0</v>
      </c>
      <c r="P15" s="10">
        <f t="shared" si="2"/>
        <v>354.91711235260595</v>
      </c>
    </row>
    <row r="16" spans="1:16" x14ac:dyDescent="0.45">
      <c r="A16" s="1" t="s">
        <v>31</v>
      </c>
      <c r="B16" s="16">
        <v>24.358092500000001</v>
      </c>
      <c r="C16" s="10">
        <v>205.974245</v>
      </c>
      <c r="D16" s="10">
        <v>321.92939775000002</v>
      </c>
      <c r="E16" s="10">
        <v>131.149756</v>
      </c>
      <c r="F16" s="10">
        <v>54.432055800000001</v>
      </c>
      <c r="G16" s="10">
        <f>(1+$G$37)*'1998'!G19</f>
        <v>111.8581296478355</v>
      </c>
      <c r="H16" s="10">
        <f t="shared" si="1"/>
        <v>849.70167669783564</v>
      </c>
      <c r="I16" s="10">
        <v>0</v>
      </c>
      <c r="J16" s="10">
        <v>0</v>
      </c>
      <c r="K16" s="10">
        <v>175</v>
      </c>
      <c r="L16" s="10">
        <v>40.854052150000001</v>
      </c>
      <c r="M16" s="10">
        <v>41.643802649999998</v>
      </c>
      <c r="N16" s="10">
        <f>(1+$N$37)*'1998'!N19</f>
        <v>10.904833891548803</v>
      </c>
      <c r="O16" s="10">
        <f>SUM(J16:N16)</f>
        <v>268.4026886915488</v>
      </c>
      <c r="P16" s="10">
        <f t="shared" si="2"/>
        <v>1118.1043653893844</v>
      </c>
    </row>
    <row r="17" spans="1:16" x14ac:dyDescent="0.45">
      <c r="A17" s="1" t="s">
        <v>32</v>
      </c>
      <c r="B17" s="16">
        <v>373.61947500000002</v>
      </c>
      <c r="C17" s="10">
        <v>46.079698749999999</v>
      </c>
      <c r="D17" s="10">
        <v>280.70150164999995</v>
      </c>
      <c r="E17" s="10">
        <v>72.261513750000006</v>
      </c>
      <c r="F17" s="10">
        <v>28.291058750000001</v>
      </c>
      <c r="G17" s="10">
        <f>(1+$G$37)*'1998'!G20</f>
        <v>78.958679751413285</v>
      </c>
      <c r="H17" s="10">
        <f t="shared" si="1"/>
        <v>879.91192765141318</v>
      </c>
      <c r="I17" s="10">
        <v>33</v>
      </c>
      <c r="J17" s="10">
        <v>13.57727</v>
      </c>
      <c r="K17" s="10">
        <v>70</v>
      </c>
      <c r="L17" s="10">
        <v>18.066255350000002</v>
      </c>
      <c r="M17" s="10">
        <v>12.14364125</v>
      </c>
      <c r="N17" s="10">
        <f>(1+$N$37)*'1998'!N20</f>
        <v>11.995317280703683</v>
      </c>
      <c r="O17" s="10">
        <f t="shared" si="0"/>
        <v>158.78248388070369</v>
      </c>
      <c r="P17" s="10">
        <f t="shared" si="2"/>
        <v>1038.6944115321169</v>
      </c>
    </row>
    <row r="18" spans="1:16" x14ac:dyDescent="0.45">
      <c r="A18" s="1" t="s">
        <v>33</v>
      </c>
      <c r="B18" s="10">
        <v>0</v>
      </c>
      <c r="C18" s="10">
        <v>326.95822905</v>
      </c>
      <c r="D18" s="10">
        <v>97.617972499999993</v>
      </c>
      <c r="E18" s="10">
        <v>159.75777345</v>
      </c>
      <c r="F18" s="10">
        <v>45.1169054</v>
      </c>
      <c r="G18" s="10">
        <f>(1+$G$37)*'1998'!G21</f>
        <v>71.282141442248118</v>
      </c>
      <c r="H18" s="10">
        <f t="shared" si="1"/>
        <v>700.73302184224804</v>
      </c>
      <c r="I18" s="10">
        <v>0</v>
      </c>
      <c r="J18" s="10">
        <v>0</v>
      </c>
      <c r="K18" s="10">
        <v>246</v>
      </c>
      <c r="L18" s="10">
        <v>38.586201299999999</v>
      </c>
      <c r="M18" s="10">
        <v>60.88052175</v>
      </c>
      <c r="N18" s="10">
        <f>(1+$N$37)*'1998'!N21</f>
        <v>10.904833891548803</v>
      </c>
      <c r="O18" s="10">
        <f t="shared" si="0"/>
        <v>356.37155694154876</v>
      </c>
      <c r="P18" s="10">
        <f t="shared" si="2"/>
        <v>1057.1045787837968</v>
      </c>
    </row>
    <row r="19" spans="1:16" x14ac:dyDescent="0.45">
      <c r="A19" s="1" t="s">
        <v>34</v>
      </c>
      <c r="B19" s="10">
        <v>0</v>
      </c>
      <c r="C19" s="10">
        <v>107.14313295000001</v>
      </c>
      <c r="D19" s="10">
        <v>90.980265000000003</v>
      </c>
      <c r="E19" s="10">
        <v>30.806054750000001</v>
      </c>
      <c r="F19" s="10">
        <v>23.907532850000003</v>
      </c>
      <c r="G19" s="10">
        <f>(1+$G$37)*'1998'!G22</f>
        <v>71.282141442248118</v>
      </c>
      <c r="H19" s="10">
        <f t="shared" si="1"/>
        <v>324.11912699224814</v>
      </c>
      <c r="I19" s="10">
        <v>0</v>
      </c>
      <c r="J19" s="10">
        <v>0</v>
      </c>
      <c r="K19" s="10">
        <v>30</v>
      </c>
      <c r="L19" s="10">
        <v>10.0163373</v>
      </c>
      <c r="M19" s="10">
        <v>8.4819721999999995</v>
      </c>
      <c r="N19" s="10">
        <f>(1+$N$37)*'1998'!N22</f>
        <v>4.3619335566195199</v>
      </c>
      <c r="O19" s="10">
        <f t="shared" si="0"/>
        <v>52.860243056619524</v>
      </c>
      <c r="P19" s="10">
        <f t="shared" si="2"/>
        <v>376.97937004886768</v>
      </c>
    </row>
    <row r="20" spans="1:16" x14ac:dyDescent="0.45">
      <c r="A20" s="1" t="s">
        <v>35</v>
      </c>
      <c r="B20" s="16">
        <v>698.32901570000001</v>
      </c>
      <c r="C20" s="10">
        <v>355.6877404</v>
      </c>
      <c r="D20" s="10">
        <v>149.61395625</v>
      </c>
      <c r="E20" s="10">
        <v>280.66431545</v>
      </c>
      <c r="F20" s="10">
        <v>100.20121985</v>
      </c>
      <c r="G20" s="10">
        <f>(1+$G$37)*'1998'!G23</f>
        <v>148.04752453389992</v>
      </c>
      <c r="H20" s="10">
        <f t="shared" si="1"/>
        <v>1732.5437721838998</v>
      </c>
      <c r="I20" s="10">
        <v>175</v>
      </c>
      <c r="J20" s="10">
        <v>158</v>
      </c>
      <c r="K20" s="10">
        <v>112</v>
      </c>
      <c r="L20" s="10">
        <v>125.68455259999999</v>
      </c>
      <c r="M20" s="10">
        <v>109.66397259999999</v>
      </c>
      <c r="N20" s="10">
        <f>(1+$N$37)*'1998'!N23</f>
        <v>44.709818955350087</v>
      </c>
      <c r="O20" s="10">
        <f t="shared" si="0"/>
        <v>725.05834415535003</v>
      </c>
      <c r="P20" s="10">
        <f t="shared" si="2"/>
        <v>2457.6021163392497</v>
      </c>
    </row>
    <row r="21" spans="1:16" x14ac:dyDescent="0.45">
      <c r="A21" s="1" t="s">
        <v>36</v>
      </c>
      <c r="B21" s="16">
        <v>165.95701374999999</v>
      </c>
      <c r="C21" s="10">
        <v>74.25793234999999</v>
      </c>
      <c r="D21" s="10">
        <v>78.126709700000006</v>
      </c>
      <c r="E21" s="10">
        <v>64.667539099999999</v>
      </c>
      <c r="F21" s="10">
        <v>25.190971399999999</v>
      </c>
      <c r="G21" s="10">
        <f>(1+$G$37)*'1998'!G24</f>
        <v>97.601701359385871</v>
      </c>
      <c r="H21" s="10">
        <f t="shared" si="1"/>
        <v>505.80186765938583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f>(1+$N$37)*'1998'!N24</f>
        <v>0</v>
      </c>
      <c r="O21" s="10">
        <f t="shared" si="0"/>
        <v>0</v>
      </c>
      <c r="P21" s="10">
        <f t="shared" si="2"/>
        <v>505.80186765938583</v>
      </c>
    </row>
    <row r="22" spans="1:16" x14ac:dyDescent="0.45">
      <c r="A22" s="1" t="s">
        <v>37</v>
      </c>
      <c r="B22" s="16">
        <v>477.31907749999999</v>
      </c>
      <c r="C22" s="10">
        <v>98.885161249999996</v>
      </c>
      <c r="D22" s="10">
        <v>277.03050685000005</v>
      </c>
      <c r="E22" s="10">
        <v>157.25458885</v>
      </c>
      <c r="F22" s="10">
        <v>48.731416450000005</v>
      </c>
      <c r="G22" s="10">
        <f>(1+$G$37)*'1998'!G25</f>
        <v>85.538569730697745</v>
      </c>
      <c r="H22" s="10">
        <f t="shared" si="1"/>
        <v>1144.7593206306976</v>
      </c>
      <c r="I22" s="10">
        <v>122</v>
      </c>
      <c r="J22" s="10">
        <v>112</v>
      </c>
      <c r="K22" s="10">
        <v>292</v>
      </c>
      <c r="L22" s="10">
        <v>146.66504825000001</v>
      </c>
      <c r="M22" s="10">
        <v>131.20984229999999</v>
      </c>
      <c r="N22" s="10">
        <f>(1+$N$37)*'1998'!N25</f>
        <v>98.143505023939213</v>
      </c>
      <c r="O22" s="10">
        <f t="shared" si="0"/>
        <v>902.01839557393919</v>
      </c>
      <c r="P22" s="10">
        <f t="shared" si="2"/>
        <v>2046.7777162046368</v>
      </c>
    </row>
    <row r="23" spans="1:16" x14ac:dyDescent="0.45">
      <c r="A23" s="1" t="s">
        <v>38</v>
      </c>
      <c r="B23" s="16">
        <v>226.71677890000001</v>
      </c>
      <c r="C23" s="10">
        <v>71.035661250000004</v>
      </c>
      <c r="D23" s="10">
        <v>79.413323750000004</v>
      </c>
      <c r="E23" s="10">
        <v>67.953020900000013</v>
      </c>
      <c r="F23" s="10">
        <v>42.216071549999995</v>
      </c>
      <c r="G23" s="10">
        <f>(1+$G$37)*'1998'!G26</f>
        <v>38.382691545825907</v>
      </c>
      <c r="H23" s="10">
        <f t="shared" si="1"/>
        <v>525.71754789582587</v>
      </c>
      <c r="I23" s="10">
        <v>829</v>
      </c>
      <c r="J23" s="10">
        <v>697</v>
      </c>
      <c r="K23" s="10">
        <v>190</v>
      </c>
      <c r="L23" s="10">
        <v>328.82265999999998</v>
      </c>
      <c r="M23" s="10">
        <v>170.9760229</v>
      </c>
      <c r="N23" s="10">
        <f>(1+$N$37)*'1998'!N26</f>
        <v>113.41027247210754</v>
      </c>
      <c r="O23" s="10">
        <f t="shared" si="0"/>
        <v>2329.2089553721075</v>
      </c>
      <c r="P23" s="10">
        <f t="shared" si="2"/>
        <v>2854.9265032679332</v>
      </c>
    </row>
    <row r="24" spans="1:16" x14ac:dyDescent="0.45">
      <c r="A24" s="1" t="s">
        <v>39</v>
      </c>
      <c r="B24" s="10">
        <v>0</v>
      </c>
      <c r="C24" s="10">
        <v>35.748738750000001</v>
      </c>
      <c r="D24" s="10">
        <v>73.625146450000003</v>
      </c>
      <c r="E24" s="10">
        <v>68.862794349999987</v>
      </c>
      <c r="F24" s="10">
        <v>22.353001500000001</v>
      </c>
      <c r="G24" s="10">
        <f>(1+$G$37)*'1998'!G27</f>
        <v>46.059229854991081</v>
      </c>
      <c r="H24" s="10">
        <f t="shared" si="1"/>
        <v>246.64891090499108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f>(1+$N$37)*'1998'!N27</f>
        <v>0</v>
      </c>
      <c r="O24" s="10">
        <f t="shared" si="0"/>
        <v>0</v>
      </c>
      <c r="P24" s="10">
        <f t="shared" si="2"/>
        <v>246.64891090499108</v>
      </c>
    </row>
    <row r="25" spans="1:16" x14ac:dyDescent="0.45">
      <c r="A25" s="1" t="s">
        <v>40</v>
      </c>
      <c r="B25" s="16">
        <v>139.29960374999999</v>
      </c>
      <c r="C25" s="10">
        <v>0</v>
      </c>
      <c r="D25" s="10">
        <v>161.89365125</v>
      </c>
      <c r="E25" s="10">
        <v>190.14411834999999</v>
      </c>
      <c r="F25" s="10">
        <v>54.853893599999999</v>
      </c>
      <c r="G25" s="10">
        <f>(1+$G$37)*'1998'!G28</f>
        <v>52.639119834275533</v>
      </c>
      <c r="H25" s="10">
        <f t="shared" si="1"/>
        <v>598.83038678427556</v>
      </c>
      <c r="I25" s="10">
        <v>2211</v>
      </c>
      <c r="J25" s="10">
        <v>125</v>
      </c>
      <c r="K25" s="10">
        <v>1801</v>
      </c>
      <c r="L25" s="10">
        <v>1099.3231001500001</v>
      </c>
      <c r="M25" s="10">
        <v>520.82171200000005</v>
      </c>
      <c r="N25" s="10">
        <f>(1+$N$37)*'1998'!N28</f>
        <v>401.29788720899586</v>
      </c>
      <c r="O25" s="10">
        <f t="shared" si="0"/>
        <v>6158.4426993589959</v>
      </c>
      <c r="P25" s="10">
        <f t="shared" si="2"/>
        <v>6757.2730861432719</v>
      </c>
    </row>
    <row r="26" spans="1:16" x14ac:dyDescent="0.45">
      <c r="A26" s="1" t="s">
        <v>41</v>
      </c>
      <c r="B26" s="16">
        <v>34.405144549999996</v>
      </c>
      <c r="C26" s="16">
        <v>305.84226000000001</v>
      </c>
      <c r="D26" s="10">
        <v>52.951553750000002</v>
      </c>
      <c r="E26" s="10">
        <v>66.462598150000005</v>
      </c>
      <c r="F26" s="10">
        <v>11.555462</v>
      </c>
      <c r="G26" s="10">
        <f>(1+$G$37)*'1998'!G29</f>
        <v>27.416208247018503</v>
      </c>
      <c r="H26" s="10">
        <f t="shared" si="1"/>
        <v>498.63322669701853</v>
      </c>
      <c r="I26" s="10">
        <v>2453</v>
      </c>
      <c r="J26" s="10">
        <v>1205</v>
      </c>
      <c r="K26" s="10">
        <v>1541</v>
      </c>
      <c r="L26" s="10">
        <v>943.89538374999995</v>
      </c>
      <c r="M26" s="10">
        <v>473.73306200000002</v>
      </c>
      <c r="N26" s="10">
        <f>(1+$N$37)*'1998'!N29</f>
        <v>392.57402009575685</v>
      </c>
      <c r="O26" s="10">
        <f t="shared" si="0"/>
        <v>7009.2024658457576</v>
      </c>
      <c r="P26" s="10">
        <f t="shared" si="2"/>
        <v>7507.8356925427761</v>
      </c>
    </row>
    <row r="27" spans="1:16" x14ac:dyDescent="0.45">
      <c r="A27" s="1" t="s">
        <v>42</v>
      </c>
      <c r="B27" s="10">
        <v>0</v>
      </c>
      <c r="C27" s="16">
        <v>574.6872075</v>
      </c>
      <c r="D27" s="10">
        <v>62.520393749999997</v>
      </c>
      <c r="E27" s="10">
        <v>83.614229199999997</v>
      </c>
      <c r="F27" s="10">
        <v>45.366448599999998</v>
      </c>
      <c r="G27" s="10">
        <f>(1+$G$37)*'1998'!G30</f>
        <v>77.862031421532549</v>
      </c>
      <c r="H27" s="10">
        <f t="shared" si="1"/>
        <v>844.05031047153261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f>(1+$N$37)*'1998'!N30</f>
        <v>0</v>
      </c>
      <c r="O27" s="10">
        <f t="shared" si="0"/>
        <v>0</v>
      </c>
      <c r="P27" s="10">
        <f t="shared" si="2"/>
        <v>844.05031047153261</v>
      </c>
    </row>
    <row r="28" spans="1:16" x14ac:dyDescent="0.45">
      <c r="A28" s="1" t="s">
        <v>43</v>
      </c>
      <c r="B28" s="10">
        <v>0</v>
      </c>
      <c r="C28" s="16">
        <v>168.06621005000002</v>
      </c>
      <c r="D28" s="10">
        <v>160.60720875000001</v>
      </c>
      <c r="E28" s="10">
        <v>107.63083865</v>
      </c>
      <c r="F28" s="10">
        <v>39.411772899999995</v>
      </c>
      <c r="G28" s="10">
        <f>(1+$G$37)*'1998'!G31</f>
        <v>70.185493112367368</v>
      </c>
      <c r="H28" s="10">
        <f t="shared" si="1"/>
        <v>545.90152346236744</v>
      </c>
      <c r="I28" s="10">
        <v>0</v>
      </c>
      <c r="J28" s="10">
        <v>0</v>
      </c>
      <c r="K28" s="10">
        <v>105</v>
      </c>
      <c r="L28" s="10">
        <v>23</v>
      </c>
      <c r="M28" s="10">
        <v>11</v>
      </c>
      <c r="N28" s="10">
        <f>(1+$N$37)*'1998'!N31</f>
        <v>4.3619335566195199</v>
      </c>
      <c r="O28" s="10">
        <f t="shared" si="0"/>
        <v>143.36193355661953</v>
      </c>
      <c r="P28" s="10">
        <f t="shared" si="2"/>
        <v>689.26345701898697</v>
      </c>
    </row>
    <row r="29" spans="1:16" x14ac:dyDescent="0.45">
      <c r="A29" s="1" t="s">
        <v>44</v>
      </c>
      <c r="B29" s="10">
        <v>0</v>
      </c>
      <c r="C29" s="16">
        <v>127.8891818</v>
      </c>
      <c r="D29" s="10">
        <v>38.098152499999998</v>
      </c>
      <c r="E29" s="10">
        <v>47.47638585</v>
      </c>
      <c r="F29" s="10">
        <v>18.8693685</v>
      </c>
      <c r="G29" s="10">
        <f>(1+$G$37)*'1998'!G32</f>
        <v>51.54247150439479</v>
      </c>
      <c r="H29" s="10">
        <f t="shared" si="1"/>
        <v>283.87556015439475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f>(1+$N$37)*'1998'!N32</f>
        <v>0</v>
      </c>
      <c r="O29" s="10">
        <f t="shared" si="0"/>
        <v>0</v>
      </c>
      <c r="P29" s="10">
        <f t="shared" si="2"/>
        <v>283.87556015439475</v>
      </c>
    </row>
    <row r="30" spans="1:16" x14ac:dyDescent="0.45">
      <c r="A30" s="1" t="s">
        <v>45</v>
      </c>
      <c r="B30" s="10">
        <v>0</v>
      </c>
      <c r="C30" s="16">
        <v>202.87958155000001</v>
      </c>
      <c r="D30" s="10">
        <v>108.04036499999999</v>
      </c>
      <c r="E30" s="10">
        <v>34.94148285</v>
      </c>
      <c r="F30" s="10">
        <v>18.305312100000002</v>
      </c>
      <c r="G30" s="10">
        <f>(1+$G$37)*'1998'!G33</f>
        <v>53.735768164156262</v>
      </c>
      <c r="H30" s="10">
        <f t="shared" si="1"/>
        <v>417.90250966415624</v>
      </c>
      <c r="I30" s="10">
        <v>0</v>
      </c>
      <c r="J30" s="10">
        <v>0</v>
      </c>
      <c r="K30" s="10">
        <v>93</v>
      </c>
      <c r="L30" s="10">
        <v>10.359455550000002</v>
      </c>
      <c r="M30" s="10">
        <v>7.6464835500000001</v>
      </c>
      <c r="N30" s="10">
        <f>(1+$N$37)*'1998'!N33</f>
        <v>3.2714501674646401</v>
      </c>
      <c r="O30" s="10">
        <f t="shared" si="0"/>
        <v>114.27738926746464</v>
      </c>
      <c r="P30" s="10">
        <f t="shared" si="2"/>
        <v>532.17989893162087</v>
      </c>
    </row>
    <row r="31" spans="1:16" x14ac:dyDescent="0.45">
      <c r="A31" s="1" t="s">
        <v>46</v>
      </c>
      <c r="B31" s="10">
        <v>678</v>
      </c>
      <c r="C31" s="16">
        <v>21.277565500000001</v>
      </c>
      <c r="D31" s="10">
        <v>158.1894451</v>
      </c>
      <c r="E31" s="10">
        <v>147.73361130000001</v>
      </c>
      <c r="F31" s="10">
        <v>40.04801535</v>
      </c>
      <c r="G31" s="10">
        <f>(1+$G$37)*'1998'!G34</f>
        <v>91.021811380101454</v>
      </c>
      <c r="H31" s="10">
        <f t="shared" si="1"/>
        <v>1136.2704486301016</v>
      </c>
      <c r="I31" s="10">
        <v>246</v>
      </c>
      <c r="J31" s="10">
        <v>0</v>
      </c>
      <c r="K31" s="10">
        <v>182</v>
      </c>
      <c r="L31" s="10">
        <v>124.9709046</v>
      </c>
      <c r="M31" s="10">
        <v>40.185353899999996</v>
      </c>
      <c r="N31" s="10">
        <f>(1+$N$37)*'1998'!N34</f>
        <v>62.157553181828163</v>
      </c>
      <c r="O31" s="10">
        <f t="shared" si="0"/>
        <v>655.31381168182816</v>
      </c>
      <c r="P31" s="10">
        <f t="shared" si="2"/>
        <v>1791.5842603119297</v>
      </c>
    </row>
    <row r="32" spans="1:16" x14ac:dyDescent="0.45">
      <c r="A32" s="1" t="s">
        <v>47</v>
      </c>
      <c r="B32" s="10">
        <v>0</v>
      </c>
      <c r="C32" s="16">
        <v>294.24303450000002</v>
      </c>
      <c r="D32" s="10">
        <v>50.262689999999999</v>
      </c>
      <c r="E32" s="10">
        <v>80.24479740000001</v>
      </c>
      <c r="F32" s="10">
        <v>45.1371337</v>
      </c>
      <c r="G32" s="10">
        <f>(1+$G$37)*'1998'!G35</f>
        <v>81.151976411174772</v>
      </c>
      <c r="H32" s="10">
        <f t="shared" si="1"/>
        <v>551.03963201117483</v>
      </c>
      <c r="I32" s="10">
        <v>0</v>
      </c>
      <c r="J32" s="10">
        <v>3</v>
      </c>
      <c r="K32" s="10">
        <v>150</v>
      </c>
      <c r="L32" s="10">
        <v>91.188172650000013</v>
      </c>
      <c r="M32" s="10">
        <v>44.524524999999997</v>
      </c>
      <c r="N32" s="10">
        <f>(1+$N$37)*'1998'!N35</f>
        <v>14.176284059013442</v>
      </c>
      <c r="O32" s="10">
        <f t="shared" si="0"/>
        <v>302.88898170901342</v>
      </c>
      <c r="P32" s="10">
        <f t="shared" si="2"/>
        <v>853.9286137201882</v>
      </c>
    </row>
    <row r="33" spans="1:16" x14ac:dyDescent="0.45">
      <c r="A33" s="1" t="s">
        <v>48</v>
      </c>
      <c r="B33" s="10">
        <v>0</v>
      </c>
      <c r="C33" s="16">
        <v>252.67010755000001</v>
      </c>
      <c r="D33" s="10">
        <v>37.032443749999999</v>
      </c>
      <c r="E33" s="10">
        <v>69.277613200000005</v>
      </c>
      <c r="F33" s="10">
        <v>28.869631200000001</v>
      </c>
      <c r="G33" s="10">
        <f>(1+$G$37)*'1998'!G36</f>
        <v>73.475438102009591</v>
      </c>
      <c r="H33" s="10">
        <f t="shared" si="1"/>
        <v>461.32523380200962</v>
      </c>
      <c r="I33" s="10">
        <v>0</v>
      </c>
      <c r="J33" s="10">
        <v>26</v>
      </c>
      <c r="K33" s="10">
        <v>90</v>
      </c>
      <c r="L33" s="10">
        <v>8.6776924999999991</v>
      </c>
      <c r="M33" s="10">
        <v>8.7771695999999988</v>
      </c>
      <c r="N33" s="10">
        <f>(1+$N$37)*'1998'!N36</f>
        <v>9.8143505023939213</v>
      </c>
      <c r="O33" s="10">
        <f t="shared" si="0"/>
        <v>143.26921260239394</v>
      </c>
      <c r="P33" s="10">
        <f t="shared" si="2"/>
        <v>604.59444640440358</v>
      </c>
    </row>
    <row r="34" spans="1:16" x14ac:dyDescent="0.45">
      <c r="A34" s="1" t="s">
        <v>49</v>
      </c>
      <c r="B34" s="10">
        <v>0</v>
      </c>
      <c r="C34" s="10">
        <v>0</v>
      </c>
      <c r="D34" s="10">
        <v>0</v>
      </c>
      <c r="E34" s="10">
        <v>3.9827157500000001</v>
      </c>
      <c r="F34" s="10">
        <v>5.8903992000000001</v>
      </c>
      <c r="G34" s="10">
        <f>(1+$G$37)*'1998'!G37</f>
        <v>2.1932966597614802</v>
      </c>
      <c r="H34" s="10">
        <f t="shared" si="1"/>
        <v>12.066411609761481</v>
      </c>
      <c r="I34" s="10">
        <v>920</v>
      </c>
      <c r="J34" s="10">
        <v>130</v>
      </c>
      <c r="K34" s="10">
        <v>1141</v>
      </c>
      <c r="L34" s="10">
        <v>779.70859445000008</v>
      </c>
      <c r="M34" s="10">
        <v>221.9241245</v>
      </c>
      <c r="N34" s="10">
        <f>(1+$N$37)*'1998'!N37</f>
        <v>338.04985063801286</v>
      </c>
      <c r="O34" s="10">
        <f t="shared" si="0"/>
        <v>3530.6825695880125</v>
      </c>
      <c r="P34" s="10">
        <f t="shared" si="2"/>
        <v>3542.7489811977739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A36" s="1" t="s">
        <v>7</v>
      </c>
      <c r="B36" s="10">
        <f t="shared" ref="B36:P36" si="3">SUM(B11:B34)</f>
        <v>3709.3655697499998</v>
      </c>
      <c r="C36" s="10">
        <f t="shared" si="3"/>
        <v>3952.7431106999998</v>
      </c>
      <c r="D36" s="10">
        <f t="shared" si="3"/>
        <v>2780.0044361499999</v>
      </c>
      <c r="E36" s="10">
        <f t="shared" si="3"/>
        <v>2463.6095772000003</v>
      </c>
      <c r="F36" s="10">
        <f t="shared" si="3"/>
        <v>887.58674250000013</v>
      </c>
      <c r="G36" s="10">
        <f t="shared" si="3"/>
        <v>1642.7791981613486</v>
      </c>
      <c r="H36" s="10">
        <f t="shared" si="3"/>
        <v>15436.088634461345</v>
      </c>
      <c r="I36" s="10">
        <f t="shared" si="3"/>
        <v>10789.755847800001</v>
      </c>
      <c r="J36" s="10">
        <f t="shared" si="3"/>
        <v>4198.0558305000004</v>
      </c>
      <c r="K36" s="10">
        <f t="shared" si="3"/>
        <v>8202</v>
      </c>
      <c r="L36" s="10">
        <f t="shared" si="3"/>
        <v>5535.8130218000006</v>
      </c>
      <c r="M36" s="10">
        <f t="shared" si="3"/>
        <v>2682.4833405999998</v>
      </c>
      <c r="N36" s="10">
        <f t="shared" si="3"/>
        <v>2231.1290142108846</v>
      </c>
      <c r="O36" s="10">
        <f t="shared" si="3"/>
        <v>33639.237054910875</v>
      </c>
      <c r="P36" s="10">
        <f t="shared" si="3"/>
        <v>49075.325689372228</v>
      </c>
    </row>
    <row r="37" spans="1:16" x14ac:dyDescent="0.45">
      <c r="G37" s="15"/>
      <c r="N37" s="15"/>
    </row>
    <row r="40" spans="1:16" x14ac:dyDescent="0.45">
      <c r="G40" s="1" t="s">
        <v>50</v>
      </c>
    </row>
    <row r="42" spans="1:16" x14ac:dyDescent="0.45">
      <c r="G42" s="1" t="s">
        <v>16</v>
      </c>
      <c r="K42" s="1" t="s">
        <v>23</v>
      </c>
    </row>
    <row r="44" spans="1:16" x14ac:dyDescent="0.45">
      <c r="G44" s="1" t="s">
        <v>51</v>
      </c>
      <c r="K44" s="1" t="s">
        <v>52</v>
      </c>
    </row>
    <row r="45" spans="1:16" x14ac:dyDescent="0.45">
      <c r="G45" s="1" t="s">
        <v>53</v>
      </c>
      <c r="K45" s="1" t="s">
        <v>54</v>
      </c>
    </row>
    <row r="46" spans="1:16" x14ac:dyDescent="0.45">
      <c r="G46" s="1" t="s">
        <v>55</v>
      </c>
      <c r="K46" s="1" t="s">
        <v>56</v>
      </c>
    </row>
    <row r="47" spans="1:16" x14ac:dyDescent="0.45">
      <c r="G47" s="1" t="s">
        <v>57</v>
      </c>
      <c r="K47" s="1" t="s">
        <v>58</v>
      </c>
    </row>
    <row r="48" spans="1:16" x14ac:dyDescent="0.45">
      <c r="G48" s="1" t="s">
        <v>59</v>
      </c>
      <c r="K48" s="1" t="s">
        <v>60</v>
      </c>
    </row>
    <row r="49" spans="7:11" x14ac:dyDescent="0.45">
      <c r="G49" s="1" t="s">
        <v>61</v>
      </c>
      <c r="K49" s="1" t="s">
        <v>62</v>
      </c>
    </row>
  </sheetData>
  <phoneticPr fontId="11" type="noConversion"/>
  <printOptions horizontalCentered="1"/>
  <pageMargins left="0.34" right="0.22" top="0.84" bottom="0.18" header="0.26" footer="0.18"/>
  <pageSetup scale="74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>
    <pageSetUpPr fitToPage="1"/>
  </sheetPr>
  <dimension ref="A1:P51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4.27734375" style="1" customWidth="1"/>
    <col min="2" max="16" width="10.71875" style="1" customWidth="1"/>
    <col min="17" max="16384" width="9.1640625" style="1"/>
  </cols>
  <sheetData>
    <row r="1" spans="1:16" x14ac:dyDescent="0.45">
      <c r="A1" s="1" t="s">
        <v>0</v>
      </c>
      <c r="I1" s="2"/>
      <c r="J1" s="2"/>
      <c r="K1" s="2"/>
      <c r="L1" s="2"/>
      <c r="M1" s="2"/>
      <c r="N1" s="2"/>
    </row>
    <row r="2" spans="1:16" x14ac:dyDescent="0.45">
      <c r="A2" s="1" t="s">
        <v>1</v>
      </c>
      <c r="I2" s="2"/>
      <c r="J2" s="2"/>
      <c r="K2" s="2"/>
      <c r="L2" s="2"/>
      <c r="M2" s="2"/>
      <c r="N2" s="2"/>
    </row>
    <row r="3" spans="1:16" x14ac:dyDescent="0.45">
      <c r="A3" s="1" t="s">
        <v>2</v>
      </c>
      <c r="I3" s="2"/>
      <c r="J3" s="2"/>
      <c r="K3" s="2"/>
      <c r="L3" s="2"/>
      <c r="M3" s="2"/>
      <c r="N3" s="2"/>
    </row>
    <row r="4" spans="1:16" x14ac:dyDescent="0.45">
      <c r="I4" s="2"/>
      <c r="J4" s="2"/>
      <c r="K4" s="2"/>
      <c r="L4" s="2"/>
      <c r="M4" s="2"/>
      <c r="N4" s="2"/>
    </row>
    <row r="5" spans="1:16" ht="22.8" x14ac:dyDescent="0.75">
      <c r="A5" s="3" t="s">
        <v>3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4"/>
      <c r="P5" s="4"/>
    </row>
    <row r="6" spans="1:16" ht="22.8" x14ac:dyDescent="0.75">
      <c r="A6" s="6" t="s">
        <v>4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4"/>
      <c r="P6" s="4"/>
    </row>
    <row r="7" spans="1:16" ht="22.8" x14ac:dyDescent="0.75">
      <c r="A7" s="6" t="s">
        <v>5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4"/>
      <c r="P7" s="4"/>
    </row>
    <row r="8" spans="1:16" x14ac:dyDescent="0.45">
      <c r="I8" s="2"/>
      <c r="J8" s="2"/>
      <c r="K8" s="2"/>
      <c r="L8" s="2"/>
      <c r="M8" s="2"/>
      <c r="N8" s="2"/>
    </row>
    <row r="9" spans="1:16" x14ac:dyDescent="0.45">
      <c r="A9" s="7" t="s">
        <v>6</v>
      </c>
      <c r="B9" s="7" t="s">
        <v>6</v>
      </c>
      <c r="C9" s="7" t="s">
        <v>6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</row>
    <row r="10" spans="1:16" x14ac:dyDescent="0.45">
      <c r="A10" s="8"/>
      <c r="B10" s="8"/>
      <c r="C10" s="8"/>
      <c r="D10" s="8"/>
      <c r="E10" s="8"/>
      <c r="F10" s="8"/>
      <c r="G10" s="8"/>
      <c r="H10" s="8" t="s">
        <v>7</v>
      </c>
      <c r="I10" s="9"/>
      <c r="J10" s="9"/>
      <c r="K10" s="9"/>
      <c r="L10" s="9"/>
      <c r="M10" s="9"/>
      <c r="N10" s="9"/>
      <c r="O10" s="8" t="s">
        <v>7</v>
      </c>
      <c r="P10" s="8" t="s">
        <v>8</v>
      </c>
    </row>
    <row r="11" spans="1:16" x14ac:dyDescent="0.45">
      <c r="A11" s="8" t="s">
        <v>9</v>
      </c>
      <c r="B11" s="8" t="s">
        <v>10</v>
      </c>
      <c r="C11" s="8" t="s">
        <v>11</v>
      </c>
      <c r="D11" s="8" t="s">
        <v>12</v>
      </c>
      <c r="E11" s="8" t="s">
        <v>13</v>
      </c>
      <c r="F11" s="8" t="s">
        <v>14</v>
      </c>
      <c r="G11" s="8" t="s">
        <v>15</v>
      </c>
      <c r="H11" s="8" t="s">
        <v>16</v>
      </c>
      <c r="I11" s="9" t="s">
        <v>17</v>
      </c>
      <c r="J11" s="9" t="s">
        <v>18</v>
      </c>
      <c r="K11" s="9" t="s">
        <v>19</v>
      </c>
      <c r="L11" s="9" t="s">
        <v>20</v>
      </c>
      <c r="M11" s="9" t="s">
        <v>21</v>
      </c>
      <c r="N11" s="9" t="s">
        <v>22</v>
      </c>
      <c r="O11" s="8" t="s">
        <v>23</v>
      </c>
      <c r="P11" s="8" t="s">
        <v>7</v>
      </c>
    </row>
    <row r="12" spans="1:16" x14ac:dyDescent="0.45">
      <c r="I12" s="2"/>
      <c r="J12" s="2"/>
      <c r="K12" s="2"/>
      <c r="L12" s="2"/>
      <c r="M12" s="2"/>
      <c r="N12" s="2"/>
    </row>
    <row r="13" spans="1:16" x14ac:dyDescent="0.45">
      <c r="A13" s="1" t="s">
        <v>24</v>
      </c>
      <c r="B13" s="7" t="s">
        <v>25</v>
      </c>
      <c r="C13" s="7" t="s">
        <v>25</v>
      </c>
      <c r="D13" s="7" t="s">
        <v>25</v>
      </c>
      <c r="E13" s="7" t="s">
        <v>25</v>
      </c>
      <c r="F13" s="7" t="s">
        <v>25</v>
      </c>
      <c r="G13" s="7" t="s">
        <v>25</v>
      </c>
      <c r="H13" s="7" t="s">
        <v>25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</row>
    <row r="14" spans="1:16" x14ac:dyDescent="0.45">
      <c r="A14" s="1" t="s">
        <v>26</v>
      </c>
      <c r="B14" s="10">
        <v>188.75681175</v>
      </c>
      <c r="C14" s="10">
        <v>40.146276999999998</v>
      </c>
      <c r="D14" s="10">
        <v>71.920209549999996</v>
      </c>
      <c r="E14" s="10">
        <v>24.081181600000001</v>
      </c>
      <c r="F14" s="10">
        <v>23.6453278</v>
      </c>
      <c r="G14" s="10">
        <v>65.798899792844409</v>
      </c>
      <c r="H14" s="10">
        <f>SUM(B14:G14)</f>
        <v>414.34870749284437</v>
      </c>
      <c r="I14" s="10">
        <v>122.987261</v>
      </c>
      <c r="J14" s="10">
        <v>0</v>
      </c>
      <c r="K14" s="10">
        <v>171.167261</v>
      </c>
      <c r="L14" s="10">
        <v>70.865012800000002</v>
      </c>
      <c r="M14" s="10">
        <v>27.639099399999999</v>
      </c>
      <c r="N14" s="10">
        <f>+'1997 '!N14*1.0162</f>
        <v>62.157553181828163</v>
      </c>
      <c r="O14" s="10">
        <f t="shared" ref="O14:O37" si="0">SUM(I14:N14)</f>
        <v>454.81618738182817</v>
      </c>
      <c r="P14" s="10">
        <f>+O14+H14</f>
        <v>869.16489487467254</v>
      </c>
    </row>
    <row r="15" spans="1:16" x14ac:dyDescent="0.45">
      <c r="A15" s="1" t="s">
        <v>27</v>
      </c>
      <c r="B15" s="10">
        <v>309.79696200000001</v>
      </c>
      <c r="C15" s="10">
        <v>141.17981</v>
      </c>
      <c r="D15" s="10">
        <v>141.32264910000001</v>
      </c>
      <c r="E15" s="10">
        <v>163.09110674999999</v>
      </c>
      <c r="F15" s="10">
        <v>72.826373150000009</v>
      </c>
      <c r="G15" s="10">
        <v>41.672636535468122</v>
      </c>
      <c r="H15" s="10">
        <f t="shared" ref="H15:H37" si="1">SUM(B15:G15)</f>
        <v>869.88953753546809</v>
      </c>
      <c r="I15" s="10">
        <v>646.06635200000005</v>
      </c>
      <c r="J15" s="10">
        <v>1249.2100617999999</v>
      </c>
      <c r="K15" s="10">
        <v>751.98323095000001</v>
      </c>
      <c r="L15" s="10">
        <v>732.13875765</v>
      </c>
      <c r="M15" s="10">
        <v>412.95971520000001</v>
      </c>
      <c r="N15" s="10">
        <f>+'1997 '!N15*1.0162</f>
        <v>282.43519779111392</v>
      </c>
      <c r="O15" s="10">
        <f t="shared" si="0"/>
        <v>4074.793315391114</v>
      </c>
      <c r="P15" s="10">
        <f t="shared" ref="P15:P37" si="2">+O15+H15</f>
        <v>4944.6828529265822</v>
      </c>
    </row>
    <row r="16" spans="1:16" x14ac:dyDescent="0.45">
      <c r="A16" s="1" t="s">
        <v>28</v>
      </c>
      <c r="B16" s="10">
        <v>366.44907919999997</v>
      </c>
      <c r="C16" s="10">
        <v>94.046812500000001</v>
      </c>
      <c r="D16" s="10">
        <v>127.07392874999999</v>
      </c>
      <c r="E16" s="10">
        <v>278.25837050000001</v>
      </c>
      <c r="F16" s="10">
        <v>33.706822899999999</v>
      </c>
      <c r="G16" s="10">
        <v>80.055328081294022</v>
      </c>
      <c r="H16" s="10">
        <f t="shared" si="1"/>
        <v>979.59034193129401</v>
      </c>
      <c r="I16" s="10">
        <v>3042.6957793000001</v>
      </c>
      <c r="J16" s="10">
        <v>425.98098435000003</v>
      </c>
      <c r="K16" s="10">
        <v>1084.91885695</v>
      </c>
      <c r="L16" s="10">
        <v>953.38811759999999</v>
      </c>
      <c r="M16" s="10">
        <v>405.53600575000002</v>
      </c>
      <c r="N16" s="10">
        <f>+'1997 '!N16*1.0162</f>
        <v>357.6785516428007</v>
      </c>
      <c r="O16" s="10">
        <f t="shared" si="0"/>
        <v>6270.1982955928015</v>
      </c>
      <c r="P16" s="10">
        <f t="shared" si="2"/>
        <v>7249.788637524096</v>
      </c>
    </row>
    <row r="17" spans="1:16" x14ac:dyDescent="0.45">
      <c r="A17" s="1" t="s">
        <v>29</v>
      </c>
      <c r="B17" s="10">
        <v>0</v>
      </c>
      <c r="C17" s="10">
        <v>331.95660475</v>
      </c>
      <c r="D17" s="10">
        <v>30.181302500000001</v>
      </c>
      <c r="E17" s="10">
        <v>67.611413749999997</v>
      </c>
      <c r="F17" s="10">
        <v>40.000364600000005</v>
      </c>
      <c r="G17" s="10">
        <v>57.025713153798485</v>
      </c>
      <c r="H17" s="10">
        <f t="shared" si="1"/>
        <v>526.77539875379853</v>
      </c>
      <c r="I17" s="10">
        <v>0</v>
      </c>
      <c r="J17" s="10">
        <v>0</v>
      </c>
      <c r="K17" s="10">
        <v>0</v>
      </c>
      <c r="L17" s="10">
        <v>18.659894999999999</v>
      </c>
      <c r="M17" s="10">
        <v>9.1426915500000003</v>
      </c>
      <c r="N17" s="10">
        <f>+'1997 '!N17*1.0162</f>
        <v>8.7238671132390397</v>
      </c>
      <c r="O17" s="10">
        <f t="shared" si="0"/>
        <v>36.526453663239039</v>
      </c>
      <c r="P17" s="10">
        <f t="shared" si="2"/>
        <v>563.30185241703759</v>
      </c>
    </row>
    <row r="18" spans="1:16" x14ac:dyDescent="0.45">
      <c r="A18" s="1" t="s">
        <v>30</v>
      </c>
      <c r="B18" s="10">
        <v>0</v>
      </c>
      <c r="C18" s="10">
        <v>73.111361500000001</v>
      </c>
      <c r="D18" s="10">
        <v>116.20477624999999</v>
      </c>
      <c r="E18" s="10">
        <v>69.234926450000003</v>
      </c>
      <c r="F18" s="10">
        <v>21.589593050000001</v>
      </c>
      <c r="G18" s="10">
        <v>67.992196452605896</v>
      </c>
      <c r="H18" s="10">
        <f t="shared" si="1"/>
        <v>348.13285370260587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f>+'1997 '!N18*1.0162</f>
        <v>0</v>
      </c>
      <c r="O18" s="10">
        <f t="shared" si="0"/>
        <v>0</v>
      </c>
      <c r="P18" s="10">
        <f t="shared" si="2"/>
        <v>348.13285370260587</v>
      </c>
    </row>
    <row r="19" spans="1:16" x14ac:dyDescent="0.45">
      <c r="A19" s="1" t="s">
        <v>31</v>
      </c>
      <c r="B19" s="10">
        <v>23.726368749999999</v>
      </c>
      <c r="C19" s="10">
        <v>209.07026625</v>
      </c>
      <c r="D19" s="10">
        <v>323.683314</v>
      </c>
      <c r="E19" s="10">
        <v>129.30221725000001</v>
      </c>
      <c r="F19" s="10">
        <v>54.458062049999995</v>
      </c>
      <c r="G19" s="10">
        <v>111.8581296478355</v>
      </c>
      <c r="H19" s="10">
        <f t="shared" si="1"/>
        <v>852.09835794783555</v>
      </c>
      <c r="I19" s="10">
        <v>0</v>
      </c>
      <c r="J19" s="10">
        <v>0</v>
      </c>
      <c r="K19" s="10">
        <v>175.91895875</v>
      </c>
      <c r="L19" s="10">
        <v>40.740080899999995</v>
      </c>
      <c r="M19" s="10">
        <v>37.501154849999999</v>
      </c>
      <c r="N19" s="10">
        <f>+'1997 '!N19*1.0162</f>
        <v>10.904833891548803</v>
      </c>
      <c r="O19" s="10">
        <f>SUM(J19:N19)</f>
        <v>265.06502839154882</v>
      </c>
      <c r="P19" s="10">
        <f t="shared" si="2"/>
        <v>1117.1633863393845</v>
      </c>
    </row>
    <row r="20" spans="1:16" x14ac:dyDescent="0.45">
      <c r="A20" s="1" t="s">
        <v>32</v>
      </c>
      <c r="B20" s="10">
        <v>461.02741200000003</v>
      </c>
      <c r="C20" s="10">
        <v>42.466381249999998</v>
      </c>
      <c r="D20" s="10">
        <v>298.56123270000001</v>
      </c>
      <c r="E20" s="10">
        <v>70.423100000000005</v>
      </c>
      <c r="F20" s="10">
        <v>25.652930000000001</v>
      </c>
      <c r="G20" s="10">
        <v>78.958679751413285</v>
      </c>
      <c r="H20" s="10">
        <f t="shared" si="1"/>
        <v>977.08973570141325</v>
      </c>
      <c r="I20" s="10">
        <v>33.674169999999997</v>
      </c>
      <c r="J20" s="10">
        <v>13.57727</v>
      </c>
      <c r="K20" s="10">
        <v>71.410151249999998</v>
      </c>
      <c r="L20" s="10">
        <v>16.305170499999999</v>
      </c>
      <c r="M20" s="10">
        <v>8.0440999499999997</v>
      </c>
      <c r="N20" s="10">
        <f>+'1997 '!N20*1.0162</f>
        <v>11.995317280703683</v>
      </c>
      <c r="O20" s="10">
        <f t="shared" si="0"/>
        <v>155.00617898070368</v>
      </c>
      <c r="P20" s="10">
        <f t="shared" si="2"/>
        <v>1132.0959146821169</v>
      </c>
    </row>
    <row r="21" spans="1:16" x14ac:dyDescent="0.45">
      <c r="A21" s="1" t="s">
        <v>33</v>
      </c>
      <c r="B21" s="10">
        <v>0</v>
      </c>
      <c r="C21" s="10">
        <v>322.76319280000001</v>
      </c>
      <c r="D21" s="10">
        <v>93.117705000000001</v>
      </c>
      <c r="E21" s="10">
        <v>150.55165219999998</v>
      </c>
      <c r="F21" s="10">
        <v>44.70144415</v>
      </c>
      <c r="G21" s="10">
        <v>71.282141442248118</v>
      </c>
      <c r="H21" s="10">
        <f t="shared" si="1"/>
        <v>682.41613559224811</v>
      </c>
      <c r="I21" s="10">
        <v>0</v>
      </c>
      <c r="J21" s="10">
        <v>0</v>
      </c>
      <c r="K21" s="10">
        <v>243.99485325000001</v>
      </c>
      <c r="L21" s="10">
        <v>38.728135200000004</v>
      </c>
      <c r="M21" s="10">
        <v>63.820359500000002</v>
      </c>
      <c r="N21" s="10">
        <f>+'1997 '!N21*1.0162</f>
        <v>10.904833891548803</v>
      </c>
      <c r="O21" s="10">
        <f t="shared" si="0"/>
        <v>357.44818184154877</v>
      </c>
      <c r="P21" s="10">
        <f t="shared" si="2"/>
        <v>1039.8643174337969</v>
      </c>
    </row>
    <row r="22" spans="1:16" x14ac:dyDescent="0.45">
      <c r="A22" s="1" t="s">
        <v>34</v>
      </c>
      <c r="B22" s="10">
        <v>0</v>
      </c>
      <c r="C22" s="10">
        <v>115.21994055</v>
      </c>
      <c r="D22" s="10">
        <v>94.945351250000002</v>
      </c>
      <c r="E22" s="10">
        <v>34.954980549999995</v>
      </c>
      <c r="F22" s="10">
        <v>24.05535785</v>
      </c>
      <c r="G22" s="10">
        <v>71.282141442248118</v>
      </c>
      <c r="H22" s="10">
        <f t="shared" si="1"/>
        <v>340.45777164224813</v>
      </c>
      <c r="I22" s="10">
        <v>0</v>
      </c>
      <c r="J22" s="10">
        <v>0</v>
      </c>
      <c r="K22" s="10">
        <v>29.170708749999999</v>
      </c>
      <c r="L22" s="10">
        <v>9.7489492500000008</v>
      </c>
      <c r="M22" s="10">
        <v>7.6621128499999998</v>
      </c>
      <c r="N22" s="10">
        <f>+'1997 '!N22*1.0162</f>
        <v>4.3619335566195199</v>
      </c>
      <c r="O22" s="10">
        <f t="shared" si="0"/>
        <v>50.943704406619517</v>
      </c>
      <c r="P22" s="10">
        <f t="shared" si="2"/>
        <v>391.40147604886766</v>
      </c>
    </row>
    <row r="23" spans="1:16" x14ac:dyDescent="0.45">
      <c r="A23" s="1" t="s">
        <v>35</v>
      </c>
      <c r="B23" s="10">
        <v>664.9218578</v>
      </c>
      <c r="C23" s="10">
        <v>344.97123089999997</v>
      </c>
      <c r="D23" s="10">
        <v>148.61577249999999</v>
      </c>
      <c r="E23" s="10">
        <v>257.28645234999999</v>
      </c>
      <c r="F23" s="10">
        <v>89.836606849999995</v>
      </c>
      <c r="G23" s="10">
        <v>148.04752453389992</v>
      </c>
      <c r="H23" s="10">
        <f t="shared" si="1"/>
        <v>1653.6794449338997</v>
      </c>
      <c r="I23" s="10">
        <v>165.64968009999998</v>
      </c>
      <c r="J23" s="10">
        <v>156.8553847</v>
      </c>
      <c r="K23" s="10">
        <v>111.08142090000001</v>
      </c>
      <c r="L23" s="10">
        <v>117.89777034999999</v>
      </c>
      <c r="M23" s="10">
        <v>87.371144999999999</v>
      </c>
      <c r="N23" s="10">
        <f>+'1997 '!N23*1.0162</f>
        <v>44.709818955350087</v>
      </c>
      <c r="O23" s="10">
        <f t="shared" si="0"/>
        <v>683.56522000535006</v>
      </c>
      <c r="P23" s="10">
        <f t="shared" si="2"/>
        <v>2337.2446649392496</v>
      </c>
    </row>
    <row r="24" spans="1:16" x14ac:dyDescent="0.45">
      <c r="A24" s="1" t="s">
        <v>36</v>
      </c>
      <c r="B24" s="10">
        <v>159.82026875</v>
      </c>
      <c r="C24" s="10">
        <v>71.400409400000001</v>
      </c>
      <c r="D24" s="10">
        <v>73.264362200000008</v>
      </c>
      <c r="E24" s="10">
        <v>64.122502850000004</v>
      </c>
      <c r="F24" s="10">
        <v>25.163935850000001</v>
      </c>
      <c r="G24" s="10">
        <v>97.601701359385871</v>
      </c>
      <c r="H24" s="10">
        <f t="shared" si="1"/>
        <v>491.3731804093859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f>+'1997 '!N24*1.0162</f>
        <v>0</v>
      </c>
      <c r="O24" s="10">
        <f t="shared" si="0"/>
        <v>0</v>
      </c>
      <c r="P24" s="10">
        <f t="shared" si="2"/>
        <v>491.3731804093859</v>
      </c>
    </row>
    <row r="25" spans="1:16" x14ac:dyDescent="0.45">
      <c r="A25" s="1" t="s">
        <v>37</v>
      </c>
      <c r="B25" s="10">
        <v>496.79739739999997</v>
      </c>
      <c r="C25" s="10">
        <v>97.749828750000006</v>
      </c>
      <c r="D25" s="10">
        <v>269.97070604999999</v>
      </c>
      <c r="E25" s="10">
        <v>151.51870510000001</v>
      </c>
      <c r="F25" s="10">
        <v>44.54355975</v>
      </c>
      <c r="G25" s="10">
        <v>85.538569730697745</v>
      </c>
      <c r="H25" s="10">
        <f t="shared" si="1"/>
        <v>1146.1187667806976</v>
      </c>
      <c r="I25" s="10">
        <v>128.27486999999999</v>
      </c>
      <c r="J25" s="10">
        <v>110</v>
      </c>
      <c r="K25" s="10">
        <v>290.06870105000002</v>
      </c>
      <c r="L25" s="10">
        <v>146.35052044999998</v>
      </c>
      <c r="M25" s="10">
        <v>119.82267450000001</v>
      </c>
      <c r="N25" s="10">
        <f>+'1997 '!N25*1.0162</f>
        <v>98.143505023939213</v>
      </c>
      <c r="O25" s="10">
        <f t="shared" si="0"/>
        <v>892.66027102393923</v>
      </c>
      <c r="P25" s="10">
        <f t="shared" si="2"/>
        <v>2038.7790378046368</v>
      </c>
    </row>
    <row r="26" spans="1:16" x14ac:dyDescent="0.45">
      <c r="A26" s="1" t="s">
        <v>38</v>
      </c>
      <c r="B26" s="10">
        <v>223.92627725</v>
      </c>
      <c r="C26" s="10">
        <v>69.708886250000006</v>
      </c>
      <c r="D26" s="10">
        <v>77.827946249999997</v>
      </c>
      <c r="E26" s="10">
        <v>66.971711100000007</v>
      </c>
      <c r="F26" s="10">
        <v>42.028279049999995</v>
      </c>
      <c r="G26" s="10">
        <v>38.382691545825907</v>
      </c>
      <c r="H26" s="10">
        <f t="shared" si="1"/>
        <v>518.84579144582585</v>
      </c>
      <c r="I26" s="10">
        <v>810.78855250000004</v>
      </c>
      <c r="J26" s="10">
        <v>633</v>
      </c>
      <c r="K26" s="10">
        <v>193.08532119999998</v>
      </c>
      <c r="L26" s="10">
        <v>330.59228585</v>
      </c>
      <c r="M26" s="10">
        <v>155.78125175</v>
      </c>
      <c r="N26" s="10">
        <f>+'1997 '!N26*1.0162</f>
        <v>113.41027247210754</v>
      </c>
      <c r="O26" s="10">
        <f t="shared" si="0"/>
        <v>2236.6576837721077</v>
      </c>
      <c r="P26" s="10">
        <f t="shared" si="2"/>
        <v>2755.5034752179336</v>
      </c>
    </row>
    <row r="27" spans="1:16" x14ac:dyDescent="0.45">
      <c r="A27" s="1" t="s">
        <v>39</v>
      </c>
      <c r="B27" s="10">
        <v>0</v>
      </c>
      <c r="C27" s="10">
        <v>28.478760000000001</v>
      </c>
      <c r="D27" s="10">
        <v>77.110962150000006</v>
      </c>
      <c r="E27" s="10">
        <v>62.8754256</v>
      </c>
      <c r="F27" s="10">
        <v>23.414604000000001</v>
      </c>
      <c r="G27" s="10">
        <v>46.059229854991081</v>
      </c>
      <c r="H27" s="10">
        <f t="shared" si="1"/>
        <v>237.93898160499108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f>+'1997 '!N27*1.0162</f>
        <v>0</v>
      </c>
      <c r="O27" s="10">
        <f t="shared" si="0"/>
        <v>0</v>
      </c>
      <c r="P27" s="10">
        <f t="shared" si="2"/>
        <v>237.93898160499108</v>
      </c>
    </row>
    <row r="28" spans="1:16" x14ac:dyDescent="0.45">
      <c r="A28" s="1" t="s">
        <v>40</v>
      </c>
      <c r="B28" s="10">
        <v>154.56496225000001</v>
      </c>
      <c r="C28" s="10">
        <v>0</v>
      </c>
      <c r="D28" s="10">
        <v>159.54140874999999</v>
      </c>
      <c r="E28" s="10">
        <v>196.47622959999998</v>
      </c>
      <c r="F28" s="10">
        <v>62.089471100000004</v>
      </c>
      <c r="G28" s="10">
        <v>52.639119834275533</v>
      </c>
      <c r="H28" s="10">
        <f t="shared" si="1"/>
        <v>625.31119153427551</v>
      </c>
      <c r="I28" s="10">
        <v>2175.1203041500003</v>
      </c>
      <c r="J28" s="10">
        <v>122</v>
      </c>
      <c r="K28" s="10">
        <v>1806.65019805</v>
      </c>
      <c r="L28" s="10">
        <v>1108.5359739</v>
      </c>
      <c r="M28" s="10">
        <v>513.01646074999996</v>
      </c>
      <c r="N28" s="10">
        <f>+'1997 '!N28*1.0162</f>
        <v>401.29788720899586</v>
      </c>
      <c r="O28" s="10">
        <f t="shared" si="0"/>
        <v>6126.6208240589967</v>
      </c>
      <c r="P28" s="10">
        <f t="shared" si="2"/>
        <v>6751.9320155932719</v>
      </c>
    </row>
    <row r="29" spans="1:16" x14ac:dyDescent="0.45">
      <c r="A29" s="1" t="s">
        <v>41</v>
      </c>
      <c r="B29" s="10">
        <v>31.28823435</v>
      </c>
      <c r="C29" s="10">
        <v>263.55043999999998</v>
      </c>
      <c r="D29" s="10">
        <v>50.999716249999999</v>
      </c>
      <c r="E29" s="10">
        <v>67.768677650000001</v>
      </c>
      <c r="F29" s="10">
        <v>11.555462</v>
      </c>
      <c r="G29" s="10">
        <v>27.416208247018503</v>
      </c>
      <c r="H29" s="10">
        <f t="shared" si="1"/>
        <v>452.57873849701849</v>
      </c>
      <c r="I29" s="10">
        <v>2422.8185532500002</v>
      </c>
      <c r="J29" s="10">
        <v>1130</v>
      </c>
      <c r="K29" s="10">
        <v>1482.9904557499999</v>
      </c>
      <c r="L29" s="10">
        <v>947.10202555000001</v>
      </c>
      <c r="M29" s="10">
        <v>478.23468730000002</v>
      </c>
      <c r="N29" s="10">
        <f>+'1997 '!N29*1.0162</f>
        <v>392.57402009575685</v>
      </c>
      <c r="O29" s="10">
        <f t="shared" si="0"/>
        <v>6853.7197419457571</v>
      </c>
      <c r="P29" s="10">
        <f t="shared" si="2"/>
        <v>7306.2984804427751</v>
      </c>
    </row>
    <row r="30" spans="1:16" x14ac:dyDescent="0.45">
      <c r="A30" s="1" t="s">
        <v>42</v>
      </c>
      <c r="B30" s="10">
        <v>0</v>
      </c>
      <c r="C30" s="10">
        <v>543.10127184999999</v>
      </c>
      <c r="D30" s="10">
        <v>67.842093750000004</v>
      </c>
      <c r="E30" s="10">
        <v>81.135930299999998</v>
      </c>
      <c r="F30" s="10">
        <v>45.566837249999999</v>
      </c>
      <c r="G30" s="10">
        <v>77.862031421532549</v>
      </c>
      <c r="H30" s="10">
        <f t="shared" si="1"/>
        <v>815.50816457153269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f>+'1997 '!N30*1.0162</f>
        <v>0</v>
      </c>
      <c r="O30" s="10">
        <f t="shared" si="0"/>
        <v>0</v>
      </c>
      <c r="P30" s="10">
        <f t="shared" si="2"/>
        <v>815.50816457153269</v>
      </c>
    </row>
    <row r="31" spans="1:16" x14ac:dyDescent="0.45">
      <c r="A31" s="1" t="s">
        <v>43</v>
      </c>
      <c r="B31" s="10">
        <v>0</v>
      </c>
      <c r="C31" s="10">
        <v>135.2677736</v>
      </c>
      <c r="D31" s="10">
        <v>152.908355</v>
      </c>
      <c r="E31" s="10">
        <v>108.00720475</v>
      </c>
      <c r="F31" s="10">
        <v>39.055375950000006</v>
      </c>
      <c r="G31" s="10">
        <v>70.185493112367368</v>
      </c>
      <c r="H31" s="10">
        <f t="shared" si="1"/>
        <v>505.42420241236732</v>
      </c>
      <c r="I31" s="10">
        <v>0</v>
      </c>
      <c r="J31" s="10">
        <v>0</v>
      </c>
      <c r="K31" s="10">
        <v>101.2173981</v>
      </c>
      <c r="L31" s="10">
        <v>17.597073399999999</v>
      </c>
      <c r="M31" s="10">
        <v>8.0859544999999997</v>
      </c>
      <c r="N31" s="10">
        <f>+'1997 '!N31*1.0162</f>
        <v>4.3619335566195199</v>
      </c>
      <c r="O31" s="10">
        <f t="shared" si="0"/>
        <v>131.26235955661951</v>
      </c>
      <c r="P31" s="10">
        <f t="shared" si="2"/>
        <v>636.68656196898678</v>
      </c>
    </row>
    <row r="32" spans="1:16" x14ac:dyDescent="0.45">
      <c r="A32" s="1" t="s">
        <v>44</v>
      </c>
      <c r="B32" s="10">
        <v>0</v>
      </c>
      <c r="C32" s="10">
        <v>141.54252875</v>
      </c>
      <c r="D32" s="10">
        <v>37.413229999999999</v>
      </c>
      <c r="E32" s="10">
        <v>47.568730850000001</v>
      </c>
      <c r="F32" s="10">
        <v>18.693347249999999</v>
      </c>
      <c r="G32" s="10">
        <v>51.54247150439479</v>
      </c>
      <c r="H32" s="10">
        <f t="shared" si="1"/>
        <v>296.76030835439479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f>+'1997 '!N32*1.0162</f>
        <v>0</v>
      </c>
      <c r="O32" s="10">
        <f t="shared" si="0"/>
        <v>0</v>
      </c>
      <c r="P32" s="10">
        <f t="shared" si="2"/>
        <v>296.76030835439479</v>
      </c>
    </row>
    <row r="33" spans="1:16" x14ac:dyDescent="0.45">
      <c r="A33" s="1" t="s">
        <v>45</v>
      </c>
      <c r="B33" s="10">
        <v>0</v>
      </c>
      <c r="C33" s="10">
        <v>196.42498359999999</v>
      </c>
      <c r="D33" s="10">
        <v>106.23589625</v>
      </c>
      <c r="E33" s="10">
        <v>34.676248299999997</v>
      </c>
      <c r="F33" s="10">
        <v>19.3900921</v>
      </c>
      <c r="G33" s="10">
        <v>53.735768164156262</v>
      </c>
      <c r="H33" s="10">
        <f t="shared" si="1"/>
        <v>410.46298841415626</v>
      </c>
      <c r="I33" s="10">
        <v>0</v>
      </c>
      <c r="J33" s="10">
        <v>0</v>
      </c>
      <c r="K33" s="10">
        <v>91.128367400000002</v>
      </c>
      <c r="L33" s="10">
        <v>9.0937961500000011</v>
      </c>
      <c r="M33" s="10">
        <v>6.8050527000000001</v>
      </c>
      <c r="N33" s="10">
        <f>+'1997 '!N33*1.0162</f>
        <v>3.2714501674646401</v>
      </c>
      <c r="O33" s="10">
        <f t="shared" si="0"/>
        <v>110.29866641746464</v>
      </c>
      <c r="P33" s="10">
        <f t="shared" si="2"/>
        <v>520.76165483162094</v>
      </c>
    </row>
    <row r="34" spans="1:16" x14ac:dyDescent="0.45">
      <c r="A34" s="1" t="s">
        <v>46</v>
      </c>
      <c r="B34" s="10">
        <v>655.5089385</v>
      </c>
      <c r="C34" s="10">
        <v>18.154479500000001</v>
      </c>
      <c r="D34" s="10">
        <v>145.80764865</v>
      </c>
      <c r="E34" s="10">
        <v>139.00775705000001</v>
      </c>
      <c r="F34" s="10">
        <v>33.188909799999998</v>
      </c>
      <c r="G34" s="10">
        <v>91.021811380101454</v>
      </c>
      <c r="H34" s="10">
        <f t="shared" si="1"/>
        <v>1082.6895448801015</v>
      </c>
      <c r="I34" s="10">
        <v>239.49274249999999</v>
      </c>
      <c r="J34" s="10">
        <v>0</v>
      </c>
      <c r="K34" s="10">
        <v>170.63876655000001</v>
      </c>
      <c r="L34" s="10">
        <v>114.47759259999999</v>
      </c>
      <c r="M34" s="10">
        <v>37.527945850000002</v>
      </c>
      <c r="N34" s="10">
        <f>+'1997 '!N34*1.0162</f>
        <v>62.157553181828163</v>
      </c>
      <c r="O34" s="10">
        <f t="shared" si="0"/>
        <v>624.29460068182811</v>
      </c>
      <c r="P34" s="10">
        <f t="shared" si="2"/>
        <v>1706.9841455619296</v>
      </c>
    </row>
    <row r="35" spans="1:16" x14ac:dyDescent="0.45">
      <c r="A35" s="1" t="s">
        <v>47</v>
      </c>
      <c r="B35" s="10">
        <v>0</v>
      </c>
      <c r="C35" s="10">
        <v>275.20313069999997</v>
      </c>
      <c r="D35" s="10">
        <v>46.487038750000004</v>
      </c>
      <c r="E35" s="10">
        <v>75.973899549999999</v>
      </c>
      <c r="F35" s="10">
        <v>27.860322249999999</v>
      </c>
      <c r="G35" s="10">
        <v>81.151976411174772</v>
      </c>
      <c r="H35" s="10">
        <f t="shared" si="1"/>
        <v>506.67636766117477</v>
      </c>
      <c r="I35" s="10">
        <v>0</v>
      </c>
      <c r="J35" s="10">
        <v>3</v>
      </c>
      <c r="K35" s="10">
        <v>148.80892319999998</v>
      </c>
      <c r="L35" s="10">
        <v>56.410231700000004</v>
      </c>
      <c r="M35" s="10">
        <v>28.202597350000001</v>
      </c>
      <c r="N35" s="10">
        <f>+'1997 '!N35*1.0162</f>
        <v>14.176284059013442</v>
      </c>
      <c r="O35" s="10">
        <f t="shared" si="0"/>
        <v>250.59803630901342</v>
      </c>
      <c r="P35" s="10">
        <f t="shared" si="2"/>
        <v>757.27440397018813</v>
      </c>
    </row>
    <row r="36" spans="1:16" x14ac:dyDescent="0.45">
      <c r="A36" s="1" t="s">
        <v>48</v>
      </c>
      <c r="B36" s="10">
        <v>0</v>
      </c>
      <c r="C36" s="10">
        <v>228.65625750000001</v>
      </c>
      <c r="D36" s="10">
        <v>36.26977625</v>
      </c>
      <c r="E36" s="10">
        <v>67.861230700000007</v>
      </c>
      <c r="F36" s="10">
        <v>29.756398699999998</v>
      </c>
      <c r="G36" s="10">
        <v>73.475438102009591</v>
      </c>
      <c r="H36" s="10">
        <f t="shared" si="1"/>
        <v>436.01910125200959</v>
      </c>
      <c r="I36" s="10">
        <v>0</v>
      </c>
      <c r="J36" s="10">
        <v>29</v>
      </c>
      <c r="K36" s="10">
        <v>90.094044999999994</v>
      </c>
      <c r="L36" s="10">
        <v>10.48290585</v>
      </c>
      <c r="M36" s="10">
        <v>8.4729457499999992</v>
      </c>
      <c r="N36" s="10">
        <f>+'1997 '!N36*1.0162</f>
        <v>9.8143505023939213</v>
      </c>
      <c r="O36" s="10">
        <f t="shared" si="0"/>
        <v>147.86424710239393</v>
      </c>
      <c r="P36" s="10">
        <f t="shared" si="2"/>
        <v>583.88334835440355</v>
      </c>
    </row>
    <row r="37" spans="1:16" x14ac:dyDescent="0.45">
      <c r="A37" s="1" t="s">
        <v>49</v>
      </c>
      <c r="B37" s="10">
        <v>0</v>
      </c>
      <c r="C37" s="10">
        <v>0</v>
      </c>
      <c r="D37" s="10">
        <v>0</v>
      </c>
      <c r="E37" s="10">
        <v>3.9827157500000001</v>
      </c>
      <c r="F37" s="10">
        <v>5.8903992000000001</v>
      </c>
      <c r="G37" s="10">
        <v>2.1932966597614802</v>
      </c>
      <c r="H37" s="10">
        <f t="shared" si="1"/>
        <v>12.066411609761481</v>
      </c>
      <c r="I37" s="10">
        <v>882.16512739999996</v>
      </c>
      <c r="J37" s="10">
        <v>116</v>
      </c>
      <c r="K37" s="10">
        <v>1184.03311775</v>
      </c>
      <c r="L37" s="10">
        <v>786.98112455</v>
      </c>
      <c r="M37" s="10">
        <v>221.71104844999999</v>
      </c>
      <c r="N37" s="10">
        <f>+'1997 '!N37*1.0162</f>
        <v>338.04985063801286</v>
      </c>
      <c r="O37" s="10">
        <f t="shared" si="0"/>
        <v>3528.9402687880124</v>
      </c>
      <c r="P37" s="10">
        <f t="shared" si="2"/>
        <v>3541.0066803977738</v>
      </c>
    </row>
    <row r="38" spans="1:16" x14ac:dyDescent="0.45">
      <c r="A38" s="7" t="s">
        <v>6</v>
      </c>
      <c r="B38" s="7" t="s">
        <v>6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</row>
    <row r="39" spans="1:16" x14ac:dyDescent="0.45">
      <c r="A39" s="1" t="s">
        <v>7</v>
      </c>
      <c r="B39" s="10">
        <f t="shared" ref="B39:P39" si="3">SUM(B14:B37)</f>
        <v>3736.5845700000004</v>
      </c>
      <c r="C39" s="10">
        <f t="shared" si="3"/>
        <v>3784.1706273999998</v>
      </c>
      <c r="D39" s="10">
        <f t="shared" si="3"/>
        <v>2747.3053819000006</v>
      </c>
      <c r="E39" s="10">
        <f t="shared" si="3"/>
        <v>2412.7423705499996</v>
      </c>
      <c r="F39" s="10">
        <f t="shared" si="3"/>
        <v>858.66987665000011</v>
      </c>
      <c r="G39" s="10">
        <f t="shared" si="3"/>
        <v>1642.7791981613486</v>
      </c>
      <c r="H39" s="10">
        <f t="shared" si="3"/>
        <v>15182.252024661349</v>
      </c>
      <c r="I39" s="10">
        <f t="shared" si="3"/>
        <v>10669.733392200002</v>
      </c>
      <c r="J39" s="10">
        <f t="shared" si="3"/>
        <v>3988.6237008500002</v>
      </c>
      <c r="K39" s="10">
        <f t="shared" si="3"/>
        <v>8198.3607358499994</v>
      </c>
      <c r="L39" s="10">
        <f t="shared" si="3"/>
        <v>5526.0954192500012</v>
      </c>
      <c r="M39" s="10">
        <f t="shared" si="3"/>
        <v>2637.3370029499993</v>
      </c>
      <c r="N39" s="10">
        <f t="shared" si="3"/>
        <v>2231.1290142108846</v>
      </c>
      <c r="O39" s="10">
        <f t="shared" si="3"/>
        <v>33251.279265310885</v>
      </c>
      <c r="P39" s="10">
        <f t="shared" si="3"/>
        <v>48433.531289972234</v>
      </c>
    </row>
    <row r="41" spans="1:16" x14ac:dyDescent="0.45">
      <c r="G41" s="129" t="s">
        <v>50</v>
      </c>
      <c r="H41" s="129"/>
      <c r="I41" s="129"/>
      <c r="J41" s="129"/>
      <c r="K41" s="129"/>
      <c r="L41" s="129"/>
      <c r="M41" s="129"/>
      <c r="N41" s="129"/>
    </row>
    <row r="42" spans="1:16" x14ac:dyDescent="0.45">
      <c r="B42" s="13"/>
      <c r="G42" s="11"/>
      <c r="H42" s="11"/>
      <c r="I42" s="12"/>
      <c r="J42" s="12"/>
      <c r="K42" s="12"/>
      <c r="L42" s="12"/>
      <c r="M42" s="12"/>
      <c r="N42" s="12"/>
    </row>
    <row r="43" spans="1:16" x14ac:dyDescent="0.45">
      <c r="G43" s="11" t="s">
        <v>16</v>
      </c>
      <c r="H43" s="11"/>
      <c r="I43" s="12"/>
      <c r="J43" s="12"/>
      <c r="K43" s="12" t="s">
        <v>23</v>
      </c>
      <c r="L43" s="12"/>
      <c r="N43" s="12"/>
    </row>
    <row r="44" spans="1:16" x14ac:dyDescent="0.45">
      <c r="G44" s="11"/>
      <c r="H44" s="11"/>
      <c r="I44" s="12"/>
      <c r="J44" s="12"/>
      <c r="K44" s="12"/>
      <c r="L44" s="12"/>
      <c r="M44" s="12"/>
      <c r="N44" s="12"/>
    </row>
    <row r="45" spans="1:16" x14ac:dyDescent="0.45">
      <c r="G45" s="11" t="s">
        <v>51</v>
      </c>
      <c r="H45" s="11"/>
      <c r="I45" s="12"/>
      <c r="J45" s="12"/>
      <c r="K45" s="12" t="s">
        <v>52</v>
      </c>
      <c r="L45" s="12"/>
      <c r="M45" s="12"/>
      <c r="N45" s="12"/>
    </row>
    <row r="46" spans="1:16" x14ac:dyDescent="0.45">
      <c r="G46" s="11" t="s">
        <v>53</v>
      </c>
      <c r="H46" s="11"/>
      <c r="I46" s="12"/>
      <c r="J46" s="12"/>
      <c r="K46" s="12" t="s">
        <v>54</v>
      </c>
      <c r="L46" s="12"/>
      <c r="M46" s="12"/>
      <c r="N46" s="12"/>
    </row>
    <row r="47" spans="1:16" x14ac:dyDescent="0.45">
      <c r="G47" s="11" t="s">
        <v>55</v>
      </c>
      <c r="H47" s="11"/>
      <c r="I47" s="12"/>
      <c r="J47" s="12"/>
      <c r="K47" s="12" t="s">
        <v>56</v>
      </c>
      <c r="L47" s="12"/>
      <c r="M47" s="12"/>
      <c r="N47" s="12"/>
    </row>
    <row r="48" spans="1:16" x14ac:dyDescent="0.45">
      <c r="G48" s="11" t="s">
        <v>57</v>
      </c>
      <c r="H48" s="11"/>
      <c r="I48" s="12"/>
      <c r="J48" s="12"/>
      <c r="K48" s="12" t="s">
        <v>58</v>
      </c>
      <c r="L48" s="12"/>
      <c r="M48" s="12"/>
      <c r="N48" s="12"/>
    </row>
    <row r="49" spans="7:14" x14ac:dyDescent="0.45">
      <c r="G49" s="11" t="s">
        <v>59</v>
      </c>
      <c r="H49" s="11"/>
      <c r="I49" s="12"/>
      <c r="J49" s="12"/>
      <c r="K49" s="12" t="s">
        <v>60</v>
      </c>
      <c r="L49" s="12"/>
      <c r="M49" s="12"/>
      <c r="N49" s="12"/>
    </row>
    <row r="50" spans="7:14" x14ac:dyDescent="0.45">
      <c r="G50" s="11" t="s">
        <v>61</v>
      </c>
      <c r="H50" s="11"/>
      <c r="I50" s="12"/>
      <c r="J50" s="12"/>
      <c r="K50" s="12" t="s">
        <v>62</v>
      </c>
      <c r="L50" s="12"/>
      <c r="M50" s="12"/>
      <c r="N50" s="12"/>
    </row>
    <row r="51" spans="7:14" x14ac:dyDescent="0.45">
      <c r="I51" s="2"/>
      <c r="J51" s="2"/>
      <c r="K51" s="2"/>
      <c r="L51" s="2"/>
      <c r="M51" s="2"/>
      <c r="N51" s="2"/>
    </row>
  </sheetData>
  <mergeCells count="1">
    <mergeCell ref="G41:N41"/>
  </mergeCells>
  <phoneticPr fontId="11" type="noConversion"/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>
    <pageSetUpPr fitToPage="1"/>
  </sheetPr>
  <dimension ref="A1:R52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17.44140625" style="1" customWidth="1"/>
    <col min="2" max="6" width="9.1640625" style="1"/>
    <col min="7" max="8" width="10.27734375" style="1" customWidth="1"/>
    <col min="9" max="14" width="9.1640625" style="1"/>
    <col min="15" max="16" width="10.27734375" style="1" customWidth="1"/>
    <col min="17" max="16384" width="9.1640625" style="1"/>
  </cols>
  <sheetData>
    <row r="1" spans="1:16" x14ac:dyDescent="0.45">
      <c r="A1" s="1" t="s">
        <v>63</v>
      </c>
      <c r="I1" s="2"/>
      <c r="J1" s="2"/>
      <c r="K1" s="2"/>
      <c r="L1" s="2"/>
      <c r="M1" s="2"/>
      <c r="N1" s="2"/>
    </row>
    <row r="2" spans="1:16" x14ac:dyDescent="0.45">
      <c r="A2" s="1" t="s">
        <v>64</v>
      </c>
      <c r="I2" s="2"/>
      <c r="J2" s="2"/>
      <c r="K2" s="2"/>
      <c r="L2" s="2"/>
      <c r="M2" s="2"/>
      <c r="N2" s="2"/>
    </row>
    <row r="3" spans="1:16" x14ac:dyDescent="0.45">
      <c r="A3" s="1" t="s">
        <v>2</v>
      </c>
      <c r="I3" s="2"/>
      <c r="J3" s="2"/>
      <c r="K3" s="2"/>
      <c r="L3" s="2"/>
      <c r="M3" s="2"/>
      <c r="N3" s="2"/>
    </row>
    <row r="4" spans="1:16" x14ac:dyDescent="0.45">
      <c r="I4" s="2"/>
      <c r="J4" s="2"/>
      <c r="K4" s="2"/>
      <c r="L4" s="2"/>
      <c r="M4" s="2"/>
      <c r="N4" s="2"/>
    </row>
    <row r="5" spans="1:16" ht="22.8" x14ac:dyDescent="0.75">
      <c r="A5" s="3" t="s">
        <v>65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4"/>
      <c r="P5" s="4"/>
    </row>
    <row r="6" spans="1:16" ht="22.8" x14ac:dyDescent="0.75">
      <c r="A6" s="6" t="s">
        <v>4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4"/>
      <c r="P6" s="4"/>
    </row>
    <row r="7" spans="1:16" ht="22.8" x14ac:dyDescent="0.75">
      <c r="A7" s="6" t="s">
        <v>5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4"/>
      <c r="P7" s="4"/>
    </row>
    <row r="8" spans="1:16" x14ac:dyDescent="0.45">
      <c r="I8" s="2"/>
      <c r="J8" s="2"/>
      <c r="K8" s="2"/>
      <c r="L8" s="2"/>
      <c r="M8" s="2"/>
      <c r="N8" s="2"/>
    </row>
    <row r="9" spans="1:16" x14ac:dyDescent="0.45">
      <c r="A9" s="7" t="s">
        <v>6</v>
      </c>
      <c r="B9" s="7" t="s">
        <v>6</v>
      </c>
      <c r="C9" s="7" t="s">
        <v>6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</row>
    <row r="10" spans="1:16" s="8" customFormat="1" x14ac:dyDescent="0.45">
      <c r="H10" s="8" t="s">
        <v>7</v>
      </c>
      <c r="I10" s="9"/>
      <c r="J10" s="9"/>
      <c r="K10" s="9"/>
      <c r="L10" s="9"/>
      <c r="M10" s="9"/>
      <c r="N10" s="9"/>
      <c r="O10" s="8" t="s">
        <v>7</v>
      </c>
      <c r="P10" s="8" t="s">
        <v>8</v>
      </c>
    </row>
    <row r="11" spans="1:16" s="8" customFormat="1" x14ac:dyDescent="0.45">
      <c r="A11" s="8" t="s">
        <v>9</v>
      </c>
      <c r="B11" s="8" t="s">
        <v>10</v>
      </c>
      <c r="C11" s="8" t="s">
        <v>11</v>
      </c>
      <c r="D11" s="8" t="s">
        <v>12</v>
      </c>
      <c r="E11" s="8" t="s">
        <v>13</v>
      </c>
      <c r="F11" s="8" t="s">
        <v>14</v>
      </c>
      <c r="G11" s="8" t="s">
        <v>15</v>
      </c>
      <c r="H11" s="8" t="s">
        <v>16</v>
      </c>
      <c r="I11" s="9" t="s">
        <v>17</v>
      </c>
      <c r="J11" s="9" t="s">
        <v>18</v>
      </c>
      <c r="K11" s="9" t="s">
        <v>19</v>
      </c>
      <c r="L11" s="9" t="s">
        <v>20</v>
      </c>
      <c r="M11" s="9" t="s">
        <v>21</v>
      </c>
      <c r="N11" s="9" t="s">
        <v>22</v>
      </c>
      <c r="O11" s="8" t="s">
        <v>23</v>
      </c>
      <c r="P11" s="8" t="s">
        <v>7</v>
      </c>
    </row>
    <row r="12" spans="1:16" x14ac:dyDescent="0.45">
      <c r="I12" s="2"/>
      <c r="J12" s="2"/>
      <c r="K12" s="2"/>
      <c r="L12" s="2"/>
      <c r="M12" s="2"/>
      <c r="N12" s="2"/>
    </row>
    <row r="13" spans="1:16" x14ac:dyDescent="0.45">
      <c r="A13" s="1" t="s">
        <v>24</v>
      </c>
      <c r="B13" s="7" t="s">
        <v>25</v>
      </c>
      <c r="C13" s="7" t="s">
        <v>25</v>
      </c>
      <c r="D13" s="7" t="s">
        <v>25</v>
      </c>
      <c r="E13" s="7" t="s">
        <v>25</v>
      </c>
      <c r="F13" s="7" t="s">
        <v>25</v>
      </c>
      <c r="G13" s="7" t="s">
        <v>25</v>
      </c>
      <c r="H13" s="7" t="s">
        <v>25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</row>
    <row r="14" spans="1:16" x14ac:dyDescent="0.45">
      <c r="A14" s="1" t="s">
        <v>26</v>
      </c>
      <c r="B14" s="16">
        <v>157.77554970000003</v>
      </c>
      <c r="C14" s="16">
        <v>32.563766999999991</v>
      </c>
      <c r="D14" s="16">
        <v>72.213103800000056</v>
      </c>
      <c r="E14" s="16">
        <v>23.440515350000005</v>
      </c>
      <c r="F14" s="16">
        <v>23.161064049999997</v>
      </c>
      <c r="G14" s="16">
        <v>63.746269902000009</v>
      </c>
      <c r="H14" s="16">
        <f>SUM(B14:G14)</f>
        <v>372.90026980200003</v>
      </c>
      <c r="I14" s="16">
        <v>92.914308750000018</v>
      </c>
      <c r="J14" s="16">
        <v>0</v>
      </c>
      <c r="K14" s="16">
        <v>162.9447782499999</v>
      </c>
      <c r="L14" s="16">
        <v>65.574078649999947</v>
      </c>
      <c r="M14" s="16">
        <v>26.605693149999997</v>
      </c>
      <c r="N14" s="16">
        <v>61.166653396800001</v>
      </c>
      <c r="O14" s="16">
        <f t="shared" ref="O14:O29" si="0">SUM(I14:N14)</f>
        <v>409.20551219679987</v>
      </c>
      <c r="P14" s="16">
        <f>+O14+H14</f>
        <v>782.1057819987999</v>
      </c>
    </row>
    <row r="15" spans="1:16" x14ac:dyDescent="0.45">
      <c r="A15" s="1" t="s">
        <v>27</v>
      </c>
      <c r="B15" s="16">
        <v>259.68098375</v>
      </c>
      <c r="C15" s="16">
        <v>132.39645000000002</v>
      </c>
      <c r="D15" s="16">
        <v>138.42692160000001</v>
      </c>
      <c r="E15" s="16">
        <v>170.51719599999998</v>
      </c>
      <c r="F15" s="16">
        <v>72.608449899999997</v>
      </c>
      <c r="G15" s="16">
        <v>40.372637604600001</v>
      </c>
      <c r="H15" s="16">
        <f t="shared" ref="H15:H30" si="1">SUM(B15:G15)</f>
        <v>814.00263885459992</v>
      </c>
      <c r="I15" s="16">
        <v>626.33075455000005</v>
      </c>
      <c r="J15" s="16">
        <v>1186.6870217999995</v>
      </c>
      <c r="K15" s="16">
        <v>743.54215700000066</v>
      </c>
      <c r="L15" s="16">
        <v>719.25887490000025</v>
      </c>
      <c r="M15" s="16">
        <v>375.34553445000034</v>
      </c>
      <c r="N15" s="16">
        <v>277.93268824159998</v>
      </c>
      <c r="O15" s="16">
        <f t="shared" si="0"/>
        <v>3929.0970309416007</v>
      </c>
      <c r="P15" s="16">
        <f t="shared" ref="P15:P30" si="2">+O15+H15</f>
        <v>4743.0996697962009</v>
      </c>
    </row>
    <row r="16" spans="1:16" x14ac:dyDescent="0.45">
      <c r="A16" s="1" t="s">
        <v>28</v>
      </c>
      <c r="B16" s="16">
        <v>356.56696335000009</v>
      </c>
      <c r="C16" s="16">
        <v>90.92756995000002</v>
      </c>
      <c r="D16" s="16">
        <v>124.57714625000001</v>
      </c>
      <c r="E16" s="16">
        <v>268.5674745</v>
      </c>
      <c r="F16" s="16">
        <v>33.385714149999998</v>
      </c>
      <c r="G16" s="16">
        <v>77.557961714100003</v>
      </c>
      <c r="H16" s="16">
        <f t="shared" si="1"/>
        <v>951.5828299141001</v>
      </c>
      <c r="I16" s="16">
        <v>3049.1404820999992</v>
      </c>
      <c r="J16" s="16">
        <v>393.37061415000011</v>
      </c>
      <c r="K16" s="16">
        <v>1078.7857290999998</v>
      </c>
      <c r="L16" s="16">
        <v>928.34236510000096</v>
      </c>
      <c r="M16" s="16">
        <v>401.8570138</v>
      </c>
      <c r="N16" s="16">
        <v>351.97653182720006</v>
      </c>
      <c r="O16" s="16">
        <f t="shared" si="0"/>
        <v>6203.4727360772013</v>
      </c>
      <c r="P16" s="16">
        <f t="shared" si="2"/>
        <v>7155.0555659913016</v>
      </c>
    </row>
    <row r="17" spans="1:16" x14ac:dyDescent="0.45">
      <c r="A17" s="1" t="s">
        <v>29</v>
      </c>
      <c r="B17" s="16">
        <v>0</v>
      </c>
      <c r="C17" s="16">
        <v>325.50909874999996</v>
      </c>
      <c r="D17" s="16">
        <v>29.448565000000002</v>
      </c>
      <c r="E17" s="16">
        <v>58.163936249999971</v>
      </c>
      <c r="F17" s="16">
        <v>37.654144600000009</v>
      </c>
      <c r="G17" s="16">
        <v>55.246767248400005</v>
      </c>
      <c r="H17" s="16">
        <f t="shared" si="1"/>
        <v>506.02251184839986</v>
      </c>
      <c r="I17" s="16">
        <v>0</v>
      </c>
      <c r="J17" s="16">
        <v>0</v>
      </c>
      <c r="K17" s="16">
        <v>0</v>
      </c>
      <c r="L17" s="16">
        <v>18.134295000000002</v>
      </c>
      <c r="M17" s="16">
        <v>7.5286615499999998</v>
      </c>
      <c r="N17" s="16">
        <v>8.5847934592000001</v>
      </c>
      <c r="O17" s="16">
        <f t="shared" si="0"/>
        <v>34.247750009200004</v>
      </c>
      <c r="P17" s="16">
        <f t="shared" si="2"/>
        <v>540.27026185759985</v>
      </c>
    </row>
    <row r="18" spans="1:16" x14ac:dyDescent="0.45">
      <c r="A18" s="1" t="s">
        <v>30</v>
      </c>
      <c r="B18" s="16">
        <v>0</v>
      </c>
      <c r="C18" s="16">
        <v>55.758823500000005</v>
      </c>
      <c r="D18" s="16">
        <v>106.70191000000003</v>
      </c>
      <c r="E18" s="16">
        <v>65.418303950000038</v>
      </c>
      <c r="F18" s="16">
        <v>21.425890549999995</v>
      </c>
      <c r="G18" s="16">
        <v>65.871145565400013</v>
      </c>
      <c r="H18" s="16">
        <f t="shared" si="1"/>
        <v>315.17607356540009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f t="shared" si="0"/>
        <v>0</v>
      </c>
      <c r="P18" s="16">
        <f t="shared" si="2"/>
        <v>315.17607356540009</v>
      </c>
    </row>
    <row r="19" spans="1:16" x14ac:dyDescent="0.45">
      <c r="A19" s="1" t="s">
        <v>31</v>
      </c>
      <c r="B19" s="16">
        <v>21.507989999999999</v>
      </c>
      <c r="C19" s="16">
        <v>195.13706649999989</v>
      </c>
      <c r="D19" s="16">
        <v>307.2213577500001</v>
      </c>
      <c r="E19" s="16">
        <v>122.4549085</v>
      </c>
      <c r="F19" s="16">
        <v>54.061453049999955</v>
      </c>
      <c r="G19" s="16">
        <v>108.36865883340002</v>
      </c>
      <c r="H19" s="16">
        <f t="shared" si="1"/>
        <v>808.75143463339987</v>
      </c>
      <c r="I19" s="16">
        <v>0</v>
      </c>
      <c r="J19" s="16">
        <v>0</v>
      </c>
      <c r="K19" s="16">
        <v>171.13992249999993</v>
      </c>
      <c r="L19" s="16">
        <v>39.636320900000008</v>
      </c>
      <c r="M19" s="16">
        <v>37.778328549999998</v>
      </c>
      <c r="N19" s="16">
        <v>10.730991824000002</v>
      </c>
      <c r="O19" s="16">
        <f t="shared" si="0"/>
        <v>259.28556377399997</v>
      </c>
      <c r="P19" s="16">
        <f t="shared" si="2"/>
        <v>1068.0369984073998</v>
      </c>
    </row>
    <row r="20" spans="1:16" x14ac:dyDescent="0.45">
      <c r="A20" s="1" t="s">
        <v>32</v>
      </c>
      <c r="B20" s="16">
        <v>451.13364900000016</v>
      </c>
      <c r="C20" s="16">
        <v>40.628697499999994</v>
      </c>
      <c r="D20" s="16">
        <v>284.06840765000004</v>
      </c>
      <c r="E20" s="16">
        <v>66.78058249999998</v>
      </c>
      <c r="F20" s="16">
        <v>23.259260000000005</v>
      </c>
      <c r="G20" s="16">
        <v>76.495523882400008</v>
      </c>
      <c r="H20" s="16">
        <f t="shared" si="1"/>
        <v>942.36612053240015</v>
      </c>
      <c r="I20" s="16">
        <v>32.949097500000001</v>
      </c>
      <c r="J20" s="16">
        <v>13.206156250000001</v>
      </c>
      <c r="K20" s="16">
        <v>69.836545000000001</v>
      </c>
      <c r="L20" s="16">
        <v>15.875109249999998</v>
      </c>
      <c r="M20" s="16">
        <v>7.7748212000000017</v>
      </c>
      <c r="N20" s="16">
        <v>11.804091006400002</v>
      </c>
      <c r="O20" s="16">
        <f t="shared" si="0"/>
        <v>151.44582020639999</v>
      </c>
      <c r="P20" s="16">
        <f t="shared" si="2"/>
        <v>1093.8119407388001</v>
      </c>
    </row>
    <row r="21" spans="1:16" x14ac:dyDescent="0.45">
      <c r="A21" s="1" t="s">
        <v>33</v>
      </c>
      <c r="B21" s="16">
        <v>0</v>
      </c>
      <c r="C21" s="16">
        <v>315.01759715000009</v>
      </c>
      <c r="D21" s="16">
        <v>86.571430000000007</v>
      </c>
      <c r="E21" s="16">
        <v>150.31504095000003</v>
      </c>
      <c r="F21" s="16">
        <v>45.036057900000003</v>
      </c>
      <c r="G21" s="16">
        <v>69.058459060500013</v>
      </c>
      <c r="H21" s="16">
        <f t="shared" si="1"/>
        <v>665.9985850605002</v>
      </c>
      <c r="I21" s="16">
        <v>0</v>
      </c>
      <c r="J21" s="16">
        <v>0</v>
      </c>
      <c r="K21" s="16">
        <v>236.29370000000003</v>
      </c>
      <c r="L21" s="16">
        <v>43.738603350000012</v>
      </c>
      <c r="M21" s="16">
        <v>62.732294499999988</v>
      </c>
      <c r="N21" s="16">
        <v>10.730991824000002</v>
      </c>
      <c r="O21" s="16">
        <f t="shared" si="0"/>
        <v>353.49558967400003</v>
      </c>
      <c r="P21" s="16">
        <f t="shared" si="2"/>
        <v>1019.4941747345002</v>
      </c>
    </row>
    <row r="22" spans="1:16" x14ac:dyDescent="0.45">
      <c r="A22" s="1" t="s">
        <v>34</v>
      </c>
      <c r="B22" s="16">
        <v>0</v>
      </c>
      <c r="C22" s="16">
        <v>107.5190793</v>
      </c>
      <c r="D22" s="16">
        <v>90.198891249999974</v>
      </c>
      <c r="E22" s="16">
        <v>32.536216800000005</v>
      </c>
      <c r="F22" s="16">
        <v>23.966662850000002</v>
      </c>
      <c r="G22" s="16">
        <v>69.058459060500013</v>
      </c>
      <c r="H22" s="16">
        <f t="shared" si="1"/>
        <v>323.27930926049999</v>
      </c>
      <c r="I22" s="16">
        <v>0</v>
      </c>
      <c r="J22" s="16">
        <v>0</v>
      </c>
      <c r="K22" s="16">
        <v>27.83526500000001</v>
      </c>
      <c r="L22" s="16">
        <v>9.6303242499999975</v>
      </c>
      <c r="M22" s="16">
        <v>7.6621128500000024</v>
      </c>
      <c r="N22" s="16">
        <v>4.2923967296000001</v>
      </c>
      <c r="O22" s="16">
        <f t="shared" si="0"/>
        <v>49.420098829600008</v>
      </c>
      <c r="P22" s="16">
        <f t="shared" si="2"/>
        <v>372.69940809010001</v>
      </c>
    </row>
    <row r="23" spans="1:16" x14ac:dyDescent="0.45">
      <c r="A23" s="1" t="s">
        <v>35</v>
      </c>
      <c r="B23" s="16">
        <v>607.33340610000016</v>
      </c>
      <c r="C23" s="16">
        <v>335.37322375000002</v>
      </c>
      <c r="D23" s="16">
        <v>135.82863624999996</v>
      </c>
      <c r="E23" s="16">
        <v>248.78414234999997</v>
      </c>
      <c r="F23" s="16">
        <v>86.603801849999982</v>
      </c>
      <c r="G23" s="16">
        <v>143.42910727950002</v>
      </c>
      <c r="H23" s="16">
        <f t="shared" si="1"/>
        <v>1557.3523175795001</v>
      </c>
      <c r="I23" s="16">
        <v>152.79835130000001</v>
      </c>
      <c r="J23" s="16">
        <v>151.78892920000001</v>
      </c>
      <c r="K23" s="16">
        <v>100.50536339999999</v>
      </c>
      <c r="L23" s="16">
        <v>115.75027460000001</v>
      </c>
      <c r="M23" s="16">
        <v>83.472996100000003</v>
      </c>
      <c r="N23" s="16">
        <v>43.997066478400008</v>
      </c>
      <c r="O23" s="16">
        <f t="shared" si="0"/>
        <v>648.31298107840007</v>
      </c>
      <c r="P23" s="16">
        <f t="shared" si="2"/>
        <v>2205.6652986579002</v>
      </c>
    </row>
    <row r="24" spans="1:16" x14ac:dyDescent="0.45">
      <c r="A24" s="1" t="s">
        <v>36</v>
      </c>
      <c r="B24" s="16">
        <v>159.87657000000002</v>
      </c>
      <c r="C24" s="16">
        <v>69.502493350000009</v>
      </c>
      <c r="D24" s="16">
        <v>69.981187200000008</v>
      </c>
      <c r="E24" s="16">
        <v>61.255245350000045</v>
      </c>
      <c r="F24" s="16">
        <v>24.923857100000006</v>
      </c>
      <c r="G24" s="16">
        <v>94.556967021300011</v>
      </c>
      <c r="H24" s="16">
        <f t="shared" si="1"/>
        <v>480.09632002130013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f t="shared" si="0"/>
        <v>0</v>
      </c>
      <c r="P24" s="16">
        <f t="shared" si="2"/>
        <v>480.09632002130013</v>
      </c>
    </row>
    <row r="25" spans="1:16" x14ac:dyDescent="0.45">
      <c r="A25" s="1" t="s">
        <v>37</v>
      </c>
      <c r="B25" s="16">
        <v>478.85827519999998</v>
      </c>
      <c r="C25" s="16">
        <v>93.624142500000005</v>
      </c>
      <c r="D25" s="16">
        <v>252.78909025000004</v>
      </c>
      <c r="E25" s="16">
        <v>145.12326634999997</v>
      </c>
      <c r="F25" s="16">
        <v>42.914269100000013</v>
      </c>
      <c r="G25" s="16">
        <v>82.870150872600021</v>
      </c>
      <c r="H25" s="16">
        <f t="shared" si="1"/>
        <v>1096.1791942726002</v>
      </c>
      <c r="I25" s="16">
        <v>124.92608625</v>
      </c>
      <c r="J25" s="16">
        <v>106.24921145</v>
      </c>
      <c r="K25" s="16">
        <v>266.07417045000011</v>
      </c>
      <c r="L25" s="16">
        <v>136.07575584999998</v>
      </c>
      <c r="M25" s="16">
        <v>116.80853370000004</v>
      </c>
      <c r="N25" s="16">
        <v>96.578926416000016</v>
      </c>
      <c r="O25" s="16">
        <f t="shared" si="0"/>
        <v>846.7126841160001</v>
      </c>
      <c r="P25" s="16">
        <f t="shared" si="2"/>
        <v>1942.8918783886002</v>
      </c>
    </row>
    <row r="26" spans="1:16" x14ac:dyDescent="0.45">
      <c r="A26" s="1" t="s">
        <v>38</v>
      </c>
      <c r="B26" s="16">
        <v>211.06949899999995</v>
      </c>
      <c r="C26" s="16">
        <v>66.409195000000011</v>
      </c>
      <c r="D26" s="16">
        <v>75.573888749999995</v>
      </c>
      <c r="E26" s="16">
        <v>63.796758600000011</v>
      </c>
      <c r="F26" s="16">
        <v>41.283496550000002</v>
      </c>
      <c r="G26" s="16">
        <v>37.185324109500009</v>
      </c>
      <c r="H26" s="16">
        <f t="shared" si="1"/>
        <v>495.31816200949999</v>
      </c>
      <c r="I26" s="16">
        <v>833.82904245000009</v>
      </c>
      <c r="J26" s="16">
        <v>556.02134475000003</v>
      </c>
      <c r="K26" s="16">
        <v>181.75822144999998</v>
      </c>
      <c r="L26" s="16">
        <v>319.31904915000013</v>
      </c>
      <c r="M26" s="16">
        <v>160.36560795000003</v>
      </c>
      <c r="N26" s="16">
        <v>111.60231496960002</v>
      </c>
      <c r="O26" s="16">
        <f t="shared" si="0"/>
        <v>2162.8955807196007</v>
      </c>
      <c r="P26" s="16">
        <f t="shared" si="2"/>
        <v>2658.2137427291009</v>
      </c>
    </row>
    <row r="27" spans="1:16" x14ac:dyDescent="0.45">
      <c r="A27" s="1" t="s">
        <v>39</v>
      </c>
      <c r="B27" s="16">
        <v>0</v>
      </c>
      <c r="C27" s="16">
        <v>27.764728750000003</v>
      </c>
      <c r="D27" s="16">
        <v>74.108391850000004</v>
      </c>
      <c r="E27" s="16">
        <v>57.214640599999996</v>
      </c>
      <c r="F27" s="16">
        <v>21.873939</v>
      </c>
      <c r="G27" s="16">
        <v>44.622388931400003</v>
      </c>
      <c r="H27" s="16">
        <f t="shared" si="1"/>
        <v>225.58408913139999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f t="shared" si="0"/>
        <v>0</v>
      </c>
      <c r="P27" s="16">
        <f t="shared" si="2"/>
        <v>225.58408913139999</v>
      </c>
    </row>
    <row r="28" spans="1:16" x14ac:dyDescent="0.45">
      <c r="A28" s="1" t="s">
        <v>40</v>
      </c>
      <c r="B28" s="16">
        <v>150.27905925000002</v>
      </c>
      <c r="C28" s="16">
        <v>0</v>
      </c>
      <c r="D28" s="16">
        <v>155.73856499999994</v>
      </c>
      <c r="E28" s="16">
        <v>196.13714460000006</v>
      </c>
      <c r="F28" s="16">
        <v>60.694623600000007</v>
      </c>
      <c r="G28" s="16">
        <v>50.99701592160001</v>
      </c>
      <c r="H28" s="16">
        <f t="shared" si="1"/>
        <v>613.84640837159998</v>
      </c>
      <c r="I28" s="16">
        <v>2118.6446243</v>
      </c>
      <c r="J28" s="16">
        <v>132.1614557</v>
      </c>
      <c r="K28" s="16">
        <v>1711.0270564000002</v>
      </c>
      <c r="L28" s="16">
        <v>1077.0895047500001</v>
      </c>
      <c r="M28" s="16">
        <v>509.21010569999976</v>
      </c>
      <c r="N28" s="16">
        <v>394.90049912320001</v>
      </c>
      <c r="O28" s="16">
        <f t="shared" si="0"/>
        <v>5943.0332459731999</v>
      </c>
      <c r="P28" s="16">
        <f t="shared" si="2"/>
        <v>6556.8796543447997</v>
      </c>
    </row>
    <row r="29" spans="1:16" x14ac:dyDescent="0.45">
      <c r="A29" s="1" t="s">
        <v>41</v>
      </c>
      <c r="B29" s="16">
        <v>25.495250000000002</v>
      </c>
      <c r="C29" s="16">
        <v>253.92539000000002</v>
      </c>
      <c r="D29" s="16">
        <v>49.834362499999997</v>
      </c>
      <c r="E29" s="16">
        <v>65.415157650000026</v>
      </c>
      <c r="F29" s="16">
        <v>11.555462000000002</v>
      </c>
      <c r="G29" s="16">
        <v>26.560945792500004</v>
      </c>
      <c r="H29" s="16">
        <f t="shared" si="1"/>
        <v>432.78656794250003</v>
      </c>
      <c r="I29" s="16">
        <v>2519.1453236500001</v>
      </c>
      <c r="J29" s="16">
        <v>1106.2675901500002</v>
      </c>
      <c r="K29" s="16">
        <v>1398.424609500001</v>
      </c>
      <c r="L29" s="16">
        <v>929.38916319999987</v>
      </c>
      <c r="M29" s="16">
        <v>476.72371140000047</v>
      </c>
      <c r="N29" s="16">
        <v>386.31570566400006</v>
      </c>
      <c r="O29" s="16">
        <f t="shared" si="0"/>
        <v>6816.2661035640022</v>
      </c>
      <c r="P29" s="16">
        <f t="shared" si="2"/>
        <v>7249.0526715065025</v>
      </c>
    </row>
    <row r="30" spans="1:16" x14ac:dyDescent="0.45">
      <c r="A30" s="1" t="s">
        <v>42</v>
      </c>
      <c r="B30" s="16">
        <v>0</v>
      </c>
      <c r="C30" s="16">
        <v>481.60529804999987</v>
      </c>
      <c r="D30" s="16">
        <v>64.519407500000042</v>
      </c>
      <c r="E30" s="16">
        <v>77.369539099999983</v>
      </c>
      <c r="F30" s="16">
        <v>43.697307249999994</v>
      </c>
      <c r="G30" s="16">
        <v>75.433086050700012</v>
      </c>
      <c r="H30" s="16">
        <f t="shared" si="1"/>
        <v>742.62463795069993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f t="shared" ref="O30:O37" si="3">SUM(I30:N30)</f>
        <v>0</v>
      </c>
      <c r="P30" s="16">
        <f t="shared" si="2"/>
        <v>742.62463795069993</v>
      </c>
    </row>
    <row r="31" spans="1:16" x14ac:dyDescent="0.45">
      <c r="A31" s="1" t="s">
        <v>43</v>
      </c>
      <c r="B31" s="16">
        <v>0</v>
      </c>
      <c r="C31" s="16">
        <v>131.47170424999996</v>
      </c>
      <c r="D31" s="16">
        <v>142.38385374999999</v>
      </c>
      <c r="E31" s="16">
        <v>98.935494750000004</v>
      </c>
      <c r="F31" s="16">
        <v>37.742470950000005</v>
      </c>
      <c r="G31" s="16">
        <v>67.996021228800004</v>
      </c>
      <c r="H31" s="16">
        <f t="shared" ref="H31:H37" si="4">SUM(B31:G31)</f>
        <v>478.52954492879996</v>
      </c>
      <c r="I31" s="16">
        <v>0</v>
      </c>
      <c r="J31" s="16">
        <v>0</v>
      </c>
      <c r="K31" s="16">
        <v>101.31741175000002</v>
      </c>
      <c r="L31" s="16">
        <v>17.193292150000001</v>
      </c>
      <c r="M31" s="16">
        <v>8.0150532499999994</v>
      </c>
      <c r="N31" s="16">
        <v>4.2923967296000001</v>
      </c>
      <c r="O31" s="16">
        <f t="shared" si="3"/>
        <v>130.8181538796</v>
      </c>
      <c r="P31" s="16">
        <f t="shared" ref="P31:P37" si="5">+O31+H31</f>
        <v>609.34769880839997</v>
      </c>
    </row>
    <row r="32" spans="1:16" x14ac:dyDescent="0.45">
      <c r="A32" s="1" t="s">
        <v>44</v>
      </c>
      <c r="B32" s="16">
        <v>0</v>
      </c>
      <c r="C32" s="16">
        <v>133.75517709999997</v>
      </c>
      <c r="D32" s="16">
        <v>35.217755000000004</v>
      </c>
      <c r="E32" s="16">
        <v>45.064922099999997</v>
      </c>
      <c r="F32" s="16">
        <v>18.264381</v>
      </c>
      <c r="G32" s="16">
        <v>49.934578089900008</v>
      </c>
      <c r="H32" s="16">
        <f t="shared" si="4"/>
        <v>282.2368132899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f t="shared" si="3"/>
        <v>0</v>
      </c>
      <c r="P32" s="16">
        <f t="shared" si="5"/>
        <v>282.2368132899</v>
      </c>
    </row>
    <row r="33" spans="1:18" x14ac:dyDescent="0.45">
      <c r="A33" s="1" t="s">
        <v>45</v>
      </c>
      <c r="B33" s="16">
        <v>0</v>
      </c>
      <c r="C33" s="16">
        <v>184.58099274999998</v>
      </c>
      <c r="D33" s="16">
        <v>99.176613749999987</v>
      </c>
      <c r="E33" s="16">
        <v>31.129269549999989</v>
      </c>
      <c r="F33" s="16">
        <v>19.047630850000001</v>
      </c>
      <c r="G33" s="16">
        <v>52.059453753300005</v>
      </c>
      <c r="H33" s="16">
        <f t="shared" si="4"/>
        <v>385.99396065329995</v>
      </c>
      <c r="I33" s="16">
        <v>0</v>
      </c>
      <c r="J33" s="16">
        <v>0</v>
      </c>
      <c r="K33" s="16">
        <v>87.322943099999975</v>
      </c>
      <c r="L33" s="16">
        <v>8.6383418500000033</v>
      </c>
      <c r="M33" s="16">
        <v>6.7096052000000022</v>
      </c>
      <c r="N33" s="16">
        <v>3.2192975472000001</v>
      </c>
      <c r="O33" s="16">
        <f t="shared" si="3"/>
        <v>105.89018769719998</v>
      </c>
      <c r="P33" s="16">
        <f t="shared" si="5"/>
        <v>491.88414835049991</v>
      </c>
    </row>
    <row r="34" spans="1:18" x14ac:dyDescent="0.45">
      <c r="A34" s="1" t="s">
        <v>46</v>
      </c>
      <c r="B34" s="16">
        <v>644.98275824999996</v>
      </c>
      <c r="C34" s="16">
        <v>18.748349100000002</v>
      </c>
      <c r="D34" s="16">
        <v>140.70816065000005</v>
      </c>
      <c r="E34" s="16">
        <v>130.55052454999995</v>
      </c>
      <c r="F34" s="16">
        <v>32.406623549999992</v>
      </c>
      <c r="G34" s="16">
        <v>88.182340031100026</v>
      </c>
      <c r="H34" s="16">
        <f t="shared" si="4"/>
        <v>1055.5787561311001</v>
      </c>
      <c r="I34" s="16">
        <v>219.00428874999994</v>
      </c>
      <c r="J34" s="16">
        <v>0</v>
      </c>
      <c r="K34" s="16">
        <v>167.79070805000001</v>
      </c>
      <c r="L34" s="16">
        <v>113.54501759999994</v>
      </c>
      <c r="M34" s="16">
        <v>34.44008234999999</v>
      </c>
      <c r="N34" s="16">
        <v>61.166653396800001</v>
      </c>
      <c r="O34" s="16">
        <f t="shared" si="3"/>
        <v>595.9467501467999</v>
      </c>
      <c r="P34" s="16">
        <f t="shared" si="5"/>
        <v>1651.5255062779001</v>
      </c>
    </row>
    <row r="35" spans="1:18" x14ac:dyDescent="0.45">
      <c r="A35" s="1" t="s">
        <v>47</v>
      </c>
      <c r="B35" s="16">
        <v>0</v>
      </c>
      <c r="C35" s="16">
        <v>285.09304295000004</v>
      </c>
      <c r="D35" s="16">
        <v>24.419047500000001</v>
      </c>
      <c r="E35" s="16">
        <v>73.064484549999975</v>
      </c>
      <c r="F35" s="16">
        <v>27.527077250000008</v>
      </c>
      <c r="G35" s="16">
        <v>78.620399545800012</v>
      </c>
      <c r="H35" s="16">
        <f t="shared" si="4"/>
        <v>488.72405179579999</v>
      </c>
      <c r="I35" s="16">
        <v>0</v>
      </c>
      <c r="J35" s="16">
        <v>41.088688750000003</v>
      </c>
      <c r="K35" s="16">
        <v>101.0321606</v>
      </c>
      <c r="L35" s="16">
        <v>55.697295449999984</v>
      </c>
      <c r="M35" s="16">
        <v>28.148303600000006</v>
      </c>
      <c r="N35" s="16">
        <v>13.950289371200002</v>
      </c>
      <c r="O35" s="16">
        <f t="shared" si="3"/>
        <v>239.91673777119999</v>
      </c>
      <c r="P35" s="16">
        <f t="shared" si="5"/>
        <v>728.64078956699996</v>
      </c>
      <c r="R35" s="13"/>
    </row>
    <row r="36" spans="1:18" x14ac:dyDescent="0.45">
      <c r="A36" s="1" t="s">
        <v>48</v>
      </c>
      <c r="B36" s="16">
        <v>0</v>
      </c>
      <c r="C36" s="16">
        <v>222.99357815000005</v>
      </c>
      <c r="D36" s="16">
        <v>28.20948125</v>
      </c>
      <c r="E36" s="16">
        <v>60.740536950000028</v>
      </c>
      <c r="F36" s="16">
        <v>28.212996199999992</v>
      </c>
      <c r="G36" s="16">
        <v>71.183334723900003</v>
      </c>
      <c r="H36" s="16">
        <f t="shared" si="4"/>
        <v>411.3399272739</v>
      </c>
      <c r="I36" s="16">
        <v>0</v>
      </c>
      <c r="J36" s="16">
        <v>28.890480000000004</v>
      </c>
      <c r="K36" s="16">
        <v>93.094801250000003</v>
      </c>
      <c r="L36" s="16">
        <v>10.430528350000001</v>
      </c>
      <c r="M36" s="16">
        <v>8.4280726499999989</v>
      </c>
      <c r="N36" s="16">
        <v>9.6578926416000019</v>
      </c>
      <c r="O36" s="16">
        <f t="shared" si="3"/>
        <v>150.50177489160001</v>
      </c>
      <c r="P36" s="16">
        <f t="shared" si="5"/>
        <v>561.84170216550001</v>
      </c>
    </row>
    <row r="37" spans="1:18" x14ac:dyDescent="0.45">
      <c r="A37" s="1" t="s">
        <v>49</v>
      </c>
      <c r="B37" s="16">
        <v>0</v>
      </c>
      <c r="C37" s="16">
        <v>0</v>
      </c>
      <c r="D37" s="16">
        <v>0</v>
      </c>
      <c r="E37" s="16">
        <v>3.9827157500000001</v>
      </c>
      <c r="F37" s="16">
        <v>5.8903992000000009</v>
      </c>
      <c r="G37" s="16">
        <v>2.1248756634000001</v>
      </c>
      <c r="H37" s="16">
        <f t="shared" si="4"/>
        <v>11.997990613400003</v>
      </c>
      <c r="I37" s="16">
        <v>869.20488260000025</v>
      </c>
      <c r="J37" s="16">
        <v>113.11196699999999</v>
      </c>
      <c r="K37" s="16">
        <v>1183.4556877499988</v>
      </c>
      <c r="L37" s="16">
        <v>782.35383704999992</v>
      </c>
      <c r="M37" s="16">
        <v>222.4377269499999</v>
      </c>
      <c r="N37" s="16">
        <v>332.66074654400006</v>
      </c>
      <c r="O37" s="16">
        <f t="shared" si="3"/>
        <v>3503.2248478939991</v>
      </c>
      <c r="P37" s="16">
        <f t="shared" si="5"/>
        <v>3515.222838507399</v>
      </c>
    </row>
    <row r="38" spans="1:18" x14ac:dyDescent="0.45">
      <c r="A38" s="7" t="s">
        <v>6</v>
      </c>
      <c r="B38" s="7" t="s">
        <v>6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</row>
    <row r="39" spans="1:18" x14ac:dyDescent="0.45">
      <c r="A39" s="1" t="s">
        <v>7</v>
      </c>
      <c r="B39" s="16">
        <f t="shared" ref="B39:P39" si="6">SUM(B14:B37)</f>
        <v>3524.5599536</v>
      </c>
      <c r="C39" s="16">
        <f t="shared" si="6"/>
        <v>3600.3054653499994</v>
      </c>
      <c r="D39" s="16">
        <f t="shared" si="6"/>
        <v>2587.9161745000006</v>
      </c>
      <c r="E39" s="16">
        <f t="shared" si="6"/>
        <v>2316.7580176000001</v>
      </c>
      <c r="F39" s="16">
        <f t="shared" si="6"/>
        <v>837.19703249999998</v>
      </c>
      <c r="G39" s="16">
        <f t="shared" si="6"/>
        <v>1591.5318718866001</v>
      </c>
      <c r="H39" s="16">
        <f t="shared" si="6"/>
        <v>14458.268515436601</v>
      </c>
      <c r="I39" s="16">
        <f t="shared" si="6"/>
        <v>10638.887242200002</v>
      </c>
      <c r="J39" s="16">
        <f t="shared" si="6"/>
        <v>3828.8434591999994</v>
      </c>
      <c r="K39" s="16">
        <f t="shared" si="6"/>
        <v>7882.1812305500007</v>
      </c>
      <c r="L39" s="16">
        <f t="shared" si="6"/>
        <v>5405.6720314000004</v>
      </c>
      <c r="M39" s="16">
        <f t="shared" si="6"/>
        <v>2582.0442589000013</v>
      </c>
      <c r="N39" s="16">
        <f t="shared" si="6"/>
        <v>2195.5609271904004</v>
      </c>
      <c r="O39" s="16">
        <f t="shared" si="6"/>
        <v>32533.189149440404</v>
      </c>
      <c r="P39" s="16">
        <f t="shared" si="6"/>
        <v>46991.457664877009</v>
      </c>
    </row>
    <row r="41" spans="1:18" x14ac:dyDescent="0.45">
      <c r="G41" s="11" t="s">
        <v>50</v>
      </c>
      <c r="H41" s="11"/>
      <c r="I41" s="12"/>
      <c r="J41" s="12"/>
      <c r="K41" s="12"/>
      <c r="L41" s="12"/>
      <c r="M41" s="12"/>
      <c r="N41" s="12"/>
    </row>
    <row r="42" spans="1:18" x14ac:dyDescent="0.45">
      <c r="G42" s="11"/>
      <c r="H42" s="11"/>
      <c r="I42" s="12"/>
      <c r="J42" s="12"/>
      <c r="K42" s="12"/>
      <c r="L42" s="12"/>
      <c r="M42" s="12"/>
      <c r="N42" s="12"/>
    </row>
    <row r="43" spans="1:18" x14ac:dyDescent="0.45">
      <c r="G43" s="11" t="s">
        <v>16</v>
      </c>
      <c r="H43" s="11"/>
      <c r="I43" s="12"/>
      <c r="J43" s="12"/>
      <c r="K43" s="12" t="s">
        <v>23</v>
      </c>
      <c r="L43" s="12"/>
      <c r="M43" s="12"/>
      <c r="N43" s="12"/>
    </row>
    <row r="44" spans="1:18" x14ac:dyDescent="0.45">
      <c r="G44" s="11"/>
      <c r="H44" s="11"/>
      <c r="I44" s="12"/>
      <c r="J44" s="12"/>
      <c r="K44" s="12"/>
      <c r="L44" s="12"/>
      <c r="M44" s="12"/>
      <c r="N44" s="12"/>
    </row>
    <row r="45" spans="1:18" x14ac:dyDescent="0.45">
      <c r="G45" s="11" t="s">
        <v>51</v>
      </c>
      <c r="H45" s="11"/>
      <c r="I45" s="12"/>
      <c r="J45" s="12"/>
      <c r="K45" s="12" t="s">
        <v>52</v>
      </c>
      <c r="L45" s="12"/>
      <c r="M45" s="12"/>
      <c r="N45" s="12"/>
    </row>
    <row r="46" spans="1:18" x14ac:dyDescent="0.45">
      <c r="G46" s="11" t="s">
        <v>53</v>
      </c>
      <c r="H46" s="11"/>
      <c r="I46" s="12"/>
      <c r="J46" s="12"/>
      <c r="K46" s="12" t="s">
        <v>54</v>
      </c>
      <c r="L46" s="12"/>
      <c r="M46" s="12"/>
      <c r="N46" s="12"/>
    </row>
    <row r="47" spans="1:18" x14ac:dyDescent="0.45">
      <c r="G47" s="11" t="s">
        <v>55</v>
      </c>
      <c r="H47" s="11"/>
      <c r="I47" s="12"/>
      <c r="J47" s="12"/>
      <c r="K47" s="12" t="s">
        <v>56</v>
      </c>
      <c r="L47" s="12"/>
      <c r="M47" s="12"/>
      <c r="N47" s="12"/>
    </row>
    <row r="48" spans="1:18" x14ac:dyDescent="0.45">
      <c r="G48" s="11" t="s">
        <v>57</v>
      </c>
      <c r="H48" s="11"/>
      <c r="I48" s="12"/>
      <c r="J48" s="12"/>
      <c r="K48" s="12" t="s">
        <v>58</v>
      </c>
      <c r="L48" s="12"/>
      <c r="M48" s="12"/>
      <c r="N48" s="12"/>
    </row>
    <row r="49" spans="1:14" x14ac:dyDescent="0.45">
      <c r="G49" s="11" t="s">
        <v>59</v>
      </c>
      <c r="H49" s="11"/>
      <c r="I49" s="12"/>
      <c r="J49" s="12"/>
      <c r="K49" s="12" t="s">
        <v>60</v>
      </c>
      <c r="L49" s="12"/>
      <c r="M49" s="12"/>
      <c r="N49" s="12"/>
    </row>
    <row r="50" spans="1:14" x14ac:dyDescent="0.45">
      <c r="G50" s="11" t="s">
        <v>61</v>
      </c>
      <c r="H50" s="11"/>
      <c r="I50" s="12"/>
      <c r="J50" s="12"/>
      <c r="K50" s="12" t="s">
        <v>62</v>
      </c>
      <c r="L50" s="12"/>
      <c r="M50" s="12"/>
      <c r="N50" s="12"/>
    </row>
    <row r="51" spans="1:14" x14ac:dyDescent="0.45">
      <c r="I51" s="2"/>
      <c r="J51" s="2"/>
      <c r="K51" s="2"/>
      <c r="L51" s="2"/>
      <c r="M51" s="2"/>
      <c r="N51" s="2"/>
    </row>
    <row r="52" spans="1:14" x14ac:dyDescent="0.45">
      <c r="A52" s="14"/>
      <c r="I52" s="2"/>
      <c r="J52" s="2"/>
      <c r="K52" s="2"/>
      <c r="L52" s="2"/>
      <c r="M52" s="2"/>
      <c r="N52" s="2"/>
    </row>
  </sheetData>
  <phoneticPr fontId="11" type="noConversion"/>
  <printOptions horizontalCentered="1"/>
  <pageMargins left="0.34" right="0.22" top="0.84" bottom="0.18" header="0.26" footer="0.18"/>
  <pageSetup scale="7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>
    <pageSetUpPr fitToPage="1"/>
  </sheetPr>
  <dimension ref="A1:P53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0.27734375" style="1" customWidth="1"/>
    <col min="2" max="8" width="9.1640625" style="1"/>
    <col min="9" max="14" width="11.27734375" style="2" customWidth="1"/>
    <col min="15" max="16384" width="9.1640625" style="1"/>
  </cols>
  <sheetData>
    <row r="1" spans="1:16" x14ac:dyDescent="0.45">
      <c r="A1" s="1" t="s">
        <v>66</v>
      </c>
    </row>
    <row r="2" spans="1:16" x14ac:dyDescent="0.45">
      <c r="A2" s="1" t="s">
        <v>67</v>
      </c>
    </row>
    <row r="3" spans="1:16" x14ac:dyDescent="0.45">
      <c r="A3" s="1" t="s">
        <v>68</v>
      </c>
    </row>
    <row r="5" spans="1:16" ht="22.8" x14ac:dyDescent="0.75">
      <c r="A5" s="3" t="s">
        <v>69</v>
      </c>
      <c r="B5" s="4"/>
      <c r="C5" s="4"/>
      <c r="D5" s="4"/>
      <c r="E5" s="4"/>
      <c r="F5" s="4"/>
      <c r="G5" s="4"/>
      <c r="H5" s="4"/>
      <c r="I5" s="5"/>
      <c r="J5" s="5"/>
      <c r="K5" s="5"/>
      <c r="L5" s="5"/>
      <c r="M5" s="5"/>
      <c r="N5" s="5"/>
      <c r="O5" s="4"/>
      <c r="P5" s="4"/>
    </row>
    <row r="6" spans="1:16" ht="22.8" x14ac:dyDescent="0.75">
      <c r="A6" s="6" t="s">
        <v>4</v>
      </c>
      <c r="B6" s="4"/>
      <c r="C6" s="4"/>
      <c r="D6" s="4"/>
      <c r="E6" s="4"/>
      <c r="F6" s="4"/>
      <c r="G6" s="4"/>
      <c r="H6" s="4"/>
      <c r="I6" s="5"/>
      <c r="J6" s="5"/>
      <c r="K6" s="5"/>
      <c r="L6" s="5"/>
      <c r="M6" s="5"/>
      <c r="N6" s="5"/>
      <c r="O6" s="4"/>
      <c r="P6" s="4"/>
    </row>
    <row r="7" spans="1:16" ht="22.8" x14ac:dyDescent="0.75">
      <c r="A7" s="6" t="s">
        <v>5</v>
      </c>
      <c r="B7" s="4"/>
      <c r="C7" s="4"/>
      <c r="D7" s="4"/>
      <c r="E7" s="4"/>
      <c r="F7" s="4"/>
      <c r="G7" s="4"/>
      <c r="H7" s="4"/>
      <c r="I7" s="5"/>
      <c r="J7" s="5"/>
      <c r="K7" s="5"/>
      <c r="L7" s="5"/>
      <c r="M7" s="5"/>
      <c r="N7" s="5"/>
      <c r="O7" s="4"/>
      <c r="P7" s="4"/>
    </row>
    <row r="9" spans="1:16" x14ac:dyDescent="0.45">
      <c r="A9" s="7" t="s">
        <v>6</v>
      </c>
      <c r="B9" s="7" t="s">
        <v>6</v>
      </c>
      <c r="C9" s="7" t="s">
        <v>6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</row>
    <row r="10" spans="1:16" x14ac:dyDescent="0.45">
      <c r="H10" s="1" t="s">
        <v>7</v>
      </c>
      <c r="O10" s="1" t="s">
        <v>7</v>
      </c>
      <c r="P10" s="1" t="s">
        <v>8</v>
      </c>
    </row>
    <row r="11" spans="1:16" x14ac:dyDescent="0.45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2" t="s">
        <v>17</v>
      </c>
      <c r="J11" s="2" t="s">
        <v>18</v>
      </c>
      <c r="K11" s="2" t="s">
        <v>19</v>
      </c>
      <c r="L11" s="2" t="s">
        <v>20</v>
      </c>
      <c r="M11" s="2" t="s">
        <v>21</v>
      </c>
      <c r="N11" s="2" t="s">
        <v>22</v>
      </c>
      <c r="O11" s="1" t="s">
        <v>23</v>
      </c>
      <c r="P11" s="1" t="s">
        <v>7</v>
      </c>
    </row>
    <row r="13" spans="1:16" x14ac:dyDescent="0.45">
      <c r="A13" s="1" t="s">
        <v>24</v>
      </c>
      <c r="B13" s="7" t="s">
        <v>25</v>
      </c>
      <c r="C13" s="7" t="s">
        <v>25</v>
      </c>
      <c r="D13" s="7" t="s">
        <v>25</v>
      </c>
      <c r="E13" s="7" t="s">
        <v>25</v>
      </c>
      <c r="F13" s="7" t="s">
        <v>25</v>
      </c>
      <c r="G13" s="7" t="s">
        <v>25</v>
      </c>
      <c r="H13" s="7" t="s">
        <v>25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</row>
    <row r="14" spans="1:16" x14ac:dyDescent="0.45">
      <c r="A14" s="1" t="s">
        <v>26</v>
      </c>
      <c r="B14" s="1">
        <v>158</v>
      </c>
      <c r="C14" s="1">
        <v>32</v>
      </c>
      <c r="D14" s="1">
        <v>72</v>
      </c>
      <c r="E14" s="1">
        <v>22</v>
      </c>
      <c r="F14" s="1">
        <v>23</v>
      </c>
      <c r="G14" s="17">
        <v>62.270460000000007</v>
      </c>
      <c r="H14" s="17">
        <f>SUM(B14:G14)</f>
        <v>369.27046000000001</v>
      </c>
      <c r="I14" s="22">
        <v>89.165704000000005</v>
      </c>
      <c r="J14" s="22">
        <v>0</v>
      </c>
      <c r="K14" s="22">
        <v>175.45769000000001</v>
      </c>
      <c r="L14" s="22">
        <v>69.423135000000002</v>
      </c>
      <c r="M14" s="22">
        <v>16.567254999999999</v>
      </c>
      <c r="N14" s="22">
        <v>59.885111999999999</v>
      </c>
      <c r="O14" s="22">
        <f t="shared" ref="O14:O29" si="0">SUM(I14:N14)</f>
        <v>410.498896</v>
      </c>
      <c r="P14" s="17">
        <f>+O14+H14</f>
        <v>779.76935600000002</v>
      </c>
    </row>
    <row r="15" spans="1:16" x14ac:dyDescent="0.45">
      <c r="A15" s="1" t="s">
        <v>27</v>
      </c>
      <c r="B15" s="1">
        <v>277</v>
      </c>
      <c r="C15" s="1">
        <v>122</v>
      </c>
      <c r="D15" s="1">
        <v>136</v>
      </c>
      <c r="E15" s="1">
        <v>148</v>
      </c>
      <c r="F15" s="1">
        <v>76</v>
      </c>
      <c r="G15" s="17">
        <v>39.437958000000002</v>
      </c>
      <c r="H15" s="17">
        <f t="shared" ref="H15:H30" si="1">SUM(B15:G15)</f>
        <v>798.43795799999998</v>
      </c>
      <c r="I15" s="22">
        <v>612.66954899999996</v>
      </c>
      <c r="J15" s="22">
        <v>1174.6273490000001</v>
      </c>
      <c r="K15" s="22">
        <v>733.17254000000003</v>
      </c>
      <c r="L15" s="22">
        <v>724.27864699999998</v>
      </c>
      <c r="M15" s="22">
        <v>400.46829100000002</v>
      </c>
      <c r="N15" s="22">
        <v>272.10954399999997</v>
      </c>
      <c r="O15" s="22">
        <f t="shared" si="0"/>
        <v>3917.3259200000002</v>
      </c>
      <c r="P15" s="17">
        <f t="shared" ref="P15:P30" si="2">+O15+H15</f>
        <v>4715.7638779999997</v>
      </c>
    </row>
    <row r="16" spans="1:16" x14ac:dyDescent="0.45">
      <c r="A16" s="1" t="s">
        <v>28</v>
      </c>
      <c r="B16" s="1">
        <v>349</v>
      </c>
      <c r="C16" s="1">
        <v>89</v>
      </c>
      <c r="D16" s="1">
        <v>122</v>
      </c>
      <c r="E16" s="1">
        <v>267</v>
      </c>
      <c r="F16" s="1">
        <v>32</v>
      </c>
      <c r="G16" s="17">
        <v>75.762393000000003</v>
      </c>
      <c r="H16" s="17">
        <f t="shared" si="1"/>
        <v>934.76239299999997</v>
      </c>
      <c r="I16" s="22">
        <v>2995.6260659999998</v>
      </c>
      <c r="J16" s="22">
        <v>381.04365899999999</v>
      </c>
      <c r="K16" s="22">
        <v>1090.697774</v>
      </c>
      <c r="L16" s="22">
        <v>937.915841</v>
      </c>
      <c r="M16" s="22">
        <v>400.78288800000001</v>
      </c>
      <c r="N16" s="22">
        <v>344.60204800000002</v>
      </c>
      <c r="O16" s="22">
        <f t="shared" si="0"/>
        <v>6150.6682759999994</v>
      </c>
      <c r="P16" s="17">
        <f t="shared" si="2"/>
        <v>7085.4306689999994</v>
      </c>
    </row>
    <row r="17" spans="1:16" x14ac:dyDescent="0.45">
      <c r="A17" s="1" t="s">
        <v>29</v>
      </c>
      <c r="B17" s="1">
        <v>0</v>
      </c>
      <c r="C17" s="1">
        <v>315</v>
      </c>
      <c r="D17" s="1">
        <v>29</v>
      </c>
      <c r="E17" s="1">
        <v>57</v>
      </c>
      <c r="F17" s="1">
        <v>38</v>
      </c>
      <c r="G17" s="17">
        <v>53.967732000000005</v>
      </c>
      <c r="H17" s="17">
        <f t="shared" si="1"/>
        <v>492.96773200000001</v>
      </c>
      <c r="I17" s="22">
        <v>0</v>
      </c>
      <c r="J17" s="22">
        <v>0</v>
      </c>
      <c r="K17" s="22">
        <v>0</v>
      </c>
      <c r="L17" s="22">
        <v>19.053547999999999</v>
      </c>
      <c r="M17" s="22">
        <v>7.4552969999999998</v>
      </c>
      <c r="N17" s="22">
        <v>8.404928</v>
      </c>
      <c r="O17" s="22">
        <f t="shared" si="0"/>
        <v>34.913772999999999</v>
      </c>
      <c r="P17" s="17">
        <f t="shared" si="2"/>
        <v>527.88150500000006</v>
      </c>
    </row>
    <row r="18" spans="1:16" x14ac:dyDescent="0.45">
      <c r="A18" s="1" t="s">
        <v>30</v>
      </c>
      <c r="B18" s="1">
        <v>0</v>
      </c>
      <c r="C18" s="1">
        <v>54</v>
      </c>
      <c r="D18" s="1">
        <v>93</v>
      </c>
      <c r="E18" s="1">
        <v>61</v>
      </c>
      <c r="F18" s="1">
        <v>21</v>
      </c>
      <c r="G18" s="17">
        <v>64.346142000000015</v>
      </c>
      <c r="H18" s="17">
        <f t="shared" si="1"/>
        <v>293.34614199999999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f t="shared" si="0"/>
        <v>0</v>
      </c>
      <c r="P18" s="17">
        <f t="shared" si="2"/>
        <v>293.34614199999999</v>
      </c>
    </row>
    <row r="19" spans="1:16" x14ac:dyDescent="0.45">
      <c r="A19" s="1" t="s">
        <v>31</v>
      </c>
      <c r="B19" s="1">
        <v>21</v>
      </c>
      <c r="C19" s="1">
        <v>187</v>
      </c>
      <c r="D19" s="1">
        <v>297</v>
      </c>
      <c r="E19" s="1">
        <v>118</v>
      </c>
      <c r="F19" s="1">
        <v>54</v>
      </c>
      <c r="G19" s="17">
        <v>105.85978200000001</v>
      </c>
      <c r="H19" s="17">
        <f t="shared" si="1"/>
        <v>782.859782</v>
      </c>
      <c r="I19" s="22">
        <v>0</v>
      </c>
      <c r="J19" s="22">
        <v>0</v>
      </c>
      <c r="K19" s="22">
        <v>167.43024500000001</v>
      </c>
      <c r="L19" s="22">
        <v>33.119154999999999</v>
      </c>
      <c r="M19" s="22">
        <v>37.771301999999999</v>
      </c>
      <c r="N19" s="22">
        <v>10.506160000000001</v>
      </c>
      <c r="O19" s="22">
        <f t="shared" si="0"/>
        <v>248.82686200000001</v>
      </c>
      <c r="P19" s="17">
        <f t="shared" si="2"/>
        <v>1031.6866439999999</v>
      </c>
    </row>
    <row r="20" spans="1:16" x14ac:dyDescent="0.45">
      <c r="A20" s="1" t="s">
        <v>32</v>
      </c>
      <c r="B20" s="1">
        <v>441</v>
      </c>
      <c r="C20" s="1">
        <v>39</v>
      </c>
      <c r="D20" s="1">
        <v>280</v>
      </c>
      <c r="E20" s="1">
        <v>64</v>
      </c>
      <c r="F20" s="1">
        <v>23</v>
      </c>
      <c r="G20" s="17">
        <v>74.724552000000003</v>
      </c>
      <c r="H20" s="17">
        <f t="shared" si="1"/>
        <v>921.72455200000002</v>
      </c>
      <c r="I20" s="22">
        <v>32.337904999999999</v>
      </c>
      <c r="J20" s="22">
        <v>10.903371</v>
      </c>
      <c r="K20" s="22">
        <v>68.427370999999994</v>
      </c>
      <c r="L20" s="22">
        <v>15.232253</v>
      </c>
      <c r="M20" s="22">
        <v>7.6741720000000004</v>
      </c>
      <c r="N20" s="22">
        <v>11.556776000000001</v>
      </c>
      <c r="O20" s="22">
        <f t="shared" si="0"/>
        <v>146.13184800000002</v>
      </c>
      <c r="P20" s="17">
        <f t="shared" si="2"/>
        <v>1067.8564000000001</v>
      </c>
    </row>
    <row r="21" spans="1:16" x14ac:dyDescent="0.45">
      <c r="A21" s="1" t="s">
        <v>33</v>
      </c>
      <c r="B21" s="1">
        <v>0</v>
      </c>
      <c r="C21" s="1">
        <v>290</v>
      </c>
      <c r="D21" s="1">
        <v>85</v>
      </c>
      <c r="E21" s="1">
        <v>149</v>
      </c>
      <c r="F21" s="1">
        <v>45</v>
      </c>
      <c r="G21" s="17">
        <v>67.459665000000015</v>
      </c>
      <c r="H21" s="17">
        <f t="shared" si="1"/>
        <v>636.45966499999997</v>
      </c>
      <c r="I21" s="22">
        <v>0</v>
      </c>
      <c r="J21" s="22">
        <v>0</v>
      </c>
      <c r="K21" s="22">
        <v>227.23325</v>
      </c>
      <c r="L21" s="22">
        <v>41.998404000000001</v>
      </c>
      <c r="M21" s="22">
        <v>65.879996000000006</v>
      </c>
      <c r="N21" s="22">
        <v>10.506160000000001</v>
      </c>
      <c r="O21" s="22">
        <f t="shared" si="0"/>
        <v>345.61781000000002</v>
      </c>
      <c r="P21" s="17">
        <f t="shared" si="2"/>
        <v>982.07747500000005</v>
      </c>
    </row>
    <row r="22" spans="1:16" x14ac:dyDescent="0.45">
      <c r="A22" s="1" t="s">
        <v>34</v>
      </c>
      <c r="B22" s="1">
        <v>0</v>
      </c>
      <c r="C22" s="1">
        <v>105</v>
      </c>
      <c r="D22" s="1">
        <v>88</v>
      </c>
      <c r="E22" s="1">
        <v>30</v>
      </c>
      <c r="F22" s="1">
        <v>24</v>
      </c>
      <c r="G22" s="17">
        <v>67.459665000000015</v>
      </c>
      <c r="H22" s="17">
        <f t="shared" si="1"/>
        <v>314.45966500000003</v>
      </c>
      <c r="I22" s="22">
        <v>0</v>
      </c>
      <c r="J22" s="22">
        <v>0</v>
      </c>
      <c r="K22" s="22">
        <v>27.386040999999999</v>
      </c>
      <c r="L22" s="22">
        <v>9.9953240000000001</v>
      </c>
      <c r="M22" s="22">
        <v>7.6665989999999997</v>
      </c>
      <c r="N22" s="22">
        <v>4.202464</v>
      </c>
      <c r="O22" s="22">
        <f t="shared" si="0"/>
        <v>49.250427999999999</v>
      </c>
      <c r="P22" s="17">
        <f t="shared" si="2"/>
        <v>363.71009300000003</v>
      </c>
    </row>
    <row r="23" spans="1:16" x14ac:dyDescent="0.45">
      <c r="A23" s="1" t="s">
        <v>35</v>
      </c>
      <c r="B23" s="1">
        <v>585</v>
      </c>
      <c r="C23" s="1">
        <v>323</v>
      </c>
      <c r="D23" s="1">
        <v>133</v>
      </c>
      <c r="E23" s="1">
        <v>239</v>
      </c>
      <c r="F23" s="1">
        <v>85</v>
      </c>
      <c r="G23" s="17">
        <v>140.10853500000002</v>
      </c>
      <c r="H23" s="17">
        <f t="shared" si="1"/>
        <v>1505.1085350000001</v>
      </c>
      <c r="I23" s="22">
        <v>150.761301</v>
      </c>
      <c r="J23" s="22">
        <v>151.31351699999999</v>
      </c>
      <c r="K23" s="22">
        <v>98.324032000000003</v>
      </c>
      <c r="L23" s="22">
        <v>107.683318</v>
      </c>
      <c r="M23" s="22">
        <v>84.174092000000002</v>
      </c>
      <c r="N23" s="22">
        <v>43.075256000000003</v>
      </c>
      <c r="O23" s="22">
        <f t="shared" si="0"/>
        <v>635.33151599999997</v>
      </c>
      <c r="P23" s="17">
        <f t="shared" si="2"/>
        <v>2140.440051</v>
      </c>
    </row>
    <row r="24" spans="1:16" x14ac:dyDescent="0.45">
      <c r="A24" s="1" t="s">
        <v>36</v>
      </c>
      <c r="B24" s="1">
        <v>145</v>
      </c>
      <c r="C24" s="1">
        <v>68</v>
      </c>
      <c r="D24" s="1">
        <v>73</v>
      </c>
      <c r="E24" s="1">
        <v>60</v>
      </c>
      <c r="F24" s="1">
        <v>23</v>
      </c>
      <c r="G24" s="17">
        <v>92.367849000000007</v>
      </c>
      <c r="H24" s="17">
        <f t="shared" si="1"/>
        <v>461.36784899999998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f t="shared" si="0"/>
        <v>0</v>
      </c>
      <c r="P24" s="17">
        <f t="shared" si="2"/>
        <v>461.36784899999998</v>
      </c>
    </row>
    <row r="25" spans="1:16" x14ac:dyDescent="0.45">
      <c r="A25" s="1" t="s">
        <v>37</v>
      </c>
      <c r="B25" s="1">
        <v>473</v>
      </c>
      <c r="C25" s="1">
        <v>92</v>
      </c>
      <c r="D25" s="1">
        <v>243</v>
      </c>
      <c r="E25" s="1">
        <v>129</v>
      </c>
      <c r="F25" s="1">
        <v>41</v>
      </c>
      <c r="G25" s="17">
        <v>80.951598000000018</v>
      </c>
      <c r="H25" s="17">
        <f t="shared" si="1"/>
        <v>1058.9515980000001</v>
      </c>
      <c r="I25" s="22">
        <v>122.169698</v>
      </c>
      <c r="J25" s="22">
        <v>91.612138000000002</v>
      </c>
      <c r="K25" s="22">
        <v>267.38240000000002</v>
      </c>
      <c r="L25" s="22">
        <v>137.181341</v>
      </c>
      <c r="M25" s="22">
        <v>115.0138</v>
      </c>
      <c r="N25" s="22">
        <v>94.555440000000004</v>
      </c>
      <c r="O25" s="22">
        <f t="shared" si="0"/>
        <v>827.91481699999997</v>
      </c>
      <c r="P25" s="17">
        <f t="shared" si="2"/>
        <v>1886.866415</v>
      </c>
    </row>
    <row r="26" spans="1:16" x14ac:dyDescent="0.45">
      <c r="A26" s="1" t="s">
        <v>38</v>
      </c>
      <c r="B26" s="1">
        <v>221</v>
      </c>
      <c r="C26" s="1">
        <v>47</v>
      </c>
      <c r="D26" s="1">
        <v>66</v>
      </c>
      <c r="E26" s="1">
        <v>66</v>
      </c>
      <c r="F26" s="1">
        <v>41</v>
      </c>
      <c r="G26" s="17">
        <v>36.324435000000008</v>
      </c>
      <c r="H26" s="17">
        <f t="shared" si="1"/>
        <v>477.32443499999999</v>
      </c>
      <c r="I26" s="22">
        <v>826.65029500000003</v>
      </c>
      <c r="J26" s="22">
        <v>547.58218299999999</v>
      </c>
      <c r="K26" s="22">
        <v>189.77901600000001</v>
      </c>
      <c r="L26" s="22">
        <v>324.67389500000002</v>
      </c>
      <c r="M26" s="22">
        <v>162.22367299999999</v>
      </c>
      <c r="N26" s="22">
        <v>109.264064</v>
      </c>
      <c r="O26" s="22">
        <f t="shared" si="0"/>
        <v>2160.1731259999997</v>
      </c>
      <c r="P26" s="17">
        <f t="shared" si="2"/>
        <v>2637.4975609999997</v>
      </c>
    </row>
    <row r="27" spans="1:16" x14ac:dyDescent="0.45">
      <c r="A27" s="1" t="s">
        <v>39</v>
      </c>
      <c r="B27" s="1">
        <v>0</v>
      </c>
      <c r="C27" s="1">
        <v>28</v>
      </c>
      <c r="D27" s="1">
        <v>61</v>
      </c>
      <c r="E27" s="1">
        <v>54</v>
      </c>
      <c r="F27" s="1">
        <v>18</v>
      </c>
      <c r="G27" s="17">
        <v>43.589322000000003</v>
      </c>
      <c r="H27" s="17">
        <f t="shared" si="1"/>
        <v>204.58932200000001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f t="shared" si="0"/>
        <v>0</v>
      </c>
      <c r="P27" s="17">
        <f t="shared" si="2"/>
        <v>204.58932200000001</v>
      </c>
    </row>
    <row r="28" spans="1:16" x14ac:dyDescent="0.45">
      <c r="A28" s="1" t="s">
        <v>40</v>
      </c>
      <c r="B28" s="1">
        <v>168</v>
      </c>
      <c r="C28" s="1">
        <v>0</v>
      </c>
      <c r="D28" s="1">
        <v>161</v>
      </c>
      <c r="E28" s="1">
        <v>193</v>
      </c>
      <c r="F28" s="1">
        <v>60</v>
      </c>
      <c r="G28" s="17">
        <v>49.816368000000004</v>
      </c>
      <c r="H28" s="17">
        <f t="shared" si="1"/>
        <v>631.81636800000001</v>
      </c>
      <c r="I28" s="22">
        <v>2052.8194549999998</v>
      </c>
      <c r="J28" s="22">
        <v>130.14995200000001</v>
      </c>
      <c r="K28" s="22">
        <v>1676.052377</v>
      </c>
      <c r="L28" s="22">
        <v>1085.7160530000001</v>
      </c>
      <c r="M28" s="22">
        <v>512.89698499999997</v>
      </c>
      <c r="N28" s="22">
        <v>386.626688</v>
      </c>
      <c r="O28" s="22">
        <f t="shared" si="0"/>
        <v>5844.2615100000012</v>
      </c>
      <c r="P28" s="17">
        <f t="shared" si="2"/>
        <v>6476.077878000001</v>
      </c>
    </row>
    <row r="29" spans="1:16" x14ac:dyDescent="0.45">
      <c r="A29" s="1" t="s">
        <v>41</v>
      </c>
      <c r="B29" s="1">
        <v>39</v>
      </c>
      <c r="C29" s="1">
        <v>250</v>
      </c>
      <c r="D29" s="1">
        <v>29</v>
      </c>
      <c r="E29" s="1">
        <v>73</v>
      </c>
      <c r="F29" s="1">
        <v>12</v>
      </c>
      <c r="G29" s="17">
        <v>25.946025000000002</v>
      </c>
      <c r="H29" s="17">
        <f t="shared" si="1"/>
        <v>428.94602500000002</v>
      </c>
      <c r="I29" s="22">
        <v>2484.9162369999999</v>
      </c>
      <c r="J29" s="22">
        <v>1083.981358</v>
      </c>
      <c r="K29" s="22">
        <v>1409.9780459999999</v>
      </c>
      <c r="L29" s="22">
        <v>898.06926099999998</v>
      </c>
      <c r="M29" s="22">
        <v>477.66699599999998</v>
      </c>
      <c r="N29" s="22">
        <v>378.22176000000002</v>
      </c>
      <c r="O29" s="22">
        <f t="shared" si="0"/>
        <v>6732.8336579999996</v>
      </c>
      <c r="P29" s="17">
        <f t="shared" si="2"/>
        <v>7161.7796829999997</v>
      </c>
    </row>
    <row r="30" spans="1:16" x14ac:dyDescent="0.45">
      <c r="A30" s="1" t="s">
        <v>42</v>
      </c>
      <c r="B30" s="1">
        <v>0</v>
      </c>
      <c r="C30" s="1">
        <v>434</v>
      </c>
      <c r="D30" s="1">
        <v>59</v>
      </c>
      <c r="E30" s="1">
        <v>65</v>
      </c>
      <c r="F30" s="1">
        <v>36</v>
      </c>
      <c r="G30" s="17">
        <v>73.686711000000003</v>
      </c>
      <c r="H30" s="17">
        <f t="shared" si="1"/>
        <v>667.68671100000006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f t="shared" ref="O30:O37" si="3">SUM(I30:N30)</f>
        <v>0</v>
      </c>
      <c r="P30" s="17">
        <f t="shared" si="2"/>
        <v>667.68671100000006</v>
      </c>
    </row>
    <row r="31" spans="1:16" x14ac:dyDescent="0.45">
      <c r="A31" s="1" t="s">
        <v>43</v>
      </c>
      <c r="B31" s="1">
        <v>0</v>
      </c>
      <c r="C31" s="1">
        <v>130</v>
      </c>
      <c r="D31" s="1">
        <v>135</v>
      </c>
      <c r="E31" s="1">
        <v>95</v>
      </c>
      <c r="F31" s="1">
        <v>37</v>
      </c>
      <c r="G31" s="17">
        <v>66.421824000000001</v>
      </c>
      <c r="H31" s="17">
        <f t="shared" ref="H31:H37" si="4">SUM(B31:G31)</f>
        <v>463.42182400000002</v>
      </c>
      <c r="I31" s="22">
        <v>0</v>
      </c>
      <c r="J31" s="22">
        <v>0</v>
      </c>
      <c r="K31" s="22">
        <v>95.271091999999996</v>
      </c>
      <c r="L31" s="22">
        <v>16.897186000000001</v>
      </c>
      <c r="M31" s="22">
        <v>7.549131</v>
      </c>
      <c r="N31" s="22">
        <v>4.202464</v>
      </c>
      <c r="O31" s="22">
        <f t="shared" si="3"/>
        <v>123.91987300000001</v>
      </c>
      <c r="P31" s="17">
        <f t="shared" ref="P31:P37" si="5">+O31+H31</f>
        <v>587.34169700000007</v>
      </c>
    </row>
    <row r="32" spans="1:16" x14ac:dyDescent="0.45">
      <c r="A32" s="1" t="s">
        <v>44</v>
      </c>
      <c r="B32" s="1">
        <v>0</v>
      </c>
      <c r="C32" s="1">
        <v>130</v>
      </c>
      <c r="D32" s="1">
        <v>36</v>
      </c>
      <c r="E32" s="1">
        <v>43</v>
      </c>
      <c r="F32" s="1">
        <v>19</v>
      </c>
      <c r="G32" s="17">
        <v>48.778527000000004</v>
      </c>
      <c r="H32" s="17">
        <f t="shared" si="4"/>
        <v>276.778527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f t="shared" si="3"/>
        <v>0</v>
      </c>
      <c r="P32" s="17">
        <f t="shared" si="5"/>
        <v>276.778527</v>
      </c>
    </row>
    <row r="33" spans="1:16" x14ac:dyDescent="0.45">
      <c r="A33" s="1" t="s">
        <v>45</v>
      </c>
      <c r="B33" s="1">
        <v>0</v>
      </c>
      <c r="C33" s="1">
        <v>182</v>
      </c>
      <c r="D33" s="1">
        <v>86</v>
      </c>
      <c r="E33" s="1">
        <v>28</v>
      </c>
      <c r="F33" s="1">
        <v>18</v>
      </c>
      <c r="G33" s="17">
        <v>50.854209000000004</v>
      </c>
      <c r="H33" s="17">
        <f t="shared" si="4"/>
        <v>364.85420900000003</v>
      </c>
      <c r="I33" s="22">
        <v>0</v>
      </c>
      <c r="J33" s="22">
        <v>0</v>
      </c>
      <c r="K33" s="22">
        <v>82.417068999999998</v>
      </c>
      <c r="L33" s="22">
        <v>8.5565820000000006</v>
      </c>
      <c r="M33" s="22">
        <v>5.6060930000000004</v>
      </c>
      <c r="N33" s="22">
        <v>3.1518479999999998</v>
      </c>
      <c r="O33" s="22">
        <f t="shared" si="3"/>
        <v>99.731592000000006</v>
      </c>
      <c r="P33" s="17">
        <f t="shared" si="5"/>
        <v>464.58580100000006</v>
      </c>
    </row>
    <row r="34" spans="1:16" x14ac:dyDescent="0.45">
      <c r="A34" s="1" t="s">
        <v>46</v>
      </c>
      <c r="B34" s="1">
        <v>438</v>
      </c>
      <c r="C34" s="1">
        <v>18</v>
      </c>
      <c r="D34" s="1">
        <v>137</v>
      </c>
      <c r="E34" s="1">
        <v>120</v>
      </c>
      <c r="F34" s="1">
        <v>29</v>
      </c>
      <c r="G34" s="17">
        <v>86.14080300000002</v>
      </c>
      <c r="H34" s="17">
        <f t="shared" si="4"/>
        <v>828.14080300000001</v>
      </c>
      <c r="I34" s="22">
        <v>202.28464299999999</v>
      </c>
      <c r="J34" s="22">
        <v>0</v>
      </c>
      <c r="K34" s="22">
        <v>164.03702999999999</v>
      </c>
      <c r="L34" s="22">
        <v>114.426456</v>
      </c>
      <c r="M34" s="22">
        <v>34.511057000000001</v>
      </c>
      <c r="N34" s="22">
        <v>59.885111999999999</v>
      </c>
      <c r="O34" s="22">
        <f t="shared" si="3"/>
        <v>575.14429800000005</v>
      </c>
      <c r="P34" s="17">
        <f t="shared" si="5"/>
        <v>1403.2851009999999</v>
      </c>
    </row>
    <row r="35" spans="1:16" x14ac:dyDescent="0.45">
      <c r="A35" s="1" t="s">
        <v>47</v>
      </c>
      <c r="B35" s="1">
        <v>0</v>
      </c>
      <c r="C35" s="1">
        <v>267</v>
      </c>
      <c r="D35" s="1">
        <v>24</v>
      </c>
      <c r="E35" s="1">
        <v>75</v>
      </c>
      <c r="F35" s="1">
        <v>27</v>
      </c>
      <c r="G35" s="17">
        <v>76.800234000000003</v>
      </c>
      <c r="H35" s="17">
        <f t="shared" si="4"/>
        <v>469.80023399999999</v>
      </c>
      <c r="I35" s="22">
        <v>0</v>
      </c>
      <c r="J35" s="22">
        <v>43.217004000000003</v>
      </c>
      <c r="K35" s="22">
        <v>98.119956999999999</v>
      </c>
      <c r="L35" s="22">
        <v>52.745175000000003</v>
      </c>
      <c r="M35" s="22">
        <v>27.622247000000002</v>
      </c>
      <c r="N35" s="22">
        <v>13.658008000000001</v>
      </c>
      <c r="O35" s="22">
        <f t="shared" si="3"/>
        <v>235.362391</v>
      </c>
      <c r="P35" s="17">
        <f t="shared" si="5"/>
        <v>705.16262499999993</v>
      </c>
    </row>
    <row r="36" spans="1:16" x14ac:dyDescent="0.45">
      <c r="A36" s="1" t="s">
        <v>48</v>
      </c>
      <c r="B36" s="1">
        <v>0</v>
      </c>
      <c r="C36" s="1">
        <v>208</v>
      </c>
      <c r="D36" s="1">
        <v>27</v>
      </c>
      <c r="E36" s="1">
        <v>56</v>
      </c>
      <c r="F36" s="1">
        <v>27</v>
      </c>
      <c r="G36" s="17">
        <v>69.535347000000002</v>
      </c>
      <c r="H36" s="17">
        <f t="shared" si="4"/>
        <v>387.535347</v>
      </c>
      <c r="I36" s="22">
        <v>0</v>
      </c>
      <c r="J36" s="22">
        <v>28.678049999999999</v>
      </c>
      <c r="K36" s="22">
        <v>91.231804999999994</v>
      </c>
      <c r="L36" s="22">
        <v>9.9794289999999997</v>
      </c>
      <c r="M36" s="22">
        <v>8.4729460000000003</v>
      </c>
      <c r="N36" s="22">
        <v>9.4555440000000015</v>
      </c>
      <c r="O36" s="22">
        <f t="shared" si="3"/>
        <v>147.81777400000001</v>
      </c>
      <c r="P36" s="17">
        <f t="shared" si="5"/>
        <v>535.35312099999999</v>
      </c>
    </row>
    <row r="37" spans="1:16" x14ac:dyDescent="0.45">
      <c r="A37" s="1" t="s">
        <v>49</v>
      </c>
      <c r="B37" s="1">
        <v>0</v>
      </c>
      <c r="C37" s="1">
        <v>0</v>
      </c>
      <c r="D37" s="1">
        <v>0</v>
      </c>
      <c r="E37" s="1">
        <v>4</v>
      </c>
      <c r="F37" s="1">
        <v>6</v>
      </c>
      <c r="G37" s="17">
        <v>2.075682</v>
      </c>
      <c r="H37" s="17">
        <f t="shared" si="4"/>
        <v>12.075682</v>
      </c>
      <c r="I37" s="22">
        <v>853.69912399999998</v>
      </c>
      <c r="J37" s="22">
        <v>111.64831</v>
      </c>
      <c r="K37" s="22">
        <v>1179.0836629999999</v>
      </c>
      <c r="L37" s="22">
        <v>784.37034500000004</v>
      </c>
      <c r="M37" s="22">
        <v>222.437727</v>
      </c>
      <c r="N37" s="22">
        <v>325.69096000000002</v>
      </c>
      <c r="O37" s="22">
        <f t="shared" si="3"/>
        <v>3476.9301289999999</v>
      </c>
      <c r="P37" s="17">
        <f t="shared" si="5"/>
        <v>3489.005811</v>
      </c>
    </row>
    <row r="38" spans="1:16" x14ac:dyDescent="0.45">
      <c r="A38" s="7" t="s">
        <v>6</v>
      </c>
      <c r="B38" s="7" t="s">
        <v>6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23" t="s">
        <v>6</v>
      </c>
      <c r="J38" s="23" t="s">
        <v>6</v>
      </c>
      <c r="K38" s="23" t="s">
        <v>6</v>
      </c>
      <c r="L38" s="23" t="s">
        <v>6</v>
      </c>
      <c r="M38" s="23" t="s">
        <v>6</v>
      </c>
      <c r="N38" s="23" t="s">
        <v>6</v>
      </c>
      <c r="O38" s="23" t="s">
        <v>6</v>
      </c>
      <c r="P38" s="7" t="s">
        <v>6</v>
      </c>
    </row>
    <row r="39" spans="1:16" x14ac:dyDescent="0.45">
      <c r="H39" s="17"/>
      <c r="I39" s="24"/>
      <c r="J39" s="24"/>
      <c r="K39" s="24"/>
      <c r="L39" s="24"/>
      <c r="M39" s="24"/>
      <c r="N39" s="24"/>
      <c r="O39" s="22"/>
      <c r="P39" s="17"/>
    </row>
    <row r="40" spans="1:16" x14ac:dyDescent="0.45">
      <c r="A40" s="1" t="s">
        <v>7</v>
      </c>
      <c r="B40" s="17">
        <f t="shared" ref="B40:P40" si="6">SUM(B14:B37)</f>
        <v>3315</v>
      </c>
      <c r="C40" s="17">
        <f t="shared" si="6"/>
        <v>3410</v>
      </c>
      <c r="D40" s="17">
        <f t="shared" si="6"/>
        <v>2472</v>
      </c>
      <c r="E40" s="17">
        <f t="shared" si="6"/>
        <v>2216</v>
      </c>
      <c r="F40" s="17">
        <f t="shared" si="6"/>
        <v>815</v>
      </c>
      <c r="G40" s="17">
        <f t="shared" si="6"/>
        <v>1554.6858179999999</v>
      </c>
      <c r="H40" s="17">
        <f t="shared" si="6"/>
        <v>13782.685818000004</v>
      </c>
      <c r="I40" s="24">
        <f t="shared" si="6"/>
        <v>10423.099977000002</v>
      </c>
      <c r="J40" s="24">
        <f t="shared" si="6"/>
        <v>3754.7568910000005</v>
      </c>
      <c r="K40" s="24">
        <f t="shared" si="6"/>
        <v>7841.4813980000017</v>
      </c>
      <c r="L40" s="24">
        <f t="shared" si="6"/>
        <v>5391.315348000001</v>
      </c>
      <c r="M40" s="24">
        <f t="shared" si="6"/>
        <v>2602.4405469999997</v>
      </c>
      <c r="N40" s="24">
        <f t="shared" si="6"/>
        <v>2149.560336</v>
      </c>
      <c r="O40" s="22">
        <f t="shared" si="6"/>
        <v>32162.654497</v>
      </c>
      <c r="P40" s="17">
        <f t="shared" si="6"/>
        <v>45945.340315000009</v>
      </c>
    </row>
    <row r="41" spans="1:16" x14ac:dyDescent="0.45">
      <c r="P41" s="17"/>
    </row>
    <row r="42" spans="1:16" x14ac:dyDescent="0.45">
      <c r="G42" s="11" t="s">
        <v>50</v>
      </c>
      <c r="H42" s="11"/>
      <c r="I42" s="12"/>
      <c r="J42" s="12"/>
      <c r="K42" s="12"/>
      <c r="L42" s="12"/>
      <c r="M42" s="12"/>
      <c r="N42" s="12"/>
    </row>
    <row r="43" spans="1:16" x14ac:dyDescent="0.45">
      <c r="G43" s="11"/>
      <c r="H43" s="11"/>
      <c r="I43" s="12"/>
      <c r="J43" s="12"/>
      <c r="K43" s="12"/>
      <c r="L43" s="12"/>
      <c r="M43" s="12"/>
      <c r="N43" s="12"/>
    </row>
    <row r="44" spans="1:16" x14ac:dyDescent="0.45">
      <c r="G44" s="11" t="s">
        <v>16</v>
      </c>
      <c r="H44" s="11"/>
      <c r="I44" s="12"/>
      <c r="J44" s="12"/>
      <c r="K44" s="12" t="s">
        <v>23</v>
      </c>
      <c r="L44" s="12"/>
      <c r="M44" s="12"/>
      <c r="N44" s="12"/>
    </row>
    <row r="45" spans="1:16" x14ac:dyDescent="0.45">
      <c r="G45" s="11"/>
      <c r="H45" s="11"/>
      <c r="I45" s="12"/>
      <c r="J45" s="12"/>
      <c r="K45" s="12"/>
      <c r="L45" s="12"/>
      <c r="M45" s="12"/>
      <c r="N45" s="12"/>
    </row>
    <row r="46" spans="1:16" x14ac:dyDescent="0.45">
      <c r="G46" s="11" t="s">
        <v>51</v>
      </c>
      <c r="H46" s="11"/>
      <c r="I46" s="12"/>
      <c r="J46" s="12"/>
      <c r="K46" s="12" t="s">
        <v>52</v>
      </c>
      <c r="L46" s="12"/>
      <c r="M46" s="12"/>
      <c r="N46" s="12"/>
    </row>
    <row r="47" spans="1:16" x14ac:dyDescent="0.45">
      <c r="G47" s="11" t="s">
        <v>53</v>
      </c>
      <c r="H47" s="11"/>
      <c r="I47" s="12"/>
      <c r="J47" s="12"/>
      <c r="K47" s="12" t="s">
        <v>54</v>
      </c>
      <c r="L47" s="12"/>
      <c r="M47" s="12"/>
      <c r="N47" s="12"/>
    </row>
    <row r="48" spans="1:16" x14ac:dyDescent="0.45">
      <c r="G48" s="11" t="s">
        <v>55</v>
      </c>
      <c r="H48" s="11"/>
      <c r="I48" s="12"/>
      <c r="J48" s="12"/>
      <c r="K48" s="12" t="s">
        <v>56</v>
      </c>
      <c r="L48" s="12"/>
      <c r="M48" s="12"/>
      <c r="N48" s="12"/>
    </row>
    <row r="49" spans="1:14" x14ac:dyDescent="0.45">
      <c r="G49" s="11" t="s">
        <v>57</v>
      </c>
      <c r="H49" s="11"/>
      <c r="I49" s="12"/>
      <c r="J49" s="12"/>
      <c r="K49" s="12" t="s">
        <v>58</v>
      </c>
      <c r="L49" s="12"/>
      <c r="M49" s="12"/>
      <c r="N49" s="12"/>
    </row>
    <row r="50" spans="1:14" x14ac:dyDescent="0.45">
      <c r="G50" s="11" t="s">
        <v>59</v>
      </c>
      <c r="H50" s="11"/>
      <c r="I50" s="12"/>
      <c r="J50" s="12"/>
      <c r="K50" s="12" t="s">
        <v>60</v>
      </c>
      <c r="L50" s="12"/>
      <c r="M50" s="12"/>
      <c r="N50" s="12"/>
    </row>
    <row r="51" spans="1:14" x14ac:dyDescent="0.45">
      <c r="G51" s="11" t="s">
        <v>61</v>
      </c>
      <c r="H51" s="11"/>
      <c r="I51" s="12"/>
      <c r="J51" s="12"/>
      <c r="K51" s="12" t="s">
        <v>62</v>
      </c>
      <c r="L51" s="12"/>
      <c r="M51" s="12"/>
      <c r="N51" s="12"/>
    </row>
    <row r="53" spans="1:14" x14ac:dyDescent="0.45">
      <c r="A53" s="14"/>
    </row>
  </sheetData>
  <phoneticPr fontId="11" type="noConversion"/>
  <printOptions horizontalCentered="1"/>
  <pageMargins left="0.34" right="0.22" top="0.84" bottom="0.18" header="0.26" footer="0.18"/>
  <pageSetup scale="7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>
    <pageSetUpPr fitToPage="1"/>
  </sheetPr>
  <dimension ref="A1:P53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7.44140625" style="1" customWidth="1"/>
    <col min="2" max="16384" width="9.1640625" style="1"/>
  </cols>
  <sheetData>
    <row r="1" spans="1:16" x14ac:dyDescent="0.45">
      <c r="A1" s="1" t="s">
        <v>70</v>
      </c>
    </row>
    <row r="5" spans="1:16" ht="22.8" x14ac:dyDescent="0.75">
      <c r="A5" s="3" t="s">
        <v>71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22.8" x14ac:dyDescent="0.75">
      <c r="A6" s="6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2.8" x14ac:dyDescent="0.75">
      <c r="A7" s="6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9" spans="1:16" x14ac:dyDescent="0.45">
      <c r="A9" s="7" t="s">
        <v>6</v>
      </c>
      <c r="B9" s="7" t="s">
        <v>6</v>
      </c>
      <c r="C9" s="7" t="s">
        <v>6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</row>
    <row r="10" spans="1:16" x14ac:dyDescent="0.45">
      <c r="H10" s="1" t="s">
        <v>7</v>
      </c>
      <c r="O10" s="1" t="s">
        <v>7</v>
      </c>
      <c r="P10" s="1" t="s">
        <v>8</v>
      </c>
    </row>
    <row r="11" spans="1:16" x14ac:dyDescent="0.45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1" t="s">
        <v>21</v>
      </c>
      <c r="N11" s="1" t="s">
        <v>22</v>
      </c>
      <c r="O11" s="1" t="s">
        <v>23</v>
      </c>
      <c r="P11" s="1" t="s">
        <v>7</v>
      </c>
    </row>
    <row r="13" spans="1:16" x14ac:dyDescent="0.45">
      <c r="A13" s="1" t="s">
        <v>24</v>
      </c>
      <c r="B13" s="7" t="s">
        <v>25</v>
      </c>
      <c r="C13" s="7" t="s">
        <v>25</v>
      </c>
      <c r="D13" s="7" t="s">
        <v>25</v>
      </c>
      <c r="E13" s="7" t="s">
        <v>25</v>
      </c>
      <c r="F13" s="7" t="s">
        <v>25</v>
      </c>
      <c r="G13" s="7" t="s">
        <v>25</v>
      </c>
      <c r="H13" s="7" t="s">
        <v>25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</row>
    <row r="14" spans="1:16" x14ac:dyDescent="0.45">
      <c r="A14" s="1" t="s">
        <v>26</v>
      </c>
      <c r="B14" s="1">
        <v>156</v>
      </c>
      <c r="C14" s="1">
        <v>31</v>
      </c>
      <c r="D14" s="1">
        <v>69</v>
      </c>
      <c r="E14" s="1">
        <v>21</v>
      </c>
      <c r="F14" s="1">
        <v>20</v>
      </c>
      <c r="G14" s="17">
        <f>+'1994'!G11*1.022</f>
        <v>61.32</v>
      </c>
      <c r="H14" s="17">
        <f>SUM(B14:G14)</f>
        <v>358.32</v>
      </c>
      <c r="I14" s="1">
        <v>81</v>
      </c>
      <c r="J14" s="1">
        <v>0</v>
      </c>
      <c r="K14" s="1">
        <v>172</v>
      </c>
      <c r="L14" s="1">
        <v>70</v>
      </c>
      <c r="M14" s="1">
        <v>14</v>
      </c>
      <c r="N14" s="17">
        <f>+'1994'!N11*1.022</f>
        <v>58.253999999999998</v>
      </c>
      <c r="O14" s="17">
        <f t="shared" ref="O14:O29" si="0">SUM(I14:N14)</f>
        <v>395.25400000000002</v>
      </c>
      <c r="P14" s="17">
        <f>+O14+H14</f>
        <v>753.57400000000007</v>
      </c>
    </row>
    <row r="15" spans="1:16" x14ac:dyDescent="0.45">
      <c r="A15" s="1" t="s">
        <v>27</v>
      </c>
      <c r="B15" s="1">
        <v>250</v>
      </c>
      <c r="C15" s="1">
        <v>120</v>
      </c>
      <c r="D15" s="1">
        <v>145</v>
      </c>
      <c r="E15" s="1">
        <v>142</v>
      </c>
      <c r="F15" s="1">
        <v>67</v>
      </c>
      <c r="G15" s="17">
        <f>+'1994'!G12*1.022</f>
        <v>38.835999999999999</v>
      </c>
      <c r="H15" s="17">
        <f t="shared" ref="H15:H30" si="1">SUM(B15:G15)</f>
        <v>762.83600000000001</v>
      </c>
      <c r="I15" s="1">
        <v>596</v>
      </c>
      <c r="J15" s="1">
        <v>1033</v>
      </c>
      <c r="K15" s="1">
        <v>745</v>
      </c>
      <c r="L15" s="1">
        <v>721</v>
      </c>
      <c r="M15" s="1">
        <v>398</v>
      </c>
      <c r="N15" s="17">
        <f>+'1994'!N12*1.022</f>
        <v>264.69799999999998</v>
      </c>
      <c r="O15" s="17">
        <f t="shared" si="0"/>
        <v>3757.6979999999999</v>
      </c>
      <c r="P15" s="17">
        <f t="shared" ref="P15:P30" si="2">+O15+H15</f>
        <v>4520.5339999999997</v>
      </c>
    </row>
    <row r="16" spans="1:16" x14ac:dyDescent="0.45">
      <c r="A16" s="1" t="s">
        <v>28</v>
      </c>
      <c r="B16" s="1">
        <v>324</v>
      </c>
      <c r="C16" s="1">
        <v>88</v>
      </c>
      <c r="D16" s="1">
        <v>122</v>
      </c>
      <c r="E16" s="1">
        <v>261</v>
      </c>
      <c r="F16" s="1">
        <v>32</v>
      </c>
      <c r="G16" s="17">
        <f>+'1994'!G13*1.022</f>
        <v>74.605999999999995</v>
      </c>
      <c r="H16" s="17">
        <f t="shared" si="1"/>
        <v>901.60599999999999</v>
      </c>
      <c r="I16" s="1">
        <v>2902</v>
      </c>
      <c r="J16" s="1">
        <v>403</v>
      </c>
      <c r="K16" s="1">
        <v>1080</v>
      </c>
      <c r="L16" s="1">
        <v>929</v>
      </c>
      <c r="M16" s="1">
        <v>401</v>
      </c>
      <c r="N16" s="17">
        <f>+'1994'!N13*1.022</f>
        <v>335.21600000000001</v>
      </c>
      <c r="O16" s="17">
        <f t="shared" si="0"/>
        <v>6050.2160000000003</v>
      </c>
      <c r="P16" s="17">
        <f t="shared" si="2"/>
        <v>6951.8220000000001</v>
      </c>
    </row>
    <row r="17" spans="1:16" x14ac:dyDescent="0.45">
      <c r="A17" s="1" t="s">
        <v>29</v>
      </c>
      <c r="B17" s="1">
        <v>0</v>
      </c>
      <c r="C17" s="1">
        <v>314</v>
      </c>
      <c r="D17" s="1">
        <v>32</v>
      </c>
      <c r="E17" s="1">
        <v>57</v>
      </c>
      <c r="F17" s="1">
        <v>40</v>
      </c>
      <c r="G17" s="17">
        <f>+'1994'!G14*1.022</f>
        <v>53.143999999999998</v>
      </c>
      <c r="H17" s="17">
        <f t="shared" si="1"/>
        <v>496.14400000000001</v>
      </c>
      <c r="I17" s="1">
        <v>0</v>
      </c>
      <c r="J17" s="1">
        <v>0</v>
      </c>
      <c r="K17" s="1">
        <v>0</v>
      </c>
      <c r="L17" s="1">
        <v>19</v>
      </c>
      <c r="M17" s="1">
        <v>7</v>
      </c>
      <c r="N17" s="17">
        <f>+'1994'!N14*1.022</f>
        <v>8.1760000000000002</v>
      </c>
      <c r="O17" s="17">
        <f t="shared" si="0"/>
        <v>34.176000000000002</v>
      </c>
      <c r="P17" s="17">
        <f t="shared" si="2"/>
        <v>530.32000000000005</v>
      </c>
    </row>
    <row r="18" spans="1:16" x14ac:dyDescent="0.45">
      <c r="A18" s="1" t="s">
        <v>30</v>
      </c>
      <c r="B18" s="1">
        <v>0</v>
      </c>
      <c r="C18" s="1">
        <v>54</v>
      </c>
      <c r="D18" s="1">
        <v>92</v>
      </c>
      <c r="E18" s="1">
        <v>60</v>
      </c>
      <c r="F18" s="1">
        <v>21</v>
      </c>
      <c r="G18" s="17">
        <f>+'1994'!G15*1.022</f>
        <v>63.364000000000004</v>
      </c>
      <c r="H18" s="17">
        <f t="shared" si="1"/>
        <v>290.36400000000003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7">
        <f>+'1994'!N15*1.022</f>
        <v>0</v>
      </c>
      <c r="O18" s="17">
        <f t="shared" si="0"/>
        <v>0</v>
      </c>
      <c r="P18" s="17">
        <f t="shared" si="2"/>
        <v>290.36400000000003</v>
      </c>
    </row>
    <row r="19" spans="1:16" x14ac:dyDescent="0.45">
      <c r="A19" s="1" t="s">
        <v>31</v>
      </c>
      <c r="B19" s="1">
        <v>21</v>
      </c>
      <c r="C19" s="1">
        <v>194</v>
      </c>
      <c r="D19" s="1">
        <v>300</v>
      </c>
      <c r="E19" s="1">
        <v>118</v>
      </c>
      <c r="F19" s="1">
        <v>53</v>
      </c>
      <c r="G19" s="17">
        <f>+'1994'!G16*1.022</f>
        <v>104.244</v>
      </c>
      <c r="H19" s="17">
        <f t="shared" si="1"/>
        <v>790.24400000000003</v>
      </c>
      <c r="I19" s="1">
        <v>0</v>
      </c>
      <c r="J19" s="1">
        <v>0</v>
      </c>
      <c r="K19" s="1">
        <v>159</v>
      </c>
      <c r="L19" s="1">
        <v>31</v>
      </c>
      <c r="M19" s="1">
        <v>38</v>
      </c>
      <c r="N19" s="17">
        <f>+'1994'!N16*1.022</f>
        <v>10.220000000000001</v>
      </c>
      <c r="O19" s="17">
        <f t="shared" si="0"/>
        <v>238.22</v>
      </c>
      <c r="P19" s="17">
        <f t="shared" si="2"/>
        <v>1028.4639999999999</v>
      </c>
    </row>
    <row r="20" spans="1:16" x14ac:dyDescent="0.45">
      <c r="A20" s="1" t="s">
        <v>32</v>
      </c>
      <c r="B20" s="1">
        <v>432</v>
      </c>
      <c r="C20" s="1">
        <v>38</v>
      </c>
      <c r="D20" s="1">
        <v>273</v>
      </c>
      <c r="E20" s="1">
        <v>62</v>
      </c>
      <c r="F20" s="1">
        <v>24</v>
      </c>
      <c r="G20" s="17">
        <f>+'1994'!G17*1.022</f>
        <v>73.584000000000003</v>
      </c>
      <c r="H20" s="17">
        <f t="shared" si="1"/>
        <v>902.58400000000006</v>
      </c>
      <c r="I20" s="1">
        <v>32</v>
      </c>
      <c r="J20" s="1">
        <v>11</v>
      </c>
      <c r="K20" s="1">
        <v>67</v>
      </c>
      <c r="L20" s="1">
        <v>15</v>
      </c>
      <c r="M20" s="1">
        <v>8</v>
      </c>
      <c r="N20" s="17">
        <f>+'1994'!N17*1.022</f>
        <v>11.242000000000001</v>
      </c>
      <c r="O20" s="17">
        <f t="shared" si="0"/>
        <v>144.24199999999999</v>
      </c>
      <c r="P20" s="17">
        <f t="shared" si="2"/>
        <v>1046.826</v>
      </c>
    </row>
    <row r="21" spans="1:16" x14ac:dyDescent="0.45">
      <c r="A21" s="1" t="s">
        <v>33</v>
      </c>
      <c r="B21" s="1">
        <v>0</v>
      </c>
      <c r="C21" s="1">
        <v>289</v>
      </c>
      <c r="D21" s="1">
        <v>83</v>
      </c>
      <c r="E21" s="1">
        <v>148</v>
      </c>
      <c r="F21" s="1">
        <v>45</v>
      </c>
      <c r="G21" s="17">
        <f>+'1994'!G18*1.022</f>
        <v>66.430000000000007</v>
      </c>
      <c r="H21" s="17">
        <f t="shared" si="1"/>
        <v>631.43000000000006</v>
      </c>
      <c r="I21" s="1">
        <v>0</v>
      </c>
      <c r="J21" s="1">
        <v>0</v>
      </c>
      <c r="K21" s="1">
        <v>224</v>
      </c>
      <c r="L21" s="1">
        <v>41</v>
      </c>
      <c r="M21" s="1">
        <v>73</v>
      </c>
      <c r="N21" s="17">
        <f>+'1994'!N18*1.022</f>
        <v>10.220000000000001</v>
      </c>
      <c r="O21" s="17">
        <f t="shared" si="0"/>
        <v>348.22</v>
      </c>
      <c r="P21" s="17">
        <f t="shared" si="2"/>
        <v>979.65000000000009</v>
      </c>
    </row>
    <row r="22" spans="1:16" x14ac:dyDescent="0.45">
      <c r="A22" s="1" t="s">
        <v>34</v>
      </c>
      <c r="B22" s="1">
        <v>0</v>
      </c>
      <c r="C22" s="1">
        <v>102</v>
      </c>
      <c r="D22" s="1">
        <v>89</v>
      </c>
      <c r="E22" s="1">
        <v>27</v>
      </c>
      <c r="F22" s="1">
        <v>24</v>
      </c>
      <c r="G22" s="17">
        <f>+'1994'!G19*1.022</f>
        <v>66.430000000000007</v>
      </c>
      <c r="H22" s="17">
        <f t="shared" si="1"/>
        <v>308.43</v>
      </c>
      <c r="I22" s="1">
        <v>0</v>
      </c>
      <c r="J22" s="1">
        <v>0</v>
      </c>
      <c r="K22" s="1">
        <v>27</v>
      </c>
      <c r="L22" s="1">
        <v>10</v>
      </c>
      <c r="M22" s="1">
        <v>8</v>
      </c>
      <c r="N22" s="17">
        <f>+'1994'!N19*1.022</f>
        <v>4.0880000000000001</v>
      </c>
      <c r="O22" s="17">
        <f t="shared" si="0"/>
        <v>49.088000000000001</v>
      </c>
      <c r="P22" s="17">
        <f t="shared" si="2"/>
        <v>357.51800000000003</v>
      </c>
    </row>
    <row r="23" spans="1:16" x14ac:dyDescent="0.45">
      <c r="A23" s="1" t="s">
        <v>35</v>
      </c>
      <c r="B23" s="1">
        <v>538</v>
      </c>
      <c r="C23" s="1">
        <v>304</v>
      </c>
      <c r="D23" s="1">
        <v>115</v>
      </c>
      <c r="E23" s="1">
        <v>233</v>
      </c>
      <c r="F23" s="1">
        <v>85</v>
      </c>
      <c r="G23" s="17">
        <f>+'1994'!G20*1.022</f>
        <v>137.97</v>
      </c>
      <c r="H23" s="17">
        <f t="shared" si="1"/>
        <v>1412.97</v>
      </c>
      <c r="I23" s="1">
        <v>135</v>
      </c>
      <c r="J23" s="1">
        <v>133</v>
      </c>
      <c r="K23" s="1">
        <v>94</v>
      </c>
      <c r="L23" s="1">
        <v>107</v>
      </c>
      <c r="M23" s="1">
        <v>80</v>
      </c>
      <c r="N23" s="17">
        <f>+'1994'!N20*1.022</f>
        <v>41.902000000000001</v>
      </c>
      <c r="O23" s="17">
        <f t="shared" si="0"/>
        <v>590.90200000000004</v>
      </c>
      <c r="P23" s="17">
        <f t="shared" si="2"/>
        <v>2003.8720000000001</v>
      </c>
    </row>
    <row r="24" spans="1:16" x14ac:dyDescent="0.45">
      <c r="A24" s="1" t="s">
        <v>36</v>
      </c>
      <c r="B24" s="1">
        <v>139</v>
      </c>
      <c r="C24" s="1">
        <v>62</v>
      </c>
      <c r="D24" s="1">
        <v>71</v>
      </c>
      <c r="E24" s="1">
        <v>62</v>
      </c>
      <c r="F24" s="1">
        <v>23</v>
      </c>
      <c r="G24" s="17">
        <f>+'1994'!G21*1.022</f>
        <v>90.957999999999998</v>
      </c>
      <c r="H24" s="17">
        <f t="shared" si="1"/>
        <v>447.95799999999997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7">
        <f>+'1994'!N21*1.022</f>
        <v>0</v>
      </c>
      <c r="O24" s="17">
        <f t="shared" si="0"/>
        <v>0</v>
      </c>
      <c r="P24" s="17">
        <f t="shared" si="2"/>
        <v>447.95799999999997</v>
      </c>
    </row>
    <row r="25" spans="1:16" x14ac:dyDescent="0.45">
      <c r="A25" s="1" t="s">
        <v>37</v>
      </c>
      <c r="B25" s="1">
        <v>404</v>
      </c>
      <c r="C25" s="1">
        <v>93</v>
      </c>
      <c r="D25" s="1">
        <v>237</v>
      </c>
      <c r="E25" s="1">
        <v>127</v>
      </c>
      <c r="F25" s="1">
        <v>42</v>
      </c>
      <c r="G25" s="17">
        <f>+'1994'!G22*1.022</f>
        <v>79.716000000000008</v>
      </c>
      <c r="H25" s="17">
        <f t="shared" si="1"/>
        <v>982.71600000000001</v>
      </c>
      <c r="I25" s="1">
        <v>182</v>
      </c>
      <c r="J25" s="1">
        <v>89</v>
      </c>
      <c r="K25" s="1">
        <v>246</v>
      </c>
      <c r="L25" s="1">
        <v>136</v>
      </c>
      <c r="M25" s="1">
        <v>116</v>
      </c>
      <c r="N25" s="17">
        <f>+'1994'!N22*1.022</f>
        <v>91.98</v>
      </c>
      <c r="O25" s="17">
        <f t="shared" si="0"/>
        <v>860.98</v>
      </c>
      <c r="P25" s="17">
        <f t="shared" si="2"/>
        <v>1843.6959999999999</v>
      </c>
    </row>
    <row r="26" spans="1:16" x14ac:dyDescent="0.45">
      <c r="A26" s="1" t="s">
        <v>38</v>
      </c>
      <c r="B26" s="1">
        <v>216</v>
      </c>
      <c r="C26" s="1">
        <v>46</v>
      </c>
      <c r="D26" s="1">
        <v>65</v>
      </c>
      <c r="E26" s="1">
        <v>65</v>
      </c>
      <c r="F26" s="1">
        <v>40</v>
      </c>
      <c r="G26" s="17">
        <f>+'1994'!G23*1.022</f>
        <v>35.770000000000003</v>
      </c>
      <c r="H26" s="17">
        <f t="shared" si="1"/>
        <v>467.77</v>
      </c>
      <c r="I26" s="1">
        <v>807</v>
      </c>
      <c r="J26" s="1">
        <v>518</v>
      </c>
      <c r="K26" s="1">
        <v>183</v>
      </c>
      <c r="L26" s="1">
        <v>316</v>
      </c>
      <c r="M26" s="1">
        <v>159</v>
      </c>
      <c r="N26" s="17">
        <f>+'1994'!N23*1.022</f>
        <v>106.288</v>
      </c>
      <c r="O26" s="17">
        <f t="shared" si="0"/>
        <v>2089.288</v>
      </c>
      <c r="P26" s="17">
        <f t="shared" si="2"/>
        <v>2557.058</v>
      </c>
    </row>
    <row r="27" spans="1:16" x14ac:dyDescent="0.45">
      <c r="A27" s="1" t="s">
        <v>39</v>
      </c>
      <c r="B27" s="1">
        <v>0</v>
      </c>
      <c r="C27" s="1">
        <v>28</v>
      </c>
      <c r="D27" s="1">
        <v>58</v>
      </c>
      <c r="E27" s="1">
        <v>57</v>
      </c>
      <c r="F27" s="1">
        <v>17</v>
      </c>
      <c r="G27" s="17">
        <f>+'1994'!G24*1.022</f>
        <v>42.923999999999999</v>
      </c>
      <c r="H27" s="17">
        <f t="shared" si="1"/>
        <v>202.92400000000001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7">
        <f>+'1994'!N24*1.022</f>
        <v>0</v>
      </c>
      <c r="O27" s="17">
        <f t="shared" si="0"/>
        <v>0</v>
      </c>
      <c r="P27" s="17">
        <f t="shared" si="2"/>
        <v>202.92400000000001</v>
      </c>
    </row>
    <row r="28" spans="1:16" x14ac:dyDescent="0.45">
      <c r="A28" s="1" t="s">
        <v>40</v>
      </c>
      <c r="B28" s="1">
        <v>132</v>
      </c>
      <c r="C28" s="1">
        <v>0</v>
      </c>
      <c r="D28" s="1">
        <v>157</v>
      </c>
      <c r="E28" s="1">
        <v>188</v>
      </c>
      <c r="F28" s="1">
        <v>60</v>
      </c>
      <c r="G28" s="17">
        <f>+'1994'!G25*1.022</f>
        <v>49.055999999999997</v>
      </c>
      <c r="H28" s="17">
        <f t="shared" si="1"/>
        <v>586.05600000000004</v>
      </c>
      <c r="I28" s="1">
        <v>2000</v>
      </c>
      <c r="J28" s="1">
        <v>128</v>
      </c>
      <c r="K28" s="1">
        <v>1657</v>
      </c>
      <c r="L28" s="1">
        <v>1091</v>
      </c>
      <c r="M28" s="1">
        <v>514</v>
      </c>
      <c r="N28" s="17">
        <f>+'1994'!N25*1.022</f>
        <v>376.096</v>
      </c>
      <c r="O28" s="17">
        <f t="shared" si="0"/>
        <v>5766.0959999999995</v>
      </c>
      <c r="P28" s="17">
        <f t="shared" si="2"/>
        <v>6352.152</v>
      </c>
    </row>
    <row r="29" spans="1:16" x14ac:dyDescent="0.45">
      <c r="A29" s="1" t="s">
        <v>41</v>
      </c>
      <c r="B29" s="1">
        <v>27</v>
      </c>
      <c r="C29" s="1">
        <v>236</v>
      </c>
      <c r="D29" s="1">
        <v>28</v>
      </c>
      <c r="E29" s="1">
        <v>77</v>
      </c>
      <c r="F29" s="1">
        <v>12</v>
      </c>
      <c r="G29" s="17">
        <f>+'1994'!G26*1.022</f>
        <v>25.55</v>
      </c>
      <c r="H29" s="17">
        <f t="shared" si="1"/>
        <v>405.55</v>
      </c>
      <c r="I29" s="1">
        <v>2421</v>
      </c>
      <c r="J29" s="1">
        <v>1053</v>
      </c>
      <c r="K29" s="1">
        <v>1363</v>
      </c>
      <c r="L29" s="1">
        <v>892</v>
      </c>
      <c r="M29" s="1">
        <v>479</v>
      </c>
      <c r="N29" s="17">
        <f>+'1994'!N26*1.022</f>
        <v>367.92</v>
      </c>
      <c r="O29" s="17">
        <f t="shared" si="0"/>
        <v>6575.92</v>
      </c>
      <c r="P29" s="17">
        <f t="shared" si="2"/>
        <v>6981.47</v>
      </c>
    </row>
    <row r="30" spans="1:16" x14ac:dyDescent="0.45">
      <c r="A30" s="1" t="s">
        <v>42</v>
      </c>
      <c r="B30" s="1">
        <v>0</v>
      </c>
      <c r="C30" s="1">
        <v>396</v>
      </c>
      <c r="D30" s="1">
        <v>58</v>
      </c>
      <c r="E30" s="1">
        <v>64</v>
      </c>
      <c r="F30" s="1">
        <v>34</v>
      </c>
      <c r="G30" s="17">
        <f>+'1994'!G27*1.022</f>
        <v>72.561999999999998</v>
      </c>
      <c r="H30" s="17">
        <f t="shared" si="1"/>
        <v>624.56200000000001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7">
        <f>+'1994'!N27*1.022</f>
        <v>0</v>
      </c>
      <c r="O30" s="17">
        <f t="shared" ref="O30:O37" si="3">SUM(I30:N30)</f>
        <v>0</v>
      </c>
      <c r="P30" s="17">
        <f t="shared" si="2"/>
        <v>624.56200000000001</v>
      </c>
    </row>
    <row r="31" spans="1:16" x14ac:dyDescent="0.45">
      <c r="A31" s="1" t="s">
        <v>43</v>
      </c>
      <c r="B31" s="1">
        <v>0</v>
      </c>
      <c r="C31" s="1">
        <v>130</v>
      </c>
      <c r="D31" s="1">
        <v>145</v>
      </c>
      <c r="E31" s="1">
        <v>97</v>
      </c>
      <c r="F31" s="1">
        <v>39</v>
      </c>
      <c r="G31" s="17">
        <f>+'1994'!G28*1.022</f>
        <v>65.408000000000001</v>
      </c>
      <c r="H31" s="17">
        <f t="shared" ref="H31:H37" si="4">SUM(B31:G31)</f>
        <v>476.40800000000002</v>
      </c>
      <c r="I31" s="1">
        <v>0</v>
      </c>
      <c r="J31" s="1">
        <v>0</v>
      </c>
      <c r="K31" s="1">
        <v>94</v>
      </c>
      <c r="L31" s="1">
        <v>14</v>
      </c>
      <c r="M31" s="1">
        <v>8</v>
      </c>
      <c r="N31" s="17">
        <f>+'1994'!N28*1.022</f>
        <v>4.0880000000000001</v>
      </c>
      <c r="O31" s="17">
        <f t="shared" si="3"/>
        <v>120.08799999999999</v>
      </c>
      <c r="P31" s="17">
        <f t="shared" ref="P31:P37" si="5">+O31+H31</f>
        <v>596.49599999999998</v>
      </c>
    </row>
    <row r="32" spans="1:16" x14ac:dyDescent="0.45">
      <c r="A32" s="1" t="s">
        <v>44</v>
      </c>
      <c r="B32" s="1">
        <v>0</v>
      </c>
      <c r="C32" s="1">
        <v>129</v>
      </c>
      <c r="D32" s="1">
        <v>36</v>
      </c>
      <c r="E32" s="1">
        <v>38</v>
      </c>
      <c r="F32" s="1">
        <v>19</v>
      </c>
      <c r="G32" s="17">
        <f>+'1994'!G29*1.022</f>
        <v>48.033999999999999</v>
      </c>
      <c r="H32" s="17">
        <f t="shared" si="4"/>
        <v>270.03399999999999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7">
        <f>+'1994'!N29*1.022</f>
        <v>0</v>
      </c>
      <c r="O32" s="17">
        <f t="shared" si="3"/>
        <v>0</v>
      </c>
      <c r="P32" s="17">
        <f t="shared" si="5"/>
        <v>270.03399999999999</v>
      </c>
    </row>
    <row r="33" spans="1:16" x14ac:dyDescent="0.45">
      <c r="A33" s="1" t="s">
        <v>45</v>
      </c>
      <c r="B33" s="1">
        <v>0</v>
      </c>
      <c r="C33" s="1">
        <v>183</v>
      </c>
      <c r="D33" s="1">
        <v>85</v>
      </c>
      <c r="E33" s="1">
        <v>25</v>
      </c>
      <c r="F33" s="1">
        <v>18</v>
      </c>
      <c r="G33" s="17">
        <f>+'1994'!G30*1.022</f>
        <v>50.078000000000003</v>
      </c>
      <c r="H33" s="17">
        <f t="shared" si="4"/>
        <v>361.07799999999997</v>
      </c>
      <c r="I33" s="1">
        <v>0</v>
      </c>
      <c r="J33" s="1">
        <v>0</v>
      </c>
      <c r="K33" s="1">
        <v>82</v>
      </c>
      <c r="L33" s="1">
        <v>8</v>
      </c>
      <c r="M33" s="1">
        <v>6</v>
      </c>
      <c r="N33" s="17">
        <f>+'1994'!N30*1.022</f>
        <v>3.0659999999999998</v>
      </c>
      <c r="O33" s="17">
        <f t="shared" si="3"/>
        <v>99.066000000000003</v>
      </c>
      <c r="P33" s="17">
        <f t="shared" si="5"/>
        <v>460.14400000000001</v>
      </c>
    </row>
    <row r="34" spans="1:16" x14ac:dyDescent="0.45">
      <c r="A34" s="1" t="s">
        <v>46</v>
      </c>
      <c r="B34" s="1">
        <v>435</v>
      </c>
      <c r="C34" s="1">
        <v>18</v>
      </c>
      <c r="D34" s="1">
        <v>136</v>
      </c>
      <c r="E34" s="1">
        <v>133</v>
      </c>
      <c r="F34" s="1">
        <v>29</v>
      </c>
      <c r="G34" s="17">
        <f>+'1994'!G31*1.022</f>
        <v>84.826000000000008</v>
      </c>
      <c r="H34" s="17">
        <f t="shared" si="4"/>
        <v>835.82600000000002</v>
      </c>
      <c r="I34" s="1">
        <v>200</v>
      </c>
      <c r="J34" s="1">
        <v>0</v>
      </c>
      <c r="K34" s="1">
        <v>159</v>
      </c>
      <c r="L34" s="1">
        <v>115</v>
      </c>
      <c r="M34" s="1">
        <v>31</v>
      </c>
      <c r="N34" s="17">
        <f>+'1994'!N31*1.022</f>
        <v>58.253999999999998</v>
      </c>
      <c r="O34" s="17">
        <f t="shared" si="3"/>
        <v>563.25400000000002</v>
      </c>
      <c r="P34" s="17">
        <f t="shared" si="5"/>
        <v>1399.08</v>
      </c>
    </row>
    <row r="35" spans="1:16" x14ac:dyDescent="0.45">
      <c r="A35" s="1" t="s">
        <v>47</v>
      </c>
      <c r="B35" s="1">
        <v>0</v>
      </c>
      <c r="C35" s="1">
        <v>259</v>
      </c>
      <c r="D35" s="1">
        <v>23</v>
      </c>
      <c r="E35" s="1">
        <v>75</v>
      </c>
      <c r="F35" s="1">
        <v>26</v>
      </c>
      <c r="G35" s="17">
        <f>+'1994'!G32*1.022</f>
        <v>75.628</v>
      </c>
      <c r="H35" s="17">
        <f t="shared" si="4"/>
        <v>458.62799999999999</v>
      </c>
      <c r="I35" s="1">
        <v>0</v>
      </c>
      <c r="J35" s="1">
        <v>42</v>
      </c>
      <c r="K35" s="1">
        <v>91</v>
      </c>
      <c r="L35" s="1">
        <v>52</v>
      </c>
      <c r="M35" s="1">
        <v>28</v>
      </c>
      <c r="N35" s="17">
        <f>+'1994'!N32*1.022</f>
        <v>13.286</v>
      </c>
      <c r="O35" s="17">
        <f t="shared" si="3"/>
        <v>226.286</v>
      </c>
      <c r="P35" s="17">
        <f t="shared" si="5"/>
        <v>684.91399999999999</v>
      </c>
    </row>
    <row r="36" spans="1:16" x14ac:dyDescent="0.45">
      <c r="A36" s="1" t="s">
        <v>48</v>
      </c>
      <c r="B36" s="1">
        <v>0</v>
      </c>
      <c r="C36" s="1">
        <v>210</v>
      </c>
      <c r="D36" s="1">
        <v>27</v>
      </c>
      <c r="E36" s="1">
        <v>53</v>
      </c>
      <c r="F36" s="1">
        <v>27</v>
      </c>
      <c r="G36" s="17">
        <f>+'1994'!G33*1.022</f>
        <v>68.474000000000004</v>
      </c>
      <c r="H36" s="17">
        <f t="shared" si="4"/>
        <v>385.47399999999999</v>
      </c>
      <c r="I36" s="1">
        <v>0</v>
      </c>
      <c r="J36" s="1">
        <v>28</v>
      </c>
      <c r="K36" s="1">
        <v>91</v>
      </c>
      <c r="L36" s="1">
        <v>10</v>
      </c>
      <c r="M36" s="1">
        <v>8</v>
      </c>
      <c r="N36" s="17">
        <f>+'1994'!N33*1.022</f>
        <v>9.1980000000000004</v>
      </c>
      <c r="O36" s="17">
        <f t="shared" si="3"/>
        <v>146.19800000000001</v>
      </c>
      <c r="P36" s="17">
        <f t="shared" si="5"/>
        <v>531.67200000000003</v>
      </c>
    </row>
    <row r="37" spans="1:16" x14ac:dyDescent="0.45">
      <c r="A37" s="1" t="s">
        <v>49</v>
      </c>
      <c r="B37" s="1">
        <v>0</v>
      </c>
      <c r="C37" s="1">
        <v>0</v>
      </c>
      <c r="D37" s="1">
        <v>0</v>
      </c>
      <c r="E37" s="1">
        <v>4</v>
      </c>
      <c r="F37" s="1">
        <v>6</v>
      </c>
      <c r="G37" s="17">
        <f>+'1994'!G34*1.022</f>
        <v>2.044</v>
      </c>
      <c r="H37" s="17">
        <f t="shared" si="4"/>
        <v>12.044</v>
      </c>
      <c r="I37" s="1">
        <v>831</v>
      </c>
      <c r="J37" s="1">
        <v>108</v>
      </c>
      <c r="K37" s="1">
        <v>1223</v>
      </c>
      <c r="L37" s="1">
        <v>789</v>
      </c>
      <c r="M37" s="1">
        <v>222</v>
      </c>
      <c r="N37" s="17">
        <f>+'1994'!N34*1.022</f>
        <v>316.82</v>
      </c>
      <c r="O37" s="17">
        <f t="shared" si="3"/>
        <v>3489.82</v>
      </c>
      <c r="P37" s="17">
        <f t="shared" si="5"/>
        <v>3501.864</v>
      </c>
    </row>
    <row r="38" spans="1:16" x14ac:dyDescent="0.45">
      <c r="A38" s="7" t="s">
        <v>6</v>
      </c>
      <c r="B38" s="7" t="s">
        <v>6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</row>
    <row r="39" spans="1:16" x14ac:dyDescent="0.45">
      <c r="H39" s="17"/>
      <c r="O39" s="17"/>
      <c r="P39" s="17"/>
    </row>
    <row r="40" spans="1:16" x14ac:dyDescent="0.45">
      <c r="A40" s="1" t="s">
        <v>7</v>
      </c>
      <c r="B40" s="17">
        <f t="shared" ref="B40:P40" si="6">SUM(B14:B37)</f>
        <v>3074</v>
      </c>
      <c r="C40" s="17">
        <f t="shared" si="6"/>
        <v>3324</v>
      </c>
      <c r="D40" s="17">
        <f t="shared" si="6"/>
        <v>2446</v>
      </c>
      <c r="E40" s="17">
        <f t="shared" si="6"/>
        <v>2194</v>
      </c>
      <c r="F40" s="17">
        <f t="shared" si="6"/>
        <v>803</v>
      </c>
      <c r="G40" s="17">
        <f t="shared" si="6"/>
        <v>1530.9559999999999</v>
      </c>
      <c r="H40" s="17">
        <f t="shared" si="6"/>
        <v>13371.956000000002</v>
      </c>
      <c r="I40" s="17">
        <f t="shared" si="6"/>
        <v>10187</v>
      </c>
      <c r="J40" s="17">
        <f t="shared" si="6"/>
        <v>3546</v>
      </c>
      <c r="K40" s="17">
        <f t="shared" si="6"/>
        <v>7757</v>
      </c>
      <c r="L40" s="17">
        <f t="shared" si="6"/>
        <v>5366</v>
      </c>
      <c r="M40" s="17">
        <f t="shared" si="6"/>
        <v>2598</v>
      </c>
      <c r="N40" s="17">
        <f t="shared" si="6"/>
        <v>2091.0120000000002</v>
      </c>
      <c r="O40" s="17">
        <f t="shared" si="6"/>
        <v>31545.011999999995</v>
      </c>
      <c r="P40" s="17">
        <f t="shared" si="6"/>
        <v>44916.967999999993</v>
      </c>
    </row>
    <row r="42" spans="1:16" x14ac:dyDescent="0.45">
      <c r="G42" s="11" t="s">
        <v>50</v>
      </c>
      <c r="H42" s="11"/>
      <c r="I42" s="11"/>
      <c r="J42" s="11"/>
      <c r="K42" s="11"/>
      <c r="L42" s="11"/>
      <c r="M42" s="11"/>
      <c r="N42" s="11"/>
    </row>
    <row r="43" spans="1:16" x14ac:dyDescent="0.45">
      <c r="G43" s="11"/>
      <c r="H43" s="11"/>
      <c r="I43" s="11"/>
      <c r="J43" s="11"/>
      <c r="K43" s="11"/>
      <c r="L43" s="11"/>
      <c r="M43" s="11"/>
      <c r="N43" s="11"/>
    </row>
    <row r="44" spans="1:16" x14ac:dyDescent="0.45">
      <c r="G44" s="11" t="s">
        <v>16</v>
      </c>
      <c r="H44" s="11"/>
      <c r="I44" s="11"/>
      <c r="J44" s="11"/>
      <c r="K44" s="11" t="s">
        <v>23</v>
      </c>
      <c r="L44" s="11"/>
      <c r="M44" s="11"/>
      <c r="N44" s="11"/>
    </row>
    <row r="45" spans="1:16" x14ac:dyDescent="0.45">
      <c r="G45" s="11"/>
      <c r="H45" s="11"/>
      <c r="I45" s="11"/>
      <c r="J45" s="11"/>
      <c r="K45" s="11"/>
      <c r="L45" s="11"/>
      <c r="M45" s="11"/>
      <c r="N45" s="11"/>
    </row>
    <row r="46" spans="1:16" x14ac:dyDescent="0.45">
      <c r="G46" s="11" t="s">
        <v>51</v>
      </c>
      <c r="H46" s="11"/>
      <c r="I46" s="11"/>
      <c r="J46" s="11"/>
      <c r="K46" s="11" t="s">
        <v>52</v>
      </c>
      <c r="L46" s="11"/>
      <c r="M46" s="11"/>
      <c r="N46" s="11"/>
    </row>
    <row r="47" spans="1:16" x14ac:dyDescent="0.45">
      <c r="G47" s="11" t="s">
        <v>53</v>
      </c>
      <c r="H47" s="11"/>
      <c r="I47" s="11"/>
      <c r="J47" s="11"/>
      <c r="K47" s="11" t="s">
        <v>54</v>
      </c>
      <c r="L47" s="11"/>
      <c r="M47" s="11"/>
      <c r="N47" s="11"/>
    </row>
    <row r="48" spans="1:16" x14ac:dyDescent="0.45">
      <c r="G48" s="11" t="s">
        <v>55</v>
      </c>
      <c r="H48" s="11"/>
      <c r="I48" s="11"/>
      <c r="J48" s="11"/>
      <c r="K48" s="11" t="s">
        <v>56</v>
      </c>
      <c r="L48" s="11"/>
      <c r="M48" s="11"/>
      <c r="N48" s="11"/>
    </row>
    <row r="49" spans="1:14" x14ac:dyDescent="0.45">
      <c r="G49" s="11" t="s">
        <v>57</v>
      </c>
      <c r="H49" s="11"/>
      <c r="I49" s="11"/>
      <c r="J49" s="11"/>
      <c r="K49" s="11" t="s">
        <v>58</v>
      </c>
      <c r="L49" s="11"/>
      <c r="M49" s="11"/>
      <c r="N49" s="11"/>
    </row>
    <row r="50" spans="1:14" x14ac:dyDescent="0.45">
      <c r="G50" s="11" t="s">
        <v>59</v>
      </c>
      <c r="H50" s="11"/>
      <c r="I50" s="11"/>
      <c r="J50" s="11"/>
      <c r="K50" s="11" t="s">
        <v>60</v>
      </c>
      <c r="L50" s="11"/>
      <c r="M50" s="11"/>
      <c r="N50" s="11"/>
    </row>
    <row r="51" spans="1:14" x14ac:dyDescent="0.45">
      <c r="G51" s="11" t="s">
        <v>61</v>
      </c>
      <c r="H51" s="11"/>
      <c r="I51" s="11"/>
      <c r="J51" s="11"/>
      <c r="K51" s="11" t="s">
        <v>62</v>
      </c>
      <c r="L51" s="11"/>
      <c r="M51" s="11"/>
      <c r="N51" s="11"/>
    </row>
    <row r="53" spans="1:14" x14ac:dyDescent="0.45">
      <c r="A53" s="14"/>
    </row>
  </sheetData>
  <phoneticPr fontId="11" type="noConversion"/>
  <printOptions horizontalCentered="1"/>
  <pageMargins left="0.34" right="0.22" top="0.84" bottom="0.18" header="0.26" footer="0.18"/>
  <pageSetup scale="82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>
    <pageSetUpPr fitToPage="1"/>
  </sheetPr>
  <dimension ref="A2:P82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4.5546875" style="1" customWidth="1"/>
    <col min="2" max="16" width="9.71875" style="1" customWidth="1"/>
    <col min="17" max="16384" width="9.1640625" style="1"/>
  </cols>
  <sheetData>
    <row r="2" spans="1:16" ht="22.8" x14ac:dyDescent="0.75">
      <c r="A2" s="3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154</v>
      </c>
      <c r="C11" s="17">
        <v>26</v>
      </c>
      <c r="D11" s="17">
        <v>66</v>
      </c>
      <c r="E11" s="17">
        <v>21</v>
      </c>
      <c r="F11" s="17">
        <v>20</v>
      </c>
      <c r="G11" s="17">
        <v>60</v>
      </c>
      <c r="H11" s="17">
        <f>SUM(B11:G11)</f>
        <v>347</v>
      </c>
      <c r="I11" s="17">
        <v>80</v>
      </c>
      <c r="J11" s="17">
        <v>0</v>
      </c>
      <c r="K11" s="17">
        <v>163</v>
      </c>
      <c r="L11" s="17">
        <v>71</v>
      </c>
      <c r="M11" s="17">
        <v>14</v>
      </c>
      <c r="N11" s="17">
        <v>57</v>
      </c>
      <c r="O11" s="17">
        <f t="shared" ref="O11:O26" si="0">SUM(I11:N11)</f>
        <v>385</v>
      </c>
      <c r="P11" s="17">
        <f>+O11+H11</f>
        <v>732</v>
      </c>
    </row>
    <row r="12" spans="1:16" x14ac:dyDescent="0.45">
      <c r="A12" s="1" t="s">
        <v>27</v>
      </c>
      <c r="B12" s="17">
        <v>252</v>
      </c>
      <c r="C12" s="17">
        <v>126</v>
      </c>
      <c r="D12" s="17">
        <v>144</v>
      </c>
      <c r="E12" s="17">
        <v>138</v>
      </c>
      <c r="F12" s="17">
        <v>69</v>
      </c>
      <c r="G12" s="17">
        <v>38</v>
      </c>
      <c r="H12" s="17">
        <f t="shared" ref="H12:H27" si="1">SUM(B12:G12)</f>
        <v>767</v>
      </c>
      <c r="I12" s="17">
        <v>549</v>
      </c>
      <c r="J12" s="17">
        <v>995</v>
      </c>
      <c r="K12" s="17">
        <v>737</v>
      </c>
      <c r="L12" s="17">
        <v>716</v>
      </c>
      <c r="M12" s="17">
        <v>402</v>
      </c>
      <c r="N12" s="17">
        <v>259</v>
      </c>
      <c r="O12" s="17">
        <f t="shared" si="0"/>
        <v>3658</v>
      </c>
      <c r="P12" s="17">
        <f t="shared" ref="P12:P27" si="2">+O12+H12</f>
        <v>4425</v>
      </c>
    </row>
    <row r="13" spans="1:16" x14ac:dyDescent="0.45">
      <c r="A13" s="1" t="s">
        <v>28</v>
      </c>
      <c r="B13" s="17">
        <v>325</v>
      </c>
      <c r="C13" s="17">
        <v>87</v>
      </c>
      <c r="D13" s="17">
        <v>120</v>
      </c>
      <c r="E13" s="17">
        <v>263</v>
      </c>
      <c r="F13" s="17">
        <v>31</v>
      </c>
      <c r="G13" s="17">
        <v>73</v>
      </c>
      <c r="H13" s="17">
        <f t="shared" si="1"/>
        <v>899</v>
      </c>
      <c r="I13" s="17">
        <v>2907</v>
      </c>
      <c r="J13" s="17">
        <v>409</v>
      </c>
      <c r="K13" s="17">
        <v>1069</v>
      </c>
      <c r="L13" s="17">
        <v>931</v>
      </c>
      <c r="M13" s="17">
        <v>396</v>
      </c>
      <c r="N13" s="17">
        <v>328</v>
      </c>
      <c r="O13" s="17">
        <f t="shared" si="0"/>
        <v>6040</v>
      </c>
      <c r="P13" s="17">
        <f t="shared" si="2"/>
        <v>6939</v>
      </c>
    </row>
    <row r="14" spans="1:16" x14ac:dyDescent="0.45">
      <c r="A14" s="1" t="s">
        <v>29</v>
      </c>
      <c r="B14" s="17">
        <v>0</v>
      </c>
      <c r="C14" s="17">
        <v>307</v>
      </c>
      <c r="D14" s="17">
        <v>31</v>
      </c>
      <c r="E14" s="17">
        <v>55</v>
      </c>
      <c r="F14" s="17">
        <v>41</v>
      </c>
      <c r="G14" s="17">
        <v>52</v>
      </c>
      <c r="H14" s="17">
        <f t="shared" si="1"/>
        <v>486</v>
      </c>
      <c r="I14" s="17">
        <v>0</v>
      </c>
      <c r="J14" s="17">
        <v>0</v>
      </c>
      <c r="K14" s="17">
        <v>0</v>
      </c>
      <c r="L14" s="17">
        <v>18</v>
      </c>
      <c r="M14" s="17">
        <v>7</v>
      </c>
      <c r="N14" s="17">
        <v>8</v>
      </c>
      <c r="O14" s="17">
        <f t="shared" si="0"/>
        <v>33</v>
      </c>
      <c r="P14" s="17">
        <f t="shared" si="2"/>
        <v>519</v>
      </c>
    </row>
    <row r="15" spans="1:16" x14ac:dyDescent="0.45">
      <c r="A15" s="1" t="s">
        <v>30</v>
      </c>
      <c r="B15" s="17">
        <v>0</v>
      </c>
      <c r="C15" s="17">
        <v>58</v>
      </c>
      <c r="D15" s="17">
        <v>90</v>
      </c>
      <c r="E15" s="17">
        <v>56</v>
      </c>
      <c r="F15" s="17">
        <v>21</v>
      </c>
      <c r="G15" s="17">
        <v>62</v>
      </c>
      <c r="H15" s="17">
        <f t="shared" si="1"/>
        <v>287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f t="shared" si="0"/>
        <v>0</v>
      </c>
      <c r="P15" s="17">
        <f t="shared" si="2"/>
        <v>287</v>
      </c>
    </row>
    <row r="16" spans="1:16" x14ac:dyDescent="0.45">
      <c r="A16" s="1" t="s">
        <v>31</v>
      </c>
      <c r="B16" s="17">
        <v>21</v>
      </c>
      <c r="C16" s="17">
        <v>198</v>
      </c>
      <c r="D16" s="17">
        <v>294</v>
      </c>
      <c r="E16" s="17">
        <v>116</v>
      </c>
      <c r="F16" s="17">
        <v>52</v>
      </c>
      <c r="G16" s="17">
        <v>102</v>
      </c>
      <c r="H16" s="17">
        <f t="shared" si="1"/>
        <v>783</v>
      </c>
      <c r="I16" s="17">
        <v>0</v>
      </c>
      <c r="J16" s="17">
        <v>0</v>
      </c>
      <c r="K16" s="17">
        <v>155</v>
      </c>
      <c r="L16" s="17">
        <v>30</v>
      </c>
      <c r="M16" s="17">
        <v>38</v>
      </c>
      <c r="N16" s="17">
        <v>10</v>
      </c>
      <c r="O16" s="17">
        <f t="shared" si="0"/>
        <v>233</v>
      </c>
      <c r="P16" s="17">
        <f t="shared" si="2"/>
        <v>1016</v>
      </c>
    </row>
    <row r="17" spans="1:16" x14ac:dyDescent="0.45">
      <c r="A17" s="1" t="s">
        <v>32</v>
      </c>
      <c r="B17" s="17">
        <v>355</v>
      </c>
      <c r="C17" s="17">
        <v>37</v>
      </c>
      <c r="D17" s="17">
        <v>262</v>
      </c>
      <c r="E17" s="17">
        <v>65</v>
      </c>
      <c r="F17" s="17">
        <v>26</v>
      </c>
      <c r="G17" s="17">
        <v>72</v>
      </c>
      <c r="H17" s="17">
        <f t="shared" si="1"/>
        <v>817</v>
      </c>
      <c r="I17" s="17">
        <v>30</v>
      </c>
      <c r="J17" s="17">
        <v>11</v>
      </c>
      <c r="K17" s="17">
        <v>65</v>
      </c>
      <c r="L17" s="17">
        <v>15</v>
      </c>
      <c r="M17" s="17">
        <v>8</v>
      </c>
      <c r="N17" s="17">
        <v>11</v>
      </c>
      <c r="O17" s="17">
        <f t="shared" si="0"/>
        <v>140</v>
      </c>
      <c r="P17" s="17">
        <f t="shared" si="2"/>
        <v>957</v>
      </c>
    </row>
    <row r="18" spans="1:16" x14ac:dyDescent="0.45">
      <c r="A18" s="1" t="s">
        <v>33</v>
      </c>
      <c r="B18" s="17">
        <v>0</v>
      </c>
      <c r="C18" s="17">
        <v>273</v>
      </c>
      <c r="D18" s="17">
        <v>89</v>
      </c>
      <c r="E18" s="17">
        <v>151</v>
      </c>
      <c r="F18" s="17">
        <v>44</v>
      </c>
      <c r="G18" s="17">
        <v>65</v>
      </c>
      <c r="H18" s="17">
        <f t="shared" si="1"/>
        <v>622</v>
      </c>
      <c r="I18" s="17">
        <v>0</v>
      </c>
      <c r="J18" s="17">
        <v>0</v>
      </c>
      <c r="K18" s="17">
        <v>179</v>
      </c>
      <c r="L18" s="17">
        <v>43</v>
      </c>
      <c r="M18" s="17">
        <v>64</v>
      </c>
      <c r="N18" s="17">
        <v>10</v>
      </c>
      <c r="O18" s="17">
        <f t="shared" si="0"/>
        <v>296</v>
      </c>
      <c r="P18" s="17">
        <f t="shared" si="2"/>
        <v>918</v>
      </c>
    </row>
    <row r="19" spans="1:16" x14ac:dyDescent="0.45">
      <c r="A19" s="1" t="s">
        <v>34</v>
      </c>
      <c r="B19" s="17">
        <v>0</v>
      </c>
      <c r="C19" s="17">
        <v>102</v>
      </c>
      <c r="D19" s="17">
        <v>89</v>
      </c>
      <c r="E19" s="17">
        <v>28</v>
      </c>
      <c r="F19" s="17">
        <v>25</v>
      </c>
      <c r="G19" s="17">
        <v>65</v>
      </c>
      <c r="H19" s="17">
        <f t="shared" si="1"/>
        <v>309</v>
      </c>
      <c r="I19" s="17">
        <v>0</v>
      </c>
      <c r="J19" s="17">
        <v>0</v>
      </c>
      <c r="K19" s="17">
        <v>27</v>
      </c>
      <c r="L19" s="17">
        <v>10</v>
      </c>
      <c r="M19" s="17">
        <v>8</v>
      </c>
      <c r="N19" s="17">
        <v>4</v>
      </c>
      <c r="O19" s="17">
        <f t="shared" si="0"/>
        <v>49</v>
      </c>
      <c r="P19" s="17">
        <f t="shared" si="2"/>
        <v>358</v>
      </c>
    </row>
    <row r="20" spans="1:16" x14ac:dyDescent="0.45">
      <c r="A20" s="1" t="s">
        <v>35</v>
      </c>
      <c r="B20" s="17">
        <v>524</v>
      </c>
      <c r="C20" s="17">
        <v>297</v>
      </c>
      <c r="D20" s="17">
        <v>121</v>
      </c>
      <c r="E20" s="17">
        <v>224</v>
      </c>
      <c r="F20" s="17">
        <v>82</v>
      </c>
      <c r="G20" s="17">
        <v>135</v>
      </c>
      <c r="H20" s="17">
        <f t="shared" si="1"/>
        <v>1383</v>
      </c>
      <c r="I20" s="17">
        <v>133</v>
      </c>
      <c r="J20" s="17">
        <v>131</v>
      </c>
      <c r="K20" s="17">
        <v>106</v>
      </c>
      <c r="L20" s="17">
        <v>97</v>
      </c>
      <c r="M20" s="17">
        <v>66</v>
      </c>
      <c r="N20" s="17">
        <v>41</v>
      </c>
      <c r="O20" s="17">
        <f t="shared" si="0"/>
        <v>574</v>
      </c>
      <c r="P20" s="17">
        <f t="shared" si="2"/>
        <v>1957</v>
      </c>
    </row>
    <row r="21" spans="1:16" x14ac:dyDescent="0.45">
      <c r="A21" s="1" t="s">
        <v>36</v>
      </c>
      <c r="B21" s="17">
        <v>138</v>
      </c>
      <c r="C21" s="17">
        <v>60</v>
      </c>
      <c r="D21" s="17">
        <v>69</v>
      </c>
      <c r="E21" s="17">
        <v>59</v>
      </c>
      <c r="F21" s="17">
        <v>23</v>
      </c>
      <c r="G21" s="17">
        <v>89</v>
      </c>
      <c r="H21" s="17">
        <f t="shared" si="1"/>
        <v>438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f t="shared" si="0"/>
        <v>0</v>
      </c>
      <c r="P21" s="17">
        <f t="shared" si="2"/>
        <v>438</v>
      </c>
    </row>
    <row r="22" spans="1:16" x14ac:dyDescent="0.45">
      <c r="A22" s="1" t="s">
        <v>37</v>
      </c>
      <c r="B22" s="17">
        <v>408</v>
      </c>
      <c r="C22" s="17">
        <v>93</v>
      </c>
      <c r="D22" s="17">
        <v>232</v>
      </c>
      <c r="E22" s="17">
        <v>131</v>
      </c>
      <c r="F22" s="17">
        <v>40</v>
      </c>
      <c r="G22" s="17">
        <v>78</v>
      </c>
      <c r="H22" s="17">
        <f t="shared" si="1"/>
        <v>982</v>
      </c>
      <c r="I22" s="17">
        <v>164</v>
      </c>
      <c r="J22" s="17">
        <v>85</v>
      </c>
      <c r="K22" s="17">
        <v>255</v>
      </c>
      <c r="L22" s="17">
        <v>135</v>
      </c>
      <c r="M22" s="17">
        <v>106</v>
      </c>
      <c r="N22" s="17">
        <v>90</v>
      </c>
      <c r="O22" s="17">
        <f t="shared" si="0"/>
        <v>835</v>
      </c>
      <c r="P22" s="17">
        <f t="shared" si="2"/>
        <v>1817</v>
      </c>
    </row>
    <row r="23" spans="1:16" x14ac:dyDescent="0.45">
      <c r="A23" s="1" t="s">
        <v>38</v>
      </c>
      <c r="B23" s="17">
        <v>209</v>
      </c>
      <c r="C23" s="17">
        <v>45</v>
      </c>
      <c r="D23" s="17">
        <v>65</v>
      </c>
      <c r="E23" s="17">
        <v>65</v>
      </c>
      <c r="F23" s="17">
        <v>46</v>
      </c>
      <c r="G23" s="17">
        <v>35</v>
      </c>
      <c r="H23" s="17">
        <f t="shared" si="1"/>
        <v>465</v>
      </c>
      <c r="I23" s="17">
        <v>663</v>
      </c>
      <c r="J23" s="17">
        <v>487</v>
      </c>
      <c r="K23" s="17">
        <v>183</v>
      </c>
      <c r="L23" s="17">
        <v>323</v>
      </c>
      <c r="M23" s="17">
        <v>164</v>
      </c>
      <c r="N23" s="17">
        <v>104</v>
      </c>
      <c r="O23" s="17">
        <f t="shared" si="0"/>
        <v>1924</v>
      </c>
      <c r="P23" s="17">
        <f t="shared" si="2"/>
        <v>2389</v>
      </c>
    </row>
    <row r="24" spans="1:16" x14ac:dyDescent="0.45">
      <c r="A24" s="1" t="s">
        <v>39</v>
      </c>
      <c r="B24" s="17">
        <v>0</v>
      </c>
      <c r="C24" s="17">
        <v>28</v>
      </c>
      <c r="D24" s="17">
        <v>57</v>
      </c>
      <c r="E24" s="17">
        <v>62</v>
      </c>
      <c r="F24" s="17">
        <v>17</v>
      </c>
      <c r="G24" s="17">
        <v>42</v>
      </c>
      <c r="H24" s="17">
        <f t="shared" si="1"/>
        <v>206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f t="shared" si="0"/>
        <v>0</v>
      </c>
      <c r="P24" s="17">
        <f t="shared" si="2"/>
        <v>206</v>
      </c>
    </row>
    <row r="25" spans="1:16" x14ac:dyDescent="0.45">
      <c r="A25" s="1" t="s">
        <v>40</v>
      </c>
      <c r="B25" s="17">
        <v>130</v>
      </c>
      <c r="C25" s="17">
        <v>0</v>
      </c>
      <c r="D25" s="17">
        <v>153</v>
      </c>
      <c r="E25" s="17">
        <v>187</v>
      </c>
      <c r="F25" s="17">
        <v>61</v>
      </c>
      <c r="G25" s="17">
        <v>48</v>
      </c>
      <c r="H25" s="17">
        <f t="shared" si="1"/>
        <v>579</v>
      </c>
      <c r="I25" s="17">
        <v>1826</v>
      </c>
      <c r="J25" s="17">
        <v>138</v>
      </c>
      <c r="K25" s="17">
        <v>1714</v>
      </c>
      <c r="L25" s="17">
        <v>1157</v>
      </c>
      <c r="M25" s="17">
        <v>511</v>
      </c>
      <c r="N25" s="17">
        <v>368</v>
      </c>
      <c r="O25" s="17">
        <f t="shared" si="0"/>
        <v>5714</v>
      </c>
      <c r="P25" s="17">
        <f t="shared" si="2"/>
        <v>6293</v>
      </c>
    </row>
    <row r="26" spans="1:16" x14ac:dyDescent="0.45">
      <c r="A26" s="1" t="s">
        <v>41</v>
      </c>
      <c r="B26" s="17">
        <v>26</v>
      </c>
      <c r="C26" s="17">
        <v>212</v>
      </c>
      <c r="D26" s="17">
        <v>29</v>
      </c>
      <c r="E26" s="17">
        <v>76</v>
      </c>
      <c r="F26" s="17">
        <v>12</v>
      </c>
      <c r="G26" s="17">
        <v>25</v>
      </c>
      <c r="H26" s="17">
        <f t="shared" si="1"/>
        <v>380</v>
      </c>
      <c r="I26" s="17">
        <v>2342</v>
      </c>
      <c r="J26" s="17">
        <v>1055</v>
      </c>
      <c r="K26" s="17">
        <v>1407</v>
      </c>
      <c r="L26" s="17">
        <v>881</v>
      </c>
      <c r="M26" s="17">
        <v>495</v>
      </c>
      <c r="N26" s="17">
        <v>360</v>
      </c>
      <c r="O26" s="17">
        <f t="shared" si="0"/>
        <v>6540</v>
      </c>
      <c r="P26" s="17">
        <f t="shared" si="2"/>
        <v>6920</v>
      </c>
    </row>
    <row r="27" spans="1:16" x14ac:dyDescent="0.45">
      <c r="A27" s="1" t="s">
        <v>42</v>
      </c>
      <c r="B27" s="17">
        <v>0</v>
      </c>
      <c r="C27" s="17">
        <v>425</v>
      </c>
      <c r="D27" s="17">
        <v>61</v>
      </c>
      <c r="E27" s="17">
        <v>65</v>
      </c>
      <c r="F27" s="17">
        <v>32</v>
      </c>
      <c r="G27" s="17">
        <v>71</v>
      </c>
      <c r="H27" s="17">
        <f t="shared" si="1"/>
        <v>654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f t="shared" ref="O27:O34" si="3">SUM(I27:N27)</f>
        <v>0</v>
      </c>
      <c r="P27" s="17">
        <f t="shared" si="2"/>
        <v>654</v>
      </c>
    </row>
    <row r="28" spans="1:16" x14ac:dyDescent="0.45">
      <c r="A28" s="1" t="s">
        <v>43</v>
      </c>
      <c r="B28" s="17">
        <v>0</v>
      </c>
      <c r="C28" s="17">
        <v>130</v>
      </c>
      <c r="D28" s="17">
        <v>141</v>
      </c>
      <c r="E28" s="17">
        <v>88</v>
      </c>
      <c r="F28" s="17">
        <v>36</v>
      </c>
      <c r="G28" s="17">
        <v>64</v>
      </c>
      <c r="H28" s="17">
        <f t="shared" ref="H28:H34" si="4">SUM(B28:G28)</f>
        <v>459</v>
      </c>
      <c r="I28" s="17">
        <v>0</v>
      </c>
      <c r="J28" s="17">
        <v>0</v>
      </c>
      <c r="K28" s="17">
        <v>94</v>
      </c>
      <c r="L28" s="17">
        <v>14</v>
      </c>
      <c r="M28" s="17">
        <v>7</v>
      </c>
      <c r="N28" s="17">
        <v>4</v>
      </c>
      <c r="O28" s="17">
        <f t="shared" si="3"/>
        <v>119</v>
      </c>
      <c r="P28" s="17">
        <f t="shared" ref="P28:P34" si="5">+O28+H28</f>
        <v>578</v>
      </c>
    </row>
    <row r="29" spans="1:16" x14ac:dyDescent="0.45">
      <c r="A29" s="1" t="s">
        <v>44</v>
      </c>
      <c r="B29" s="17">
        <v>0</v>
      </c>
      <c r="C29" s="17">
        <v>127</v>
      </c>
      <c r="D29" s="17">
        <v>34</v>
      </c>
      <c r="E29" s="17">
        <v>38</v>
      </c>
      <c r="F29" s="17">
        <v>19</v>
      </c>
      <c r="G29" s="17">
        <v>47</v>
      </c>
      <c r="H29" s="17">
        <f t="shared" si="4"/>
        <v>265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f t="shared" si="3"/>
        <v>0</v>
      </c>
      <c r="P29" s="17">
        <f t="shared" si="5"/>
        <v>265</v>
      </c>
    </row>
    <row r="30" spans="1:16" x14ac:dyDescent="0.45">
      <c r="A30" s="1" t="s">
        <v>45</v>
      </c>
      <c r="B30" s="17">
        <v>0</v>
      </c>
      <c r="C30" s="17">
        <v>170</v>
      </c>
      <c r="D30" s="17">
        <v>77</v>
      </c>
      <c r="E30" s="17">
        <v>23</v>
      </c>
      <c r="F30" s="17">
        <v>18</v>
      </c>
      <c r="G30" s="17">
        <v>49</v>
      </c>
      <c r="H30" s="17">
        <f t="shared" si="4"/>
        <v>337</v>
      </c>
      <c r="I30" s="17">
        <v>0</v>
      </c>
      <c r="J30" s="17">
        <v>0</v>
      </c>
      <c r="K30" s="17">
        <v>74</v>
      </c>
      <c r="L30" s="17">
        <v>8</v>
      </c>
      <c r="M30" s="17">
        <v>6</v>
      </c>
      <c r="N30" s="17">
        <v>3</v>
      </c>
      <c r="O30" s="17">
        <f t="shared" si="3"/>
        <v>91</v>
      </c>
      <c r="P30" s="17">
        <f t="shared" si="5"/>
        <v>428</v>
      </c>
    </row>
    <row r="31" spans="1:16" x14ac:dyDescent="0.45">
      <c r="A31" s="1" t="s">
        <v>46</v>
      </c>
      <c r="B31" s="17">
        <v>435</v>
      </c>
      <c r="C31" s="17">
        <v>17</v>
      </c>
      <c r="D31" s="17">
        <v>133</v>
      </c>
      <c r="E31" s="17">
        <v>118</v>
      </c>
      <c r="F31" s="17">
        <v>28</v>
      </c>
      <c r="G31" s="17">
        <v>83</v>
      </c>
      <c r="H31" s="17">
        <f t="shared" si="4"/>
        <v>814</v>
      </c>
      <c r="I31" s="17">
        <v>203</v>
      </c>
      <c r="J31" s="17">
        <v>0</v>
      </c>
      <c r="K31" s="17">
        <v>169</v>
      </c>
      <c r="L31" s="17">
        <v>113</v>
      </c>
      <c r="M31" s="17">
        <v>29</v>
      </c>
      <c r="N31" s="17">
        <v>57</v>
      </c>
      <c r="O31" s="17">
        <f t="shared" si="3"/>
        <v>571</v>
      </c>
      <c r="P31" s="17">
        <f t="shared" si="5"/>
        <v>1385</v>
      </c>
    </row>
    <row r="32" spans="1:16" x14ac:dyDescent="0.45">
      <c r="A32" s="1" t="s">
        <v>47</v>
      </c>
      <c r="B32" s="17">
        <v>0</v>
      </c>
      <c r="C32" s="17">
        <v>255</v>
      </c>
      <c r="D32" s="17">
        <v>22</v>
      </c>
      <c r="E32" s="17">
        <v>73</v>
      </c>
      <c r="F32" s="17">
        <v>26</v>
      </c>
      <c r="G32" s="17">
        <v>74</v>
      </c>
      <c r="H32" s="17">
        <f t="shared" si="4"/>
        <v>450</v>
      </c>
      <c r="I32" s="17">
        <v>0</v>
      </c>
      <c r="J32" s="17">
        <v>42</v>
      </c>
      <c r="K32" s="17">
        <v>102</v>
      </c>
      <c r="L32" s="17">
        <v>54</v>
      </c>
      <c r="M32" s="17">
        <v>28</v>
      </c>
      <c r="N32" s="17">
        <v>13</v>
      </c>
      <c r="O32" s="17">
        <f t="shared" si="3"/>
        <v>239</v>
      </c>
      <c r="P32" s="17">
        <f t="shared" si="5"/>
        <v>689</v>
      </c>
    </row>
    <row r="33" spans="1:16" x14ac:dyDescent="0.45">
      <c r="A33" s="1" t="s">
        <v>48</v>
      </c>
      <c r="B33" s="17">
        <v>0</v>
      </c>
      <c r="C33" s="17">
        <v>228</v>
      </c>
      <c r="D33" s="17">
        <v>23</v>
      </c>
      <c r="E33" s="17">
        <v>53</v>
      </c>
      <c r="F33" s="17">
        <v>26</v>
      </c>
      <c r="G33" s="17">
        <v>67</v>
      </c>
      <c r="H33" s="17">
        <f t="shared" si="4"/>
        <v>397</v>
      </c>
      <c r="I33" s="17">
        <v>0</v>
      </c>
      <c r="J33" s="17">
        <v>28</v>
      </c>
      <c r="K33" s="17">
        <v>109</v>
      </c>
      <c r="L33" s="17">
        <v>11</v>
      </c>
      <c r="M33" s="17">
        <v>9</v>
      </c>
      <c r="N33" s="17">
        <v>9</v>
      </c>
      <c r="O33" s="17">
        <f t="shared" si="3"/>
        <v>166</v>
      </c>
      <c r="P33" s="17">
        <f t="shared" si="5"/>
        <v>563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4</v>
      </c>
      <c r="F34" s="17">
        <v>6</v>
      </c>
      <c r="G34" s="17">
        <v>2</v>
      </c>
      <c r="H34" s="17">
        <f t="shared" si="4"/>
        <v>12</v>
      </c>
      <c r="I34" s="17">
        <v>801</v>
      </c>
      <c r="J34" s="17">
        <v>102</v>
      </c>
      <c r="K34" s="17">
        <v>1233</v>
      </c>
      <c r="L34" s="17">
        <v>788</v>
      </c>
      <c r="M34" s="17">
        <v>222</v>
      </c>
      <c r="N34" s="17">
        <v>310</v>
      </c>
      <c r="O34" s="17">
        <f t="shared" si="3"/>
        <v>3456</v>
      </c>
      <c r="P34" s="17">
        <f t="shared" si="5"/>
        <v>3468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f>SUM(B11:B34)</f>
        <v>2977</v>
      </c>
      <c r="C37" s="17">
        <f>SUM(C11:C34)</f>
        <v>3301</v>
      </c>
      <c r="D37" s="17">
        <f>SUM(D11:D34)</f>
        <v>2402</v>
      </c>
      <c r="E37" s="17">
        <f>SUM(E11:E34)</f>
        <v>2159</v>
      </c>
      <c r="F37" s="17">
        <f>SUM(F11:F34)</f>
        <v>801</v>
      </c>
      <c r="G37" s="17">
        <f t="shared" ref="G37:P37" si="6">SUM(G11:G34)</f>
        <v>1498</v>
      </c>
      <c r="H37" s="17">
        <f t="shared" si="6"/>
        <v>13138</v>
      </c>
      <c r="I37" s="17">
        <f t="shared" si="6"/>
        <v>9698</v>
      </c>
      <c r="J37" s="17">
        <f t="shared" si="6"/>
        <v>3483</v>
      </c>
      <c r="K37" s="17">
        <f t="shared" si="6"/>
        <v>7841</v>
      </c>
      <c r="L37" s="17">
        <f t="shared" si="6"/>
        <v>5415</v>
      </c>
      <c r="M37" s="17">
        <f t="shared" si="6"/>
        <v>2580</v>
      </c>
      <c r="N37" s="17">
        <f t="shared" si="6"/>
        <v>2046</v>
      </c>
      <c r="O37" s="17">
        <f t="shared" si="6"/>
        <v>31063</v>
      </c>
      <c r="P37" s="17">
        <f t="shared" si="6"/>
        <v>44201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4" x14ac:dyDescent="0.45">
      <c r="A50" s="14"/>
    </row>
    <row r="53" spans="1:14" x14ac:dyDescent="0.45">
      <c r="B53" s="17"/>
      <c r="C53" s="17"/>
      <c r="D53" s="17"/>
      <c r="E53" s="17"/>
      <c r="F53" s="17"/>
      <c r="G53" s="17"/>
      <c r="I53" s="17"/>
      <c r="J53" s="17"/>
      <c r="K53" s="17"/>
      <c r="L53" s="17"/>
      <c r="M53" s="17"/>
      <c r="N53" s="17"/>
    </row>
    <row r="54" spans="1:14" x14ac:dyDescent="0.45">
      <c r="B54" s="17"/>
      <c r="C54" s="17"/>
      <c r="D54" s="17"/>
      <c r="E54" s="17"/>
      <c r="F54" s="17"/>
      <c r="G54" s="17"/>
      <c r="I54" s="17"/>
      <c r="J54" s="17"/>
      <c r="K54" s="17"/>
      <c r="L54" s="17"/>
      <c r="M54" s="17"/>
      <c r="N54" s="17"/>
    </row>
    <row r="55" spans="1:14" x14ac:dyDescent="0.45">
      <c r="B55" s="17"/>
      <c r="C55" s="17"/>
      <c r="D55" s="17"/>
      <c r="E55" s="17"/>
      <c r="F55" s="17"/>
      <c r="G55" s="17"/>
      <c r="I55" s="17"/>
      <c r="J55" s="17"/>
      <c r="K55" s="17"/>
      <c r="L55" s="17"/>
      <c r="M55" s="17"/>
      <c r="N55" s="17"/>
    </row>
    <row r="56" spans="1:14" x14ac:dyDescent="0.45">
      <c r="B56" s="17"/>
      <c r="C56" s="17"/>
      <c r="D56" s="17"/>
      <c r="E56" s="17"/>
      <c r="F56" s="17"/>
      <c r="G56" s="17"/>
      <c r="I56" s="17"/>
      <c r="J56" s="17"/>
      <c r="K56" s="17"/>
      <c r="L56" s="17"/>
      <c r="M56" s="17"/>
      <c r="N56" s="17"/>
    </row>
    <row r="57" spans="1:14" x14ac:dyDescent="0.45">
      <c r="B57" s="17"/>
      <c r="C57" s="17"/>
      <c r="D57" s="17"/>
      <c r="E57" s="17"/>
      <c r="F57" s="17"/>
      <c r="G57" s="17"/>
      <c r="I57" s="17"/>
      <c r="J57" s="17"/>
      <c r="K57" s="17"/>
      <c r="L57" s="17"/>
      <c r="M57" s="17"/>
      <c r="N57" s="17"/>
    </row>
    <row r="58" spans="1:14" x14ac:dyDescent="0.45">
      <c r="B58" s="17"/>
      <c r="C58" s="17"/>
      <c r="D58" s="17"/>
      <c r="E58" s="17"/>
      <c r="F58" s="17"/>
      <c r="G58" s="17"/>
      <c r="I58" s="17"/>
      <c r="J58" s="17"/>
      <c r="K58" s="17"/>
      <c r="L58" s="17"/>
      <c r="M58" s="17"/>
      <c r="N58" s="17"/>
    </row>
    <row r="59" spans="1:14" x14ac:dyDescent="0.45">
      <c r="B59" s="17"/>
      <c r="C59" s="17"/>
      <c r="D59" s="17"/>
      <c r="E59" s="17"/>
      <c r="F59" s="17"/>
      <c r="G59" s="17"/>
      <c r="I59" s="17"/>
      <c r="J59" s="17"/>
      <c r="K59" s="17"/>
      <c r="L59" s="17"/>
      <c r="M59" s="17"/>
      <c r="N59" s="17"/>
    </row>
    <row r="60" spans="1:14" x14ac:dyDescent="0.45">
      <c r="B60" s="17"/>
      <c r="C60" s="17"/>
      <c r="D60" s="17"/>
      <c r="E60" s="17"/>
      <c r="F60" s="17"/>
      <c r="G60" s="17"/>
      <c r="I60" s="17"/>
      <c r="J60" s="17"/>
      <c r="K60" s="17"/>
      <c r="L60" s="17"/>
      <c r="M60" s="17"/>
      <c r="N60" s="17"/>
    </row>
    <row r="61" spans="1:14" x14ac:dyDescent="0.45">
      <c r="B61" s="17"/>
      <c r="C61" s="17"/>
      <c r="D61" s="17"/>
      <c r="E61" s="17"/>
      <c r="F61" s="17"/>
      <c r="G61" s="17"/>
      <c r="I61" s="17"/>
      <c r="J61" s="17"/>
      <c r="K61" s="17"/>
      <c r="L61" s="17"/>
      <c r="M61" s="17"/>
      <c r="N61" s="17"/>
    </row>
    <row r="62" spans="1:14" x14ac:dyDescent="0.45">
      <c r="B62" s="17"/>
      <c r="C62" s="17"/>
      <c r="D62" s="17"/>
      <c r="E62" s="17"/>
      <c r="F62" s="17"/>
      <c r="G62" s="17"/>
      <c r="I62" s="17"/>
      <c r="J62" s="17"/>
      <c r="K62" s="17"/>
      <c r="L62" s="17"/>
      <c r="M62" s="17"/>
      <c r="N62" s="17"/>
    </row>
    <row r="63" spans="1:14" x14ac:dyDescent="0.45">
      <c r="B63" s="17"/>
      <c r="C63" s="17"/>
      <c r="D63" s="17"/>
      <c r="E63" s="17"/>
      <c r="F63" s="17"/>
      <c r="G63" s="17"/>
      <c r="I63" s="17"/>
      <c r="J63" s="17"/>
      <c r="K63" s="17"/>
      <c r="L63" s="17"/>
      <c r="M63" s="17"/>
      <c r="N63" s="17"/>
    </row>
    <row r="64" spans="1:14" x14ac:dyDescent="0.45">
      <c r="B64" s="17"/>
      <c r="C64" s="17"/>
      <c r="D64" s="17"/>
      <c r="E64" s="17"/>
      <c r="F64" s="17"/>
      <c r="G64" s="17"/>
      <c r="I64" s="17"/>
      <c r="J64" s="17"/>
      <c r="K64" s="17"/>
      <c r="L64" s="17"/>
      <c r="M64" s="17"/>
      <c r="N64" s="17"/>
    </row>
    <row r="65" spans="2:14" x14ac:dyDescent="0.45">
      <c r="B65" s="17"/>
      <c r="C65" s="17"/>
      <c r="D65" s="17"/>
      <c r="E65" s="17"/>
      <c r="F65" s="17"/>
      <c r="G65" s="17"/>
      <c r="I65" s="17"/>
      <c r="J65" s="17"/>
      <c r="K65" s="17"/>
      <c r="L65" s="17"/>
      <c r="M65" s="17"/>
      <c r="N65" s="17"/>
    </row>
    <row r="66" spans="2:14" x14ac:dyDescent="0.45">
      <c r="B66" s="17"/>
      <c r="C66" s="17"/>
      <c r="D66" s="17"/>
      <c r="E66" s="17"/>
      <c r="F66" s="17"/>
      <c r="G66" s="17"/>
      <c r="I66" s="17"/>
      <c r="J66" s="17"/>
      <c r="K66" s="17"/>
      <c r="L66" s="17"/>
      <c r="M66" s="17"/>
      <c r="N66" s="17"/>
    </row>
    <row r="67" spans="2:14" x14ac:dyDescent="0.45">
      <c r="B67" s="17"/>
      <c r="C67" s="17"/>
      <c r="D67" s="17"/>
      <c r="E67" s="17"/>
      <c r="F67" s="17"/>
      <c r="G67" s="17"/>
      <c r="I67" s="17"/>
      <c r="J67" s="17"/>
      <c r="K67" s="17"/>
      <c r="L67" s="17"/>
      <c r="M67" s="17"/>
      <c r="N67" s="17"/>
    </row>
    <row r="68" spans="2:14" x14ac:dyDescent="0.45">
      <c r="B68" s="17"/>
      <c r="C68" s="17"/>
      <c r="D68" s="17"/>
      <c r="E68" s="17"/>
      <c r="F68" s="17"/>
      <c r="G68" s="17"/>
      <c r="I68" s="17"/>
      <c r="J68" s="17"/>
      <c r="K68" s="17"/>
      <c r="L68" s="17"/>
      <c r="M68" s="17"/>
      <c r="N68" s="17"/>
    </row>
    <row r="69" spans="2:14" x14ac:dyDescent="0.45">
      <c r="B69" s="17"/>
      <c r="C69" s="17"/>
      <c r="D69" s="17"/>
      <c r="E69" s="17"/>
      <c r="F69" s="17"/>
      <c r="G69" s="17"/>
      <c r="I69" s="17"/>
      <c r="J69" s="17"/>
      <c r="K69" s="17"/>
      <c r="L69" s="17"/>
      <c r="M69" s="17"/>
      <c r="N69" s="17"/>
    </row>
    <row r="70" spans="2:14" x14ac:dyDescent="0.45">
      <c r="B70" s="17"/>
      <c r="C70" s="17"/>
      <c r="D70" s="17"/>
      <c r="E70" s="17"/>
      <c r="F70" s="17"/>
      <c r="G70" s="17"/>
      <c r="I70" s="17"/>
      <c r="J70" s="17"/>
      <c r="K70" s="17"/>
      <c r="L70" s="17"/>
      <c r="M70" s="17"/>
      <c r="N70" s="17"/>
    </row>
    <row r="71" spans="2:14" x14ac:dyDescent="0.45">
      <c r="B71" s="17"/>
      <c r="C71" s="17"/>
      <c r="D71" s="17"/>
      <c r="E71" s="17"/>
      <c r="F71" s="17"/>
      <c r="G71" s="17"/>
      <c r="I71" s="17"/>
      <c r="J71" s="17"/>
      <c r="K71" s="17"/>
      <c r="L71" s="17"/>
      <c r="M71" s="17"/>
      <c r="N71" s="17"/>
    </row>
    <row r="72" spans="2:14" x14ac:dyDescent="0.45">
      <c r="B72" s="17"/>
      <c r="C72" s="17"/>
      <c r="D72" s="17"/>
      <c r="E72" s="17"/>
      <c r="F72" s="17"/>
      <c r="G72" s="17"/>
      <c r="I72" s="17"/>
      <c r="J72" s="17"/>
      <c r="K72" s="17"/>
      <c r="L72" s="17"/>
      <c r="M72" s="17"/>
      <c r="N72" s="17"/>
    </row>
    <row r="73" spans="2:14" x14ac:dyDescent="0.45">
      <c r="B73" s="17"/>
      <c r="C73" s="17"/>
      <c r="D73" s="17"/>
      <c r="E73" s="17"/>
      <c r="F73" s="17"/>
      <c r="G73" s="17"/>
      <c r="I73" s="17"/>
      <c r="J73" s="17"/>
      <c r="K73" s="17"/>
      <c r="L73" s="17"/>
      <c r="M73" s="17"/>
      <c r="N73" s="17"/>
    </row>
    <row r="74" spans="2:14" x14ac:dyDescent="0.45">
      <c r="B74" s="17"/>
      <c r="C74" s="17"/>
      <c r="D74" s="17"/>
      <c r="E74" s="17"/>
      <c r="F74" s="17"/>
      <c r="G74" s="17"/>
      <c r="I74" s="17"/>
      <c r="J74" s="17"/>
      <c r="K74" s="17"/>
      <c r="L74" s="17"/>
      <c r="M74" s="17"/>
      <c r="N74" s="17"/>
    </row>
    <row r="75" spans="2:14" x14ac:dyDescent="0.45">
      <c r="B75" s="17"/>
      <c r="C75" s="17"/>
      <c r="D75" s="17"/>
      <c r="E75" s="17"/>
      <c r="F75" s="17"/>
      <c r="G75" s="17"/>
      <c r="I75" s="17"/>
      <c r="J75" s="17"/>
      <c r="K75" s="17"/>
      <c r="L75" s="17"/>
      <c r="M75" s="17"/>
      <c r="N75" s="17"/>
    </row>
    <row r="76" spans="2:14" x14ac:dyDescent="0.45">
      <c r="B76" s="17"/>
      <c r="C76" s="17"/>
      <c r="D76" s="17"/>
      <c r="E76" s="17"/>
      <c r="F76" s="17"/>
      <c r="G76" s="17"/>
      <c r="I76" s="17"/>
      <c r="J76" s="17"/>
      <c r="K76" s="17"/>
      <c r="L76" s="17"/>
      <c r="M76" s="17"/>
      <c r="N76" s="17"/>
    </row>
    <row r="77" spans="2:14" x14ac:dyDescent="0.45">
      <c r="B77" s="17"/>
      <c r="C77" s="17"/>
      <c r="D77" s="17"/>
      <c r="E77" s="17"/>
      <c r="F77" s="17"/>
    </row>
    <row r="78" spans="2:14" x14ac:dyDescent="0.45">
      <c r="B78" s="17"/>
      <c r="C78" s="17"/>
      <c r="D78" s="17"/>
      <c r="E78" s="17"/>
      <c r="F78" s="17"/>
    </row>
    <row r="79" spans="2:14" x14ac:dyDescent="0.45">
      <c r="B79" s="17"/>
      <c r="C79" s="17"/>
      <c r="D79" s="17"/>
      <c r="E79" s="17"/>
      <c r="F79" s="17"/>
    </row>
    <row r="80" spans="2:14" x14ac:dyDescent="0.45">
      <c r="B80" s="17"/>
      <c r="C80" s="17"/>
      <c r="D80" s="17"/>
      <c r="E80" s="17"/>
      <c r="F80" s="17"/>
    </row>
    <row r="81" spans="2:6" x14ac:dyDescent="0.45">
      <c r="B81" s="17"/>
      <c r="C81" s="17"/>
      <c r="D81" s="17"/>
      <c r="E81" s="17"/>
      <c r="F81" s="17"/>
    </row>
    <row r="82" spans="2:6" x14ac:dyDescent="0.45">
      <c r="B82" s="17"/>
      <c r="C82" s="17"/>
      <c r="D82" s="17"/>
      <c r="E82" s="17"/>
      <c r="F82" s="17"/>
    </row>
  </sheetData>
  <phoneticPr fontId="11" type="noConversion"/>
  <printOptions horizontalCentered="1"/>
  <pageMargins left="0.34" right="0.22" top="0.84" bottom="0.18" header="0.26" footer="0.18"/>
  <pageSetup scale="7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1.1640625" style="1" customWidth="1"/>
    <col min="2" max="16384" width="9.1640625" style="1"/>
  </cols>
  <sheetData>
    <row r="2" spans="1:16" ht="22.8" x14ac:dyDescent="0.75">
      <c r="A2" s="3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191</v>
      </c>
      <c r="C11" s="17">
        <v>21</v>
      </c>
      <c r="D11" s="17">
        <v>66</v>
      </c>
      <c r="E11" s="17">
        <v>21</v>
      </c>
      <c r="F11" s="17">
        <v>19</v>
      </c>
      <c r="G11" s="17">
        <v>55</v>
      </c>
      <c r="H11" s="17">
        <f>SUM(B11:G11)</f>
        <v>373</v>
      </c>
      <c r="I11" s="17">
        <v>85</v>
      </c>
      <c r="J11" s="17">
        <v>0</v>
      </c>
      <c r="K11" s="17">
        <v>154</v>
      </c>
      <c r="L11" s="17">
        <v>70</v>
      </c>
      <c r="M11" s="17">
        <v>14</v>
      </c>
      <c r="N11" s="17">
        <v>29</v>
      </c>
      <c r="O11" s="17">
        <f>SUM(I11:N11)</f>
        <v>352</v>
      </c>
      <c r="P11" s="17">
        <f>+H11+O11</f>
        <v>725</v>
      </c>
    </row>
    <row r="12" spans="1:16" x14ac:dyDescent="0.45">
      <c r="A12" s="1" t="s">
        <v>27</v>
      </c>
      <c r="B12" s="17">
        <v>216</v>
      </c>
      <c r="C12" s="17">
        <v>119</v>
      </c>
      <c r="D12" s="17">
        <v>136</v>
      </c>
      <c r="E12" s="17">
        <v>141</v>
      </c>
      <c r="F12" s="17">
        <v>67</v>
      </c>
      <c r="G12" s="17">
        <v>40</v>
      </c>
      <c r="H12" s="17">
        <f t="shared" ref="H12:H27" si="0">SUM(B12:G12)</f>
        <v>719</v>
      </c>
      <c r="I12" s="17">
        <v>520</v>
      </c>
      <c r="J12" s="17">
        <v>906</v>
      </c>
      <c r="K12" s="17">
        <v>712</v>
      </c>
      <c r="L12" s="17">
        <v>705</v>
      </c>
      <c r="M12" s="17">
        <v>386</v>
      </c>
      <c r="N12" s="17">
        <v>234</v>
      </c>
      <c r="O12" s="17">
        <f t="shared" ref="O12:O27" si="1">SUM(I12:N12)</f>
        <v>3463</v>
      </c>
      <c r="P12" s="17">
        <f t="shared" ref="P12:P27" si="2">+H12+O12</f>
        <v>4182</v>
      </c>
    </row>
    <row r="13" spans="1:16" x14ac:dyDescent="0.45">
      <c r="A13" s="1" t="s">
        <v>28</v>
      </c>
      <c r="B13" s="17">
        <v>306</v>
      </c>
      <c r="C13" s="17">
        <v>89</v>
      </c>
      <c r="D13" s="17">
        <v>117</v>
      </c>
      <c r="E13" s="17">
        <v>255</v>
      </c>
      <c r="F13" s="17">
        <v>32</v>
      </c>
      <c r="G13" s="17">
        <v>66</v>
      </c>
      <c r="H13" s="17">
        <f t="shared" si="0"/>
        <v>865</v>
      </c>
      <c r="I13" s="17">
        <v>2799</v>
      </c>
      <c r="J13" s="17">
        <v>385</v>
      </c>
      <c r="K13" s="17">
        <v>1057</v>
      </c>
      <c r="L13" s="17">
        <v>937</v>
      </c>
      <c r="M13" s="17">
        <v>399</v>
      </c>
      <c r="N13" s="17">
        <v>301</v>
      </c>
      <c r="O13" s="17">
        <f t="shared" si="1"/>
        <v>5878</v>
      </c>
      <c r="P13" s="17">
        <f t="shared" si="2"/>
        <v>6743</v>
      </c>
    </row>
    <row r="14" spans="1:16" x14ac:dyDescent="0.45">
      <c r="A14" s="1" t="s">
        <v>29</v>
      </c>
      <c r="B14" s="17">
        <v>0</v>
      </c>
      <c r="C14" s="17">
        <v>297</v>
      </c>
      <c r="D14" s="17">
        <v>30</v>
      </c>
      <c r="E14" s="17">
        <v>54</v>
      </c>
      <c r="F14" s="17">
        <v>37</v>
      </c>
      <c r="G14" s="17">
        <v>49</v>
      </c>
      <c r="H14" s="17">
        <f t="shared" si="0"/>
        <v>467</v>
      </c>
      <c r="I14" s="17">
        <v>0</v>
      </c>
      <c r="J14" s="17">
        <v>0</v>
      </c>
      <c r="K14" s="17">
        <v>0</v>
      </c>
      <c r="L14" s="17">
        <v>16</v>
      </c>
      <c r="M14" s="17">
        <v>7</v>
      </c>
      <c r="N14" s="17">
        <v>11</v>
      </c>
      <c r="O14" s="17">
        <f t="shared" si="1"/>
        <v>34</v>
      </c>
      <c r="P14" s="17">
        <f t="shared" si="2"/>
        <v>501</v>
      </c>
    </row>
    <row r="15" spans="1:16" x14ac:dyDescent="0.45">
      <c r="A15" s="1" t="s">
        <v>30</v>
      </c>
      <c r="B15" s="17">
        <v>0</v>
      </c>
      <c r="C15" s="17">
        <v>59</v>
      </c>
      <c r="D15" s="17">
        <v>94</v>
      </c>
      <c r="E15" s="17">
        <v>58</v>
      </c>
      <c r="F15" s="17">
        <v>21</v>
      </c>
      <c r="G15" s="17">
        <v>53</v>
      </c>
      <c r="H15" s="17">
        <f t="shared" si="0"/>
        <v>285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f t="shared" si="1"/>
        <v>0</v>
      </c>
      <c r="P15" s="17">
        <f t="shared" si="2"/>
        <v>285</v>
      </c>
    </row>
    <row r="16" spans="1:16" x14ac:dyDescent="0.45">
      <c r="A16" s="1" t="s">
        <v>31</v>
      </c>
      <c r="B16" s="17">
        <v>22</v>
      </c>
      <c r="C16" s="17">
        <v>202</v>
      </c>
      <c r="D16" s="17">
        <v>307</v>
      </c>
      <c r="E16" s="17">
        <v>115</v>
      </c>
      <c r="F16" s="17">
        <v>52</v>
      </c>
      <c r="G16" s="17">
        <v>95</v>
      </c>
      <c r="H16" s="17">
        <f t="shared" si="0"/>
        <v>793</v>
      </c>
      <c r="I16" s="17">
        <v>0</v>
      </c>
      <c r="J16" s="17">
        <v>0</v>
      </c>
      <c r="K16" s="17">
        <v>154</v>
      </c>
      <c r="L16" s="17">
        <v>28</v>
      </c>
      <c r="M16" s="17">
        <v>37</v>
      </c>
      <c r="N16" s="17">
        <v>8</v>
      </c>
      <c r="O16" s="17">
        <f t="shared" si="1"/>
        <v>227</v>
      </c>
      <c r="P16" s="17">
        <f t="shared" si="2"/>
        <v>1020</v>
      </c>
    </row>
    <row r="17" spans="1:16" x14ac:dyDescent="0.45">
      <c r="A17" s="1" t="s">
        <v>32</v>
      </c>
      <c r="B17" s="17">
        <v>345</v>
      </c>
      <c r="C17" s="17">
        <v>44</v>
      </c>
      <c r="D17" s="17">
        <v>246</v>
      </c>
      <c r="E17" s="17">
        <v>67</v>
      </c>
      <c r="F17" s="17">
        <v>27</v>
      </c>
      <c r="G17" s="17">
        <v>66</v>
      </c>
      <c r="H17" s="17">
        <f t="shared" si="0"/>
        <v>795</v>
      </c>
      <c r="I17" s="17">
        <v>29</v>
      </c>
      <c r="J17" s="17">
        <v>11</v>
      </c>
      <c r="K17" s="17">
        <v>63</v>
      </c>
      <c r="L17" s="17">
        <v>17</v>
      </c>
      <c r="M17" s="17">
        <v>8</v>
      </c>
      <c r="N17" s="17">
        <v>7</v>
      </c>
      <c r="O17" s="17">
        <f t="shared" si="1"/>
        <v>135</v>
      </c>
      <c r="P17" s="17">
        <f t="shared" si="2"/>
        <v>930</v>
      </c>
    </row>
    <row r="18" spans="1:16" x14ac:dyDescent="0.45">
      <c r="A18" s="1" t="s">
        <v>33</v>
      </c>
      <c r="B18" s="17">
        <v>0</v>
      </c>
      <c r="C18" s="17">
        <v>277</v>
      </c>
      <c r="D18" s="17">
        <v>88</v>
      </c>
      <c r="E18" s="17">
        <v>146</v>
      </c>
      <c r="F18" s="17">
        <v>44</v>
      </c>
      <c r="G18" s="17">
        <v>62</v>
      </c>
      <c r="H18" s="17">
        <f t="shared" si="0"/>
        <v>617</v>
      </c>
      <c r="I18" s="17">
        <v>0</v>
      </c>
      <c r="J18" s="17">
        <v>0</v>
      </c>
      <c r="K18" s="17">
        <v>173</v>
      </c>
      <c r="L18" s="17">
        <v>46</v>
      </c>
      <c r="M18" s="17">
        <v>64</v>
      </c>
      <c r="N18" s="17">
        <v>9</v>
      </c>
      <c r="O18" s="17">
        <f t="shared" si="1"/>
        <v>292</v>
      </c>
      <c r="P18" s="17">
        <f t="shared" si="2"/>
        <v>909</v>
      </c>
    </row>
    <row r="19" spans="1:16" x14ac:dyDescent="0.45">
      <c r="A19" s="1" t="s">
        <v>34</v>
      </c>
      <c r="B19" s="17">
        <v>0</v>
      </c>
      <c r="C19" s="17">
        <v>102</v>
      </c>
      <c r="D19" s="17">
        <v>94</v>
      </c>
      <c r="E19" s="17">
        <v>28</v>
      </c>
      <c r="F19" s="17">
        <v>24</v>
      </c>
      <c r="G19" s="17">
        <v>56</v>
      </c>
      <c r="H19" s="17">
        <f t="shared" si="0"/>
        <v>304</v>
      </c>
      <c r="I19" s="17">
        <v>0</v>
      </c>
      <c r="J19" s="17">
        <v>0</v>
      </c>
      <c r="K19" s="17">
        <v>27</v>
      </c>
      <c r="L19" s="17">
        <v>10</v>
      </c>
      <c r="M19" s="17">
        <v>8</v>
      </c>
      <c r="N19" s="17">
        <v>3</v>
      </c>
      <c r="O19" s="17">
        <f t="shared" si="1"/>
        <v>48</v>
      </c>
      <c r="P19" s="17">
        <f t="shared" si="2"/>
        <v>352</v>
      </c>
    </row>
    <row r="20" spans="1:16" x14ac:dyDescent="0.45">
      <c r="A20" s="1" t="s">
        <v>35</v>
      </c>
      <c r="B20" s="17">
        <v>485</v>
      </c>
      <c r="C20" s="17">
        <v>288</v>
      </c>
      <c r="D20" s="17">
        <v>115</v>
      </c>
      <c r="E20" s="17">
        <v>218</v>
      </c>
      <c r="F20" s="17">
        <v>88</v>
      </c>
      <c r="G20" s="17">
        <v>117</v>
      </c>
      <c r="H20" s="17">
        <f t="shared" si="0"/>
        <v>1311</v>
      </c>
      <c r="I20" s="17">
        <v>130</v>
      </c>
      <c r="J20" s="17">
        <v>124</v>
      </c>
      <c r="K20" s="17">
        <v>108</v>
      </c>
      <c r="L20" s="17">
        <v>94</v>
      </c>
      <c r="M20" s="17">
        <v>66</v>
      </c>
      <c r="N20" s="17">
        <v>45</v>
      </c>
      <c r="O20" s="17">
        <f t="shared" si="1"/>
        <v>567</v>
      </c>
      <c r="P20" s="17">
        <f t="shared" si="2"/>
        <v>1878</v>
      </c>
    </row>
    <row r="21" spans="1:16" x14ac:dyDescent="0.45">
      <c r="A21" s="1" t="s">
        <v>36</v>
      </c>
      <c r="B21" s="17">
        <v>125</v>
      </c>
      <c r="C21" s="17">
        <v>61</v>
      </c>
      <c r="D21" s="17">
        <v>88</v>
      </c>
      <c r="E21" s="17">
        <v>61</v>
      </c>
      <c r="F21" s="17">
        <v>24</v>
      </c>
      <c r="G21" s="17">
        <v>81</v>
      </c>
      <c r="H21" s="17">
        <f t="shared" si="0"/>
        <v>440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f t="shared" si="1"/>
        <v>0</v>
      </c>
      <c r="P21" s="17">
        <f t="shared" si="2"/>
        <v>440</v>
      </c>
    </row>
    <row r="22" spans="1:16" x14ac:dyDescent="0.45">
      <c r="A22" s="1" t="s">
        <v>37</v>
      </c>
      <c r="B22" s="17">
        <v>396</v>
      </c>
      <c r="C22" s="17">
        <v>93</v>
      </c>
      <c r="D22" s="17">
        <v>229</v>
      </c>
      <c r="E22" s="17">
        <v>115</v>
      </c>
      <c r="F22" s="17">
        <v>38</v>
      </c>
      <c r="G22" s="17">
        <v>71</v>
      </c>
      <c r="H22" s="17">
        <f t="shared" si="0"/>
        <v>942</v>
      </c>
      <c r="I22" s="17">
        <v>159</v>
      </c>
      <c r="J22" s="17">
        <v>90</v>
      </c>
      <c r="K22" s="17">
        <v>261</v>
      </c>
      <c r="L22" s="17">
        <v>121</v>
      </c>
      <c r="M22" s="17">
        <v>105</v>
      </c>
      <c r="N22" s="17">
        <v>83</v>
      </c>
      <c r="O22" s="17">
        <f t="shared" si="1"/>
        <v>819</v>
      </c>
      <c r="P22" s="17">
        <f t="shared" si="2"/>
        <v>1761</v>
      </c>
    </row>
    <row r="23" spans="1:16" x14ac:dyDescent="0.45">
      <c r="A23" s="1" t="s">
        <v>38</v>
      </c>
      <c r="B23" s="17">
        <v>202</v>
      </c>
      <c r="C23" s="17">
        <v>39</v>
      </c>
      <c r="D23" s="17">
        <v>65</v>
      </c>
      <c r="E23" s="17">
        <v>65</v>
      </c>
      <c r="F23" s="17">
        <v>47</v>
      </c>
      <c r="G23" s="17">
        <v>31</v>
      </c>
      <c r="H23" s="17">
        <f t="shared" si="0"/>
        <v>449</v>
      </c>
      <c r="I23" s="17">
        <v>618</v>
      </c>
      <c r="J23" s="17">
        <v>437</v>
      </c>
      <c r="K23" s="17">
        <v>187</v>
      </c>
      <c r="L23" s="17">
        <v>299</v>
      </c>
      <c r="M23" s="17">
        <v>174</v>
      </c>
      <c r="N23" s="17">
        <v>95</v>
      </c>
      <c r="O23" s="17">
        <f t="shared" si="1"/>
        <v>1810</v>
      </c>
      <c r="P23" s="17">
        <f t="shared" si="2"/>
        <v>2259</v>
      </c>
    </row>
    <row r="24" spans="1:16" x14ac:dyDescent="0.45">
      <c r="A24" s="1" t="s">
        <v>39</v>
      </c>
      <c r="B24" s="17">
        <v>0</v>
      </c>
      <c r="C24" s="17">
        <v>28</v>
      </c>
      <c r="D24" s="17">
        <v>59</v>
      </c>
      <c r="E24" s="17">
        <v>63</v>
      </c>
      <c r="F24" s="17">
        <v>20</v>
      </c>
      <c r="G24" s="17">
        <v>39</v>
      </c>
      <c r="H24" s="17">
        <f t="shared" si="0"/>
        <v>209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f t="shared" si="1"/>
        <v>0</v>
      </c>
      <c r="P24" s="17">
        <f t="shared" si="2"/>
        <v>209</v>
      </c>
    </row>
    <row r="25" spans="1:16" x14ac:dyDescent="0.45">
      <c r="A25" s="1" t="s">
        <v>40</v>
      </c>
      <c r="B25" s="17">
        <v>127</v>
      </c>
      <c r="C25" s="17">
        <v>0</v>
      </c>
      <c r="D25" s="17">
        <v>147</v>
      </c>
      <c r="E25" s="17">
        <v>176</v>
      </c>
      <c r="F25" s="17">
        <v>61</v>
      </c>
      <c r="G25" s="17">
        <v>45</v>
      </c>
      <c r="H25" s="17">
        <f t="shared" si="0"/>
        <v>556</v>
      </c>
      <c r="I25" s="17">
        <v>1894</v>
      </c>
      <c r="J25" s="17">
        <v>135</v>
      </c>
      <c r="K25" s="17">
        <v>1732</v>
      </c>
      <c r="L25" s="17">
        <v>1167</v>
      </c>
      <c r="M25" s="17">
        <v>517</v>
      </c>
      <c r="N25" s="17">
        <v>321</v>
      </c>
      <c r="O25" s="17">
        <f t="shared" si="1"/>
        <v>5766</v>
      </c>
      <c r="P25" s="17">
        <f t="shared" si="2"/>
        <v>6322</v>
      </c>
    </row>
    <row r="26" spans="1:16" x14ac:dyDescent="0.45">
      <c r="A26" s="1" t="s">
        <v>41</v>
      </c>
      <c r="B26" s="17">
        <v>24</v>
      </c>
      <c r="C26" s="17">
        <v>210</v>
      </c>
      <c r="D26" s="17">
        <v>32</v>
      </c>
      <c r="E26" s="17">
        <v>78</v>
      </c>
      <c r="F26" s="17">
        <v>12</v>
      </c>
      <c r="G26" s="17">
        <v>25</v>
      </c>
      <c r="H26" s="17">
        <f t="shared" si="0"/>
        <v>381</v>
      </c>
      <c r="I26" s="17">
        <v>2281</v>
      </c>
      <c r="J26" s="17">
        <v>1033</v>
      </c>
      <c r="K26" s="17">
        <v>1428</v>
      </c>
      <c r="L26" s="17">
        <v>890</v>
      </c>
      <c r="M26" s="17">
        <v>497</v>
      </c>
      <c r="N26" s="17">
        <v>316</v>
      </c>
      <c r="O26" s="17">
        <f t="shared" si="1"/>
        <v>6445</v>
      </c>
      <c r="P26" s="17">
        <f t="shared" si="2"/>
        <v>6826</v>
      </c>
    </row>
    <row r="27" spans="1:16" x14ac:dyDescent="0.45">
      <c r="A27" s="1" t="s">
        <v>42</v>
      </c>
      <c r="B27" s="17">
        <v>0</v>
      </c>
      <c r="C27" s="17">
        <v>428</v>
      </c>
      <c r="D27" s="17">
        <v>60</v>
      </c>
      <c r="E27" s="17">
        <v>74</v>
      </c>
      <c r="F27" s="17">
        <v>33</v>
      </c>
      <c r="G27" s="17">
        <v>64</v>
      </c>
      <c r="H27" s="17">
        <f t="shared" si="0"/>
        <v>659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f t="shared" si="1"/>
        <v>0</v>
      </c>
      <c r="P27" s="17">
        <f t="shared" si="2"/>
        <v>659</v>
      </c>
    </row>
    <row r="28" spans="1:16" x14ac:dyDescent="0.45">
      <c r="A28" s="1" t="s">
        <v>43</v>
      </c>
      <c r="B28" s="17">
        <v>0</v>
      </c>
      <c r="C28" s="17">
        <v>125</v>
      </c>
      <c r="D28" s="17">
        <v>138</v>
      </c>
      <c r="E28" s="17">
        <v>94</v>
      </c>
      <c r="F28" s="17">
        <v>38</v>
      </c>
      <c r="G28" s="17">
        <v>61</v>
      </c>
      <c r="H28" s="17">
        <f t="shared" ref="H28:H34" si="3">SUM(B28:G28)</f>
        <v>456</v>
      </c>
      <c r="I28" s="17">
        <v>0</v>
      </c>
      <c r="J28" s="17">
        <v>0</v>
      </c>
      <c r="K28" s="17">
        <v>91</v>
      </c>
      <c r="L28" s="17">
        <v>14</v>
      </c>
      <c r="M28" s="17">
        <v>7</v>
      </c>
      <c r="N28" s="17">
        <v>3</v>
      </c>
      <c r="O28" s="17">
        <f t="shared" ref="O28:O34" si="4">SUM(I28:N28)</f>
        <v>115</v>
      </c>
      <c r="P28" s="17">
        <f t="shared" ref="P28:P34" si="5">+H28+O28</f>
        <v>571</v>
      </c>
    </row>
    <row r="29" spans="1:16" x14ac:dyDescent="0.45">
      <c r="A29" s="1" t="s">
        <v>44</v>
      </c>
      <c r="B29" s="17">
        <v>0</v>
      </c>
      <c r="C29" s="17">
        <v>124</v>
      </c>
      <c r="D29" s="17">
        <v>32</v>
      </c>
      <c r="E29" s="17">
        <v>48</v>
      </c>
      <c r="F29" s="17">
        <v>19</v>
      </c>
      <c r="G29" s="17">
        <v>41</v>
      </c>
      <c r="H29" s="17">
        <f t="shared" si="3"/>
        <v>264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f t="shared" si="4"/>
        <v>0</v>
      </c>
      <c r="P29" s="17">
        <f t="shared" si="5"/>
        <v>264</v>
      </c>
    </row>
    <row r="30" spans="1:16" x14ac:dyDescent="0.45">
      <c r="A30" s="1" t="s">
        <v>45</v>
      </c>
      <c r="B30" s="17">
        <v>0</v>
      </c>
      <c r="C30" s="17">
        <v>172</v>
      </c>
      <c r="D30" s="17">
        <v>86</v>
      </c>
      <c r="E30" s="17">
        <v>22</v>
      </c>
      <c r="F30" s="17">
        <v>18</v>
      </c>
      <c r="G30" s="17">
        <v>45</v>
      </c>
      <c r="H30" s="17">
        <f t="shared" si="3"/>
        <v>343</v>
      </c>
      <c r="I30" s="17">
        <v>0</v>
      </c>
      <c r="J30" s="17">
        <v>0</v>
      </c>
      <c r="K30" s="17">
        <v>80</v>
      </c>
      <c r="L30" s="17">
        <v>8</v>
      </c>
      <c r="M30" s="17">
        <v>6</v>
      </c>
      <c r="N30" s="17">
        <v>3</v>
      </c>
      <c r="O30" s="17">
        <f t="shared" si="4"/>
        <v>97</v>
      </c>
      <c r="P30" s="17">
        <f t="shared" si="5"/>
        <v>440</v>
      </c>
    </row>
    <row r="31" spans="1:16" x14ac:dyDescent="0.45">
      <c r="A31" s="1" t="s">
        <v>46</v>
      </c>
      <c r="B31" s="17">
        <v>453</v>
      </c>
      <c r="C31" s="17">
        <v>17</v>
      </c>
      <c r="D31" s="17">
        <v>142</v>
      </c>
      <c r="E31" s="17">
        <v>121</v>
      </c>
      <c r="F31" s="17">
        <v>28</v>
      </c>
      <c r="G31" s="17">
        <v>75</v>
      </c>
      <c r="H31" s="17">
        <f t="shared" si="3"/>
        <v>836</v>
      </c>
      <c r="I31" s="17">
        <v>199</v>
      </c>
      <c r="J31" s="17">
        <v>0</v>
      </c>
      <c r="K31" s="17">
        <v>170</v>
      </c>
      <c r="L31" s="17">
        <v>114</v>
      </c>
      <c r="M31" s="17">
        <v>29</v>
      </c>
      <c r="N31" s="17">
        <v>35</v>
      </c>
      <c r="O31" s="17">
        <f t="shared" si="4"/>
        <v>547</v>
      </c>
      <c r="P31" s="17">
        <f t="shared" si="5"/>
        <v>1383</v>
      </c>
    </row>
    <row r="32" spans="1:16" x14ac:dyDescent="0.45">
      <c r="A32" s="1" t="s">
        <v>47</v>
      </c>
      <c r="B32" s="17">
        <v>0</v>
      </c>
      <c r="C32" s="17">
        <v>266</v>
      </c>
      <c r="D32" s="17">
        <v>22</v>
      </c>
      <c r="E32" s="17">
        <v>82</v>
      </c>
      <c r="F32" s="17">
        <v>27</v>
      </c>
      <c r="G32" s="17">
        <v>65</v>
      </c>
      <c r="H32" s="17">
        <f t="shared" si="3"/>
        <v>462</v>
      </c>
      <c r="I32" s="17">
        <v>0</v>
      </c>
      <c r="J32" s="17">
        <v>43</v>
      </c>
      <c r="K32" s="17">
        <v>101</v>
      </c>
      <c r="L32" s="17">
        <v>54</v>
      </c>
      <c r="M32" s="17">
        <v>28</v>
      </c>
      <c r="N32" s="17">
        <v>11</v>
      </c>
      <c r="O32" s="17">
        <f t="shared" si="4"/>
        <v>237</v>
      </c>
      <c r="P32" s="17">
        <f t="shared" si="5"/>
        <v>699</v>
      </c>
    </row>
    <row r="33" spans="1:16" x14ac:dyDescent="0.45">
      <c r="A33" s="1" t="s">
        <v>48</v>
      </c>
      <c r="B33" s="17">
        <v>0</v>
      </c>
      <c r="C33" s="17">
        <v>221</v>
      </c>
      <c r="D33" s="17">
        <v>23</v>
      </c>
      <c r="E33" s="17">
        <v>58</v>
      </c>
      <c r="F33" s="17">
        <v>26</v>
      </c>
      <c r="G33" s="17">
        <v>59</v>
      </c>
      <c r="H33" s="17">
        <f t="shared" si="3"/>
        <v>387</v>
      </c>
      <c r="I33" s="17">
        <v>0</v>
      </c>
      <c r="J33" s="17">
        <v>27</v>
      </c>
      <c r="K33" s="17">
        <v>107</v>
      </c>
      <c r="L33" s="17">
        <v>11</v>
      </c>
      <c r="M33" s="17">
        <v>9</v>
      </c>
      <c r="N33" s="17">
        <v>8</v>
      </c>
      <c r="O33" s="17">
        <f t="shared" si="4"/>
        <v>162</v>
      </c>
      <c r="P33" s="17">
        <f t="shared" si="5"/>
        <v>549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4</v>
      </c>
      <c r="F34" s="17">
        <v>6</v>
      </c>
      <c r="G34" s="17">
        <v>2</v>
      </c>
      <c r="H34" s="17">
        <f t="shared" si="3"/>
        <v>12</v>
      </c>
      <c r="I34" s="17">
        <v>770</v>
      </c>
      <c r="J34" s="17">
        <v>107</v>
      </c>
      <c r="K34" s="17">
        <v>1268</v>
      </c>
      <c r="L34" s="17">
        <v>782</v>
      </c>
      <c r="M34" s="17">
        <v>223</v>
      </c>
      <c r="N34" s="17">
        <v>270</v>
      </c>
      <c r="O34" s="17">
        <f t="shared" si="4"/>
        <v>3420</v>
      </c>
      <c r="P34" s="17">
        <f t="shared" si="5"/>
        <v>3432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f>SUM(B11:B34)</f>
        <v>2892</v>
      </c>
      <c r="C37" s="17">
        <f t="shared" ref="C37:P37" si="6">SUM(C11:C34)</f>
        <v>3282</v>
      </c>
      <c r="D37" s="17">
        <f t="shared" si="6"/>
        <v>2416</v>
      </c>
      <c r="E37" s="17">
        <f t="shared" si="6"/>
        <v>2164</v>
      </c>
      <c r="F37" s="17">
        <f t="shared" si="6"/>
        <v>808</v>
      </c>
      <c r="G37" s="17">
        <f t="shared" si="6"/>
        <v>1363</v>
      </c>
      <c r="H37" s="17">
        <f t="shared" si="6"/>
        <v>12925</v>
      </c>
      <c r="I37" s="17">
        <f t="shared" si="6"/>
        <v>9484</v>
      </c>
      <c r="J37" s="17">
        <f t="shared" si="6"/>
        <v>3298</v>
      </c>
      <c r="K37" s="17">
        <f t="shared" si="6"/>
        <v>7873</v>
      </c>
      <c r="L37" s="17">
        <f t="shared" si="6"/>
        <v>5383</v>
      </c>
      <c r="M37" s="17">
        <f t="shared" si="6"/>
        <v>2584</v>
      </c>
      <c r="N37" s="17">
        <f t="shared" si="6"/>
        <v>1792</v>
      </c>
      <c r="O37" s="17">
        <f t="shared" si="6"/>
        <v>30414</v>
      </c>
      <c r="P37" s="17">
        <f t="shared" si="6"/>
        <v>43339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7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3.1640625" style="1" customWidth="1"/>
    <col min="2" max="14" width="9.1640625" style="1"/>
    <col min="15" max="15" width="11" style="1" customWidth="1"/>
    <col min="16" max="16384" width="9.1640625" style="1"/>
  </cols>
  <sheetData>
    <row r="2" spans="1:16" ht="22.8" x14ac:dyDescent="0.75">
      <c r="A2" s="3" t="s">
        <v>74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B7" s="20"/>
      <c r="C7" s="20"/>
      <c r="D7" s="20"/>
      <c r="E7" s="20"/>
      <c r="F7" s="20"/>
      <c r="G7" s="20"/>
      <c r="H7" s="20" t="s">
        <v>7</v>
      </c>
      <c r="I7" s="20"/>
      <c r="J7" s="20"/>
      <c r="K7" s="20"/>
      <c r="L7" s="20"/>
      <c r="M7" s="20"/>
      <c r="N7" s="20"/>
      <c r="O7" s="20" t="s">
        <v>7</v>
      </c>
      <c r="P7" s="20" t="s">
        <v>8</v>
      </c>
    </row>
    <row r="8" spans="1:16" x14ac:dyDescent="0.45">
      <c r="A8" s="1" t="s">
        <v>9</v>
      </c>
      <c r="B8" s="20" t="s">
        <v>10</v>
      </c>
      <c r="C8" s="20" t="s">
        <v>11</v>
      </c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17</v>
      </c>
      <c r="J8" s="20" t="s">
        <v>18</v>
      </c>
      <c r="K8" s="20" t="s">
        <v>19</v>
      </c>
      <c r="L8" s="20" t="s">
        <v>20</v>
      </c>
      <c r="M8" s="20" t="s">
        <v>21</v>
      </c>
      <c r="N8" s="20" t="s">
        <v>22</v>
      </c>
      <c r="O8" s="20" t="s">
        <v>23</v>
      </c>
      <c r="P8" s="20" t="s">
        <v>7</v>
      </c>
    </row>
    <row r="9" spans="1:16" x14ac:dyDescent="0.4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45">
      <c r="A10" s="1" t="s">
        <v>24</v>
      </c>
      <c r="B10" s="21" t="s">
        <v>25</v>
      </c>
      <c r="C10" s="21" t="s">
        <v>25</v>
      </c>
      <c r="D10" s="21" t="s">
        <v>25</v>
      </c>
      <c r="E10" s="21" t="s">
        <v>25</v>
      </c>
      <c r="F10" s="21" t="s">
        <v>25</v>
      </c>
      <c r="G10" s="21" t="s">
        <v>25</v>
      </c>
      <c r="H10" s="21" t="s">
        <v>25</v>
      </c>
      <c r="I10" s="21" t="s">
        <v>25</v>
      </c>
      <c r="J10" s="21" t="s">
        <v>25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</row>
    <row r="11" spans="1:16" x14ac:dyDescent="0.45">
      <c r="A11" s="1" t="s">
        <v>26</v>
      </c>
      <c r="B11" s="20">
        <v>189</v>
      </c>
      <c r="C11" s="20">
        <v>21</v>
      </c>
      <c r="D11" s="20">
        <v>62</v>
      </c>
      <c r="E11" s="20">
        <v>23</v>
      </c>
      <c r="F11" s="20">
        <v>19</v>
      </c>
      <c r="G11" s="20">
        <v>53.153031349880671</v>
      </c>
      <c r="H11" s="20">
        <f>SUM(B11:G11)</f>
        <v>367.15303134988068</v>
      </c>
      <c r="I11" s="20">
        <v>82</v>
      </c>
      <c r="J11" s="20">
        <v>0</v>
      </c>
      <c r="K11" s="20">
        <v>141</v>
      </c>
      <c r="L11" s="20">
        <v>68</v>
      </c>
      <c r="M11" s="20">
        <v>12</v>
      </c>
      <c r="N11" s="20">
        <v>28.051867888754089</v>
      </c>
      <c r="O11" s="20">
        <f t="shared" ref="O11:O26" si="0">SUM(I11:N11)</f>
        <v>331.05186788875409</v>
      </c>
      <c r="P11" s="20">
        <f>+H11+O11</f>
        <v>698.20489923863477</v>
      </c>
    </row>
    <row r="12" spans="1:16" x14ac:dyDescent="0.45">
      <c r="A12" s="1" t="s">
        <v>27</v>
      </c>
      <c r="B12" s="20">
        <v>204</v>
      </c>
      <c r="C12" s="20">
        <v>122</v>
      </c>
      <c r="D12" s="20">
        <v>132</v>
      </c>
      <c r="E12" s="20">
        <v>152</v>
      </c>
      <c r="F12" s="20">
        <v>69</v>
      </c>
      <c r="G12" s="20">
        <v>34.227438374162347</v>
      </c>
      <c r="H12" s="20">
        <f t="shared" ref="H12:H27" si="1">SUM(B12:G12)</f>
        <v>713.22743837416238</v>
      </c>
      <c r="I12" s="20">
        <v>517</v>
      </c>
      <c r="J12" s="20">
        <v>908</v>
      </c>
      <c r="K12" s="20">
        <v>734</v>
      </c>
      <c r="L12" s="20">
        <v>705</v>
      </c>
      <c r="M12" s="20">
        <v>365</v>
      </c>
      <c r="N12" s="20">
        <v>211.62966914782859</v>
      </c>
      <c r="O12" s="20">
        <f t="shared" si="0"/>
        <v>3440.6296691478287</v>
      </c>
      <c r="P12" s="20">
        <f t="shared" ref="P12:P27" si="2">+H12+O12</f>
        <v>4153.8571075219916</v>
      </c>
    </row>
    <row r="13" spans="1:16" x14ac:dyDescent="0.45">
      <c r="A13" s="1" t="s">
        <v>28</v>
      </c>
      <c r="B13" s="20">
        <v>299</v>
      </c>
      <c r="C13" s="20">
        <v>90</v>
      </c>
      <c r="D13" s="20">
        <v>122</v>
      </c>
      <c r="E13" s="20">
        <v>225</v>
      </c>
      <c r="F13" s="20">
        <v>34</v>
      </c>
      <c r="G13" s="20">
        <v>63.754461739826034</v>
      </c>
      <c r="H13" s="20">
        <f t="shared" si="1"/>
        <v>833.75446173982607</v>
      </c>
      <c r="I13" s="20">
        <v>2722</v>
      </c>
      <c r="J13" s="20">
        <v>380</v>
      </c>
      <c r="K13" s="20">
        <v>1121</v>
      </c>
      <c r="L13" s="20">
        <v>873</v>
      </c>
      <c r="M13" s="20">
        <v>373</v>
      </c>
      <c r="N13" s="20">
        <v>291.25819207671532</v>
      </c>
      <c r="O13" s="20">
        <f t="shared" si="0"/>
        <v>5760.2581920767152</v>
      </c>
      <c r="P13" s="20">
        <f t="shared" si="2"/>
        <v>6594.0126538165414</v>
      </c>
    </row>
    <row r="14" spans="1:16" x14ac:dyDescent="0.45">
      <c r="A14" s="1" t="s">
        <v>29</v>
      </c>
      <c r="B14" s="20">
        <v>0</v>
      </c>
      <c r="C14" s="20">
        <v>289</v>
      </c>
      <c r="D14" s="20">
        <v>28</v>
      </c>
      <c r="E14" s="20">
        <v>69</v>
      </c>
      <c r="F14" s="20">
        <v>43</v>
      </c>
      <c r="G14" s="20">
        <v>44.640387415236297</v>
      </c>
      <c r="H14" s="20">
        <f t="shared" si="1"/>
        <v>473.64038741523632</v>
      </c>
      <c r="I14" s="20">
        <v>0</v>
      </c>
      <c r="J14" s="20">
        <v>0</v>
      </c>
      <c r="K14" s="20">
        <v>0</v>
      </c>
      <c r="L14" s="20">
        <v>13</v>
      </c>
      <c r="M14" s="20">
        <v>2</v>
      </c>
      <c r="N14" s="20">
        <v>12</v>
      </c>
      <c r="O14" s="20">
        <f t="shared" si="0"/>
        <v>27</v>
      </c>
      <c r="P14" s="20">
        <f t="shared" si="2"/>
        <v>500.64038741523632</v>
      </c>
    </row>
    <row r="15" spans="1:16" x14ac:dyDescent="0.45">
      <c r="A15" s="1" t="s">
        <v>30</v>
      </c>
      <c r="B15" s="20">
        <v>0</v>
      </c>
      <c r="C15" s="20">
        <v>57</v>
      </c>
      <c r="D15" s="20">
        <v>96</v>
      </c>
      <c r="E15" s="20">
        <v>60</v>
      </c>
      <c r="F15" s="20">
        <v>20</v>
      </c>
      <c r="G15" s="20">
        <v>54.549858880557842</v>
      </c>
      <c r="H15" s="20">
        <f t="shared" si="1"/>
        <v>287.54985888055785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f t="shared" si="0"/>
        <v>0</v>
      </c>
      <c r="P15" s="20">
        <f t="shared" si="2"/>
        <v>287.54985888055785</v>
      </c>
    </row>
    <row r="16" spans="1:16" x14ac:dyDescent="0.45">
      <c r="A16" s="1" t="s">
        <v>31</v>
      </c>
      <c r="B16" s="20">
        <v>21</v>
      </c>
      <c r="C16" s="20">
        <v>196</v>
      </c>
      <c r="D16" s="20">
        <v>299</v>
      </c>
      <c r="E16" s="20">
        <v>91</v>
      </c>
      <c r="F16" s="20">
        <v>37</v>
      </c>
      <c r="G16" s="20">
        <v>89.412453581053981</v>
      </c>
      <c r="H16" s="20">
        <f t="shared" si="1"/>
        <v>733.41245358105402</v>
      </c>
      <c r="I16" s="20">
        <v>0</v>
      </c>
      <c r="J16" s="20">
        <v>0</v>
      </c>
      <c r="K16" s="20">
        <v>161</v>
      </c>
      <c r="L16" s="20">
        <v>26</v>
      </c>
      <c r="M16" s="20">
        <v>26</v>
      </c>
      <c r="N16" s="20">
        <v>7.9815113438570391</v>
      </c>
      <c r="O16" s="20">
        <f t="shared" si="0"/>
        <v>220.98151134385705</v>
      </c>
      <c r="P16" s="20">
        <f t="shared" si="2"/>
        <v>954.39396492491107</v>
      </c>
    </row>
    <row r="17" spans="1:16" x14ac:dyDescent="0.45">
      <c r="A17" s="1" t="s">
        <v>32</v>
      </c>
      <c r="B17" s="20">
        <v>331</v>
      </c>
      <c r="C17" s="20">
        <v>43</v>
      </c>
      <c r="D17" s="20">
        <v>234</v>
      </c>
      <c r="E17" s="20">
        <v>63</v>
      </c>
      <c r="F17" s="20">
        <v>19</v>
      </c>
      <c r="G17" s="20">
        <v>64.128842501282932</v>
      </c>
      <c r="H17" s="20">
        <f t="shared" si="1"/>
        <v>754.12884250128297</v>
      </c>
      <c r="I17" s="20">
        <v>28</v>
      </c>
      <c r="J17" s="20">
        <v>11</v>
      </c>
      <c r="K17" s="20">
        <v>64</v>
      </c>
      <c r="L17" s="20">
        <v>17</v>
      </c>
      <c r="M17" s="20">
        <v>4</v>
      </c>
      <c r="N17" s="20">
        <v>6.3342927490735041</v>
      </c>
      <c r="O17" s="20">
        <f t="shared" si="0"/>
        <v>130.33429274907351</v>
      </c>
      <c r="P17" s="20">
        <f t="shared" si="2"/>
        <v>884.46313525035646</v>
      </c>
    </row>
    <row r="18" spans="1:16" x14ac:dyDescent="0.45">
      <c r="A18" s="1" t="s">
        <v>33</v>
      </c>
      <c r="B18" s="20">
        <v>0</v>
      </c>
      <c r="C18" s="20">
        <v>253</v>
      </c>
      <c r="D18" s="20">
        <v>84</v>
      </c>
      <c r="E18" s="20">
        <v>141</v>
      </c>
      <c r="F18" s="20">
        <v>29</v>
      </c>
      <c r="G18" s="20">
        <v>56.508257553420371</v>
      </c>
      <c r="H18" s="20">
        <f t="shared" si="1"/>
        <v>563.50825755342032</v>
      </c>
      <c r="I18" s="20">
        <v>0</v>
      </c>
      <c r="J18" s="20">
        <v>0</v>
      </c>
      <c r="K18" s="20">
        <v>179</v>
      </c>
      <c r="L18" s="20">
        <v>40</v>
      </c>
      <c r="M18" s="20">
        <v>25</v>
      </c>
      <c r="N18" s="20">
        <v>8.336879647088363</v>
      </c>
      <c r="O18" s="20">
        <f t="shared" si="0"/>
        <v>252.33687964708835</v>
      </c>
      <c r="P18" s="20">
        <f t="shared" si="2"/>
        <v>815.8451372005087</v>
      </c>
    </row>
    <row r="19" spans="1:16" x14ac:dyDescent="0.45">
      <c r="A19" s="1" t="s">
        <v>34</v>
      </c>
      <c r="B19" s="20">
        <v>0</v>
      </c>
      <c r="C19" s="20">
        <v>98</v>
      </c>
      <c r="D19" s="20">
        <v>92</v>
      </c>
      <c r="E19" s="20">
        <v>30</v>
      </c>
      <c r="F19" s="20">
        <v>24</v>
      </c>
      <c r="G19" s="20">
        <v>57.411935253488778</v>
      </c>
      <c r="H19" s="20">
        <f t="shared" si="1"/>
        <v>301.41193525348876</v>
      </c>
      <c r="I19" s="20">
        <v>0</v>
      </c>
      <c r="J19" s="20">
        <v>0</v>
      </c>
      <c r="K19" s="20">
        <v>27</v>
      </c>
      <c r="L19" s="20">
        <v>10</v>
      </c>
      <c r="M19" s="20">
        <v>8</v>
      </c>
      <c r="N19" s="20">
        <v>3.468637626411728</v>
      </c>
      <c r="O19" s="20">
        <f t="shared" si="0"/>
        <v>48.468637626411727</v>
      </c>
      <c r="P19" s="20">
        <f t="shared" si="2"/>
        <v>349.88057287990051</v>
      </c>
    </row>
    <row r="20" spans="1:16" x14ac:dyDescent="0.45">
      <c r="A20" s="1" t="s">
        <v>35</v>
      </c>
      <c r="B20" s="20">
        <v>517</v>
      </c>
      <c r="C20" s="20">
        <v>282</v>
      </c>
      <c r="D20" s="20">
        <v>112</v>
      </c>
      <c r="E20" s="20">
        <v>190</v>
      </c>
      <c r="F20" s="20">
        <v>73</v>
      </c>
      <c r="G20" s="20">
        <v>117.16052284572585</v>
      </c>
      <c r="H20" s="20">
        <f t="shared" si="1"/>
        <v>1291.1605228457258</v>
      </c>
      <c r="I20" s="20">
        <v>152</v>
      </c>
      <c r="J20" s="20">
        <v>105</v>
      </c>
      <c r="K20" s="20">
        <v>104</v>
      </c>
      <c r="L20" s="20">
        <v>91</v>
      </c>
      <c r="M20" s="20">
        <v>46</v>
      </c>
      <c r="N20" s="20">
        <v>43.63889405748079</v>
      </c>
      <c r="O20" s="20">
        <f t="shared" si="0"/>
        <v>541.6388940574808</v>
      </c>
      <c r="P20" s="20">
        <f t="shared" si="2"/>
        <v>1832.7994169032067</v>
      </c>
    </row>
    <row r="21" spans="1:16" x14ac:dyDescent="0.45">
      <c r="A21" s="1" t="s">
        <v>36</v>
      </c>
      <c r="B21" s="20">
        <v>135</v>
      </c>
      <c r="C21" s="20">
        <v>58</v>
      </c>
      <c r="D21" s="20">
        <v>88</v>
      </c>
      <c r="E21" s="20">
        <v>57</v>
      </c>
      <c r="F21" s="20">
        <v>23</v>
      </c>
      <c r="G21" s="20">
        <v>78.871698693827511</v>
      </c>
      <c r="H21" s="20">
        <f t="shared" si="1"/>
        <v>439.87169869382751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f t="shared" si="0"/>
        <v>0</v>
      </c>
      <c r="P21" s="20">
        <f t="shared" si="2"/>
        <v>439.87169869382751</v>
      </c>
    </row>
    <row r="22" spans="1:16" x14ac:dyDescent="0.45">
      <c r="A22" s="1" t="s">
        <v>37</v>
      </c>
      <c r="B22" s="20">
        <v>380</v>
      </c>
      <c r="C22" s="20">
        <v>103</v>
      </c>
      <c r="D22" s="20">
        <v>231</v>
      </c>
      <c r="E22" s="20">
        <v>109</v>
      </c>
      <c r="F22" s="20">
        <v>50</v>
      </c>
      <c r="G22" s="20">
        <v>69.269477646529225</v>
      </c>
      <c r="H22" s="20">
        <f t="shared" si="1"/>
        <v>942.26947764652925</v>
      </c>
      <c r="I22" s="20">
        <v>155</v>
      </c>
      <c r="J22" s="20">
        <v>87</v>
      </c>
      <c r="K22" s="20">
        <v>258</v>
      </c>
      <c r="L22" s="20">
        <v>129</v>
      </c>
      <c r="M22" s="20">
        <v>92</v>
      </c>
      <c r="N22" s="20">
        <v>78.556384654912293</v>
      </c>
      <c r="O22" s="20">
        <f t="shared" si="0"/>
        <v>799.55638465491234</v>
      </c>
      <c r="P22" s="20">
        <f t="shared" si="2"/>
        <v>1741.8258623014417</v>
      </c>
    </row>
    <row r="23" spans="1:16" x14ac:dyDescent="0.45">
      <c r="A23" s="1" t="s">
        <v>38</v>
      </c>
      <c r="B23" s="20">
        <v>194</v>
      </c>
      <c r="C23" s="20">
        <v>38</v>
      </c>
      <c r="D23" s="20">
        <v>64</v>
      </c>
      <c r="E23" s="20">
        <v>50</v>
      </c>
      <c r="F23" s="20">
        <v>27</v>
      </c>
      <c r="G23" s="20">
        <v>30.49008560030801</v>
      </c>
      <c r="H23" s="20">
        <f t="shared" si="1"/>
        <v>403.49008560030802</v>
      </c>
      <c r="I23" s="20">
        <v>566</v>
      </c>
      <c r="J23" s="20">
        <v>427</v>
      </c>
      <c r="K23" s="20">
        <v>181</v>
      </c>
      <c r="L23" s="20">
        <v>244</v>
      </c>
      <c r="M23" s="20">
        <v>107</v>
      </c>
      <c r="N23" s="20">
        <v>90.76577218733506</v>
      </c>
      <c r="O23" s="20">
        <f t="shared" si="0"/>
        <v>1615.765772187335</v>
      </c>
      <c r="P23" s="20">
        <f t="shared" si="2"/>
        <v>2019.255857787643</v>
      </c>
    </row>
    <row r="24" spans="1:16" x14ac:dyDescent="0.45">
      <c r="A24" s="1" t="s">
        <v>39</v>
      </c>
      <c r="B24" s="20">
        <v>0</v>
      </c>
      <c r="C24" s="20">
        <v>35</v>
      </c>
      <c r="D24" s="20">
        <v>67</v>
      </c>
      <c r="E24" s="20">
        <v>66</v>
      </c>
      <c r="F24" s="20">
        <v>22</v>
      </c>
      <c r="G24" s="20">
        <v>36.911361143365511</v>
      </c>
      <c r="H24" s="20">
        <f t="shared" si="1"/>
        <v>226.91136114336553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f t="shared" si="0"/>
        <v>0</v>
      </c>
      <c r="P24" s="20">
        <f t="shared" si="2"/>
        <v>226.91136114336553</v>
      </c>
    </row>
    <row r="25" spans="1:16" x14ac:dyDescent="0.45">
      <c r="A25" s="1" t="s">
        <v>40</v>
      </c>
      <c r="B25" s="20">
        <v>144</v>
      </c>
      <c r="C25" s="20">
        <v>0</v>
      </c>
      <c r="D25" s="20">
        <v>167</v>
      </c>
      <c r="E25" s="20">
        <v>196</v>
      </c>
      <c r="F25" s="20">
        <v>44</v>
      </c>
      <c r="G25" s="20">
        <v>40.952091430814242</v>
      </c>
      <c r="H25" s="20">
        <f t="shared" si="1"/>
        <v>591.95209143081422</v>
      </c>
      <c r="I25" s="20">
        <v>1658</v>
      </c>
      <c r="J25" s="20">
        <v>137</v>
      </c>
      <c r="K25" s="20">
        <v>1756</v>
      </c>
      <c r="L25" s="20">
        <v>877</v>
      </c>
      <c r="M25" s="20">
        <v>364</v>
      </c>
      <c r="N25" s="20">
        <v>312.83228273387499</v>
      </c>
      <c r="O25" s="20">
        <f t="shared" si="0"/>
        <v>5104.8322827338752</v>
      </c>
      <c r="P25" s="20">
        <f t="shared" si="2"/>
        <v>5696.7843741646893</v>
      </c>
    </row>
    <row r="26" spans="1:16" x14ac:dyDescent="0.45">
      <c r="A26" s="1" t="s">
        <v>41</v>
      </c>
      <c r="B26" s="20">
        <v>23</v>
      </c>
      <c r="C26" s="20">
        <v>214</v>
      </c>
      <c r="D26" s="20">
        <v>33</v>
      </c>
      <c r="E26" s="20">
        <v>67</v>
      </c>
      <c r="F26" s="20">
        <v>10</v>
      </c>
      <c r="G26" s="20">
        <v>21.765722890219028</v>
      </c>
      <c r="H26" s="20">
        <f t="shared" si="1"/>
        <v>368.76572289021902</v>
      </c>
      <c r="I26" s="20">
        <v>2205</v>
      </c>
      <c r="J26" s="20">
        <v>1147</v>
      </c>
      <c r="K26" s="20">
        <v>1445</v>
      </c>
      <c r="L26" s="20">
        <v>796</v>
      </c>
      <c r="M26" s="20">
        <v>417</v>
      </c>
      <c r="N26" s="20">
        <v>302.30780864183629</v>
      </c>
      <c r="O26" s="20">
        <f t="shared" si="0"/>
        <v>6312.3078086418363</v>
      </c>
      <c r="P26" s="20">
        <f t="shared" si="2"/>
        <v>6681.0735315320553</v>
      </c>
    </row>
    <row r="27" spans="1:16" x14ac:dyDescent="0.45">
      <c r="A27" s="1" t="s">
        <v>42</v>
      </c>
      <c r="B27" s="20">
        <v>0</v>
      </c>
      <c r="C27" s="20">
        <v>420</v>
      </c>
      <c r="D27" s="20">
        <v>66</v>
      </c>
      <c r="E27" s="20">
        <v>79</v>
      </c>
      <c r="F27" s="20">
        <v>39</v>
      </c>
      <c r="G27" s="20">
        <v>62.379580667579091</v>
      </c>
      <c r="H27" s="20">
        <f t="shared" si="1"/>
        <v>666.37958066757915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f t="shared" ref="O27:O34" si="3">SUM(I27:N27)</f>
        <v>0</v>
      </c>
      <c r="P27" s="20">
        <f t="shared" si="2"/>
        <v>666.37958066757915</v>
      </c>
    </row>
    <row r="28" spans="1:16" x14ac:dyDescent="0.45">
      <c r="A28" s="1" t="s">
        <v>43</v>
      </c>
      <c r="B28" s="20">
        <v>0</v>
      </c>
      <c r="C28" s="20">
        <v>128</v>
      </c>
      <c r="D28" s="20">
        <v>142</v>
      </c>
      <c r="E28" s="20">
        <v>94</v>
      </c>
      <c r="F28" s="20">
        <v>37</v>
      </c>
      <c r="G28" s="20">
        <v>54.929403514586568</v>
      </c>
      <c r="H28" s="20">
        <f t="shared" ref="H28:H34" si="4">SUM(B28:G28)</f>
        <v>455.92940351458657</v>
      </c>
      <c r="I28" s="20">
        <v>0</v>
      </c>
      <c r="J28" s="20">
        <v>0</v>
      </c>
      <c r="K28" s="20">
        <v>102</v>
      </c>
      <c r="L28" s="20">
        <v>14</v>
      </c>
      <c r="M28" s="20">
        <v>7</v>
      </c>
      <c r="N28" s="20">
        <v>3.2299030227024796</v>
      </c>
      <c r="O28" s="20">
        <f t="shared" si="3"/>
        <v>126.22990302270247</v>
      </c>
      <c r="P28" s="20">
        <f t="shared" ref="P28:P34" si="5">+H28+O28</f>
        <v>582.15930653728901</v>
      </c>
    </row>
    <row r="29" spans="1:16" x14ac:dyDescent="0.45">
      <c r="A29" s="1" t="s">
        <v>44</v>
      </c>
      <c r="B29" s="20">
        <v>0</v>
      </c>
      <c r="C29" s="20">
        <v>124</v>
      </c>
      <c r="D29" s="20">
        <v>32</v>
      </c>
      <c r="E29" s="20">
        <v>45</v>
      </c>
      <c r="F29" s="20">
        <v>20</v>
      </c>
      <c r="G29" s="20">
        <v>41.675033590868964</v>
      </c>
      <c r="H29" s="20">
        <f t="shared" si="4"/>
        <v>262.67503359086896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f t="shared" si="3"/>
        <v>0</v>
      </c>
      <c r="P29" s="20">
        <f t="shared" si="5"/>
        <v>262.67503359086896</v>
      </c>
    </row>
    <row r="30" spans="1:16" x14ac:dyDescent="0.45">
      <c r="A30" s="1" t="s">
        <v>45</v>
      </c>
      <c r="B30" s="20">
        <v>0</v>
      </c>
      <c r="C30" s="20">
        <v>175</v>
      </c>
      <c r="D30" s="20">
        <v>104</v>
      </c>
      <c r="E30" s="20">
        <v>29</v>
      </c>
      <c r="F30" s="20">
        <v>19</v>
      </c>
      <c r="G30" s="20">
        <v>43.004730778112474</v>
      </c>
      <c r="H30" s="20">
        <f t="shared" si="4"/>
        <v>370.0047307781125</v>
      </c>
      <c r="I30" s="20">
        <v>0</v>
      </c>
      <c r="J30" s="20">
        <v>0</v>
      </c>
      <c r="K30" s="20">
        <v>86</v>
      </c>
      <c r="L30" s="20">
        <v>9</v>
      </c>
      <c r="M30" s="20">
        <v>9</v>
      </c>
      <c r="N30" s="20">
        <v>2.9456083801174202</v>
      </c>
      <c r="O30" s="20">
        <f t="shared" si="3"/>
        <v>106.94560838011742</v>
      </c>
      <c r="P30" s="20">
        <f t="shared" si="5"/>
        <v>476.95033915822989</v>
      </c>
    </row>
    <row r="31" spans="1:16" x14ac:dyDescent="0.45">
      <c r="A31" s="1" t="s">
        <v>46</v>
      </c>
      <c r="B31" s="20">
        <v>467</v>
      </c>
      <c r="C31" s="20">
        <v>16</v>
      </c>
      <c r="D31" s="20">
        <v>146</v>
      </c>
      <c r="E31" s="20">
        <v>108</v>
      </c>
      <c r="F31" s="20">
        <v>28</v>
      </c>
      <c r="G31" s="20">
        <v>73.492234442134574</v>
      </c>
      <c r="H31" s="20">
        <f t="shared" si="4"/>
        <v>838.49223444213453</v>
      </c>
      <c r="I31" s="20">
        <v>216</v>
      </c>
      <c r="J31" s="20">
        <v>0</v>
      </c>
      <c r="K31" s="20">
        <v>192</v>
      </c>
      <c r="L31" s="20">
        <v>119</v>
      </c>
      <c r="M31" s="20">
        <v>29</v>
      </c>
      <c r="N31" s="20">
        <v>33.481261673674233</v>
      </c>
      <c r="O31" s="20">
        <f t="shared" si="3"/>
        <v>589.48126167367423</v>
      </c>
      <c r="P31" s="20">
        <f t="shared" si="5"/>
        <v>1427.9734961158088</v>
      </c>
    </row>
    <row r="32" spans="1:16" x14ac:dyDescent="0.45">
      <c r="A32" s="1" t="s">
        <v>47</v>
      </c>
      <c r="B32" s="20">
        <v>0</v>
      </c>
      <c r="C32" s="20">
        <v>286</v>
      </c>
      <c r="D32" s="20">
        <v>21</v>
      </c>
      <c r="E32" s="20">
        <v>79</v>
      </c>
      <c r="F32" s="20">
        <v>28</v>
      </c>
      <c r="G32" s="20">
        <v>66.222792829155736</v>
      </c>
      <c r="H32" s="20">
        <f t="shared" si="4"/>
        <v>480.22279282915576</v>
      </c>
      <c r="I32" s="20">
        <v>0</v>
      </c>
      <c r="J32" s="20">
        <v>42</v>
      </c>
      <c r="K32" s="20">
        <v>98</v>
      </c>
      <c r="L32" s="20">
        <v>52</v>
      </c>
      <c r="M32" s="20">
        <v>28</v>
      </c>
      <c r="N32" s="20">
        <v>11.155527385538523</v>
      </c>
      <c r="O32" s="20">
        <f t="shared" si="3"/>
        <v>231.15552738553853</v>
      </c>
      <c r="P32" s="20">
        <f t="shared" si="5"/>
        <v>711.37832021469433</v>
      </c>
    </row>
    <row r="33" spans="1:16" x14ac:dyDescent="0.45">
      <c r="A33" s="1" t="s">
        <v>48</v>
      </c>
      <c r="B33" s="20">
        <v>0</v>
      </c>
      <c r="C33" s="20">
        <v>223</v>
      </c>
      <c r="D33" s="20">
        <v>22</v>
      </c>
      <c r="E33" s="20">
        <v>60</v>
      </c>
      <c r="F33" s="20">
        <v>29</v>
      </c>
      <c r="G33" s="20">
        <v>58.954642184319837</v>
      </c>
      <c r="H33" s="20">
        <f t="shared" si="4"/>
        <v>392.95464218431982</v>
      </c>
      <c r="I33" s="20">
        <v>0</v>
      </c>
      <c r="J33" s="20">
        <v>41</v>
      </c>
      <c r="K33" s="20">
        <v>109</v>
      </c>
      <c r="L33" s="20">
        <v>11</v>
      </c>
      <c r="M33" s="20">
        <v>8</v>
      </c>
      <c r="N33" s="20">
        <v>8.1892651211307363</v>
      </c>
      <c r="O33" s="20">
        <f t="shared" si="3"/>
        <v>177.18926512113075</v>
      </c>
      <c r="P33" s="20">
        <f t="shared" si="5"/>
        <v>570.14390730545051</v>
      </c>
    </row>
    <row r="34" spans="1:16" x14ac:dyDescent="0.45">
      <c r="A34" s="1" t="s">
        <v>49</v>
      </c>
      <c r="B34" s="20">
        <v>0</v>
      </c>
      <c r="C34" s="20">
        <v>0</v>
      </c>
      <c r="D34" s="20">
        <v>0</v>
      </c>
      <c r="E34" s="20">
        <v>1</v>
      </c>
      <c r="F34" s="20">
        <v>6</v>
      </c>
      <c r="G34" s="20">
        <v>1.6059643698358526</v>
      </c>
      <c r="H34" s="20">
        <f t="shared" si="4"/>
        <v>8.6059643698358528</v>
      </c>
      <c r="I34" s="20">
        <v>760</v>
      </c>
      <c r="J34" s="20">
        <v>112</v>
      </c>
      <c r="K34" s="20">
        <v>1159</v>
      </c>
      <c r="L34" s="20">
        <v>710</v>
      </c>
      <c r="M34" s="20">
        <v>204</v>
      </c>
      <c r="N34" s="20">
        <v>280.30528246145093</v>
      </c>
      <c r="O34" s="20">
        <f t="shared" si="3"/>
        <v>3225.305282461451</v>
      </c>
      <c r="P34" s="20">
        <f t="shared" si="5"/>
        <v>3233.9112468312869</v>
      </c>
    </row>
    <row r="35" spans="1:16" x14ac:dyDescent="0.45">
      <c r="A35" s="7" t="s">
        <v>6</v>
      </c>
      <c r="B35" s="21" t="s">
        <v>6</v>
      </c>
      <c r="C35" s="21" t="s">
        <v>6</v>
      </c>
      <c r="D35" s="21" t="s">
        <v>6</v>
      </c>
      <c r="E35" s="21" t="s">
        <v>6</v>
      </c>
      <c r="F35" s="21" t="s">
        <v>6</v>
      </c>
      <c r="G35" s="21" t="s">
        <v>6</v>
      </c>
      <c r="H35" s="21" t="s">
        <v>6</v>
      </c>
      <c r="I35" s="21" t="s">
        <v>6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</row>
    <row r="36" spans="1:16" x14ac:dyDescent="0.4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45">
      <c r="A37" s="1" t="s">
        <v>7</v>
      </c>
      <c r="B37" s="20">
        <f>SUM(B11:B34)</f>
        <v>2904</v>
      </c>
      <c r="C37" s="20">
        <f t="shared" ref="C37:P37" si="6">SUM(C11:C34)</f>
        <v>3271</v>
      </c>
      <c r="D37" s="20">
        <f t="shared" si="6"/>
        <v>2444</v>
      </c>
      <c r="E37" s="20">
        <f t="shared" si="6"/>
        <v>2084</v>
      </c>
      <c r="F37" s="20">
        <f t="shared" si="6"/>
        <v>749</v>
      </c>
      <c r="G37" s="20">
        <f t="shared" si="6"/>
        <v>1315.4720092762916</v>
      </c>
      <c r="H37" s="20">
        <f t="shared" si="6"/>
        <v>12767.472009276293</v>
      </c>
      <c r="I37" s="20">
        <f t="shared" si="6"/>
        <v>9061</v>
      </c>
      <c r="J37" s="20">
        <f t="shared" si="6"/>
        <v>3397</v>
      </c>
      <c r="K37" s="20">
        <f t="shared" si="6"/>
        <v>7917</v>
      </c>
      <c r="L37" s="20">
        <f t="shared" si="6"/>
        <v>4804</v>
      </c>
      <c r="M37" s="20">
        <f t="shared" si="6"/>
        <v>2126</v>
      </c>
      <c r="N37" s="20">
        <f t="shared" si="6"/>
        <v>1736.4690407997828</v>
      </c>
      <c r="O37" s="20">
        <f t="shared" si="6"/>
        <v>29041.46904079978</v>
      </c>
      <c r="P37" s="20">
        <f t="shared" si="6"/>
        <v>41808.941050076071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50C1-6404-44A4-85E0-1DE4F004F793}">
  <dimension ref="A1:T98"/>
  <sheetViews>
    <sheetView view="pageBreakPreview" zoomScaleNormal="90" zoomScaleSheetLayoutView="100" workbookViewId="0">
      <selection activeCell="R16" sqref="R16"/>
    </sheetView>
  </sheetViews>
  <sheetFormatPr defaultColWidth="9.1640625" defaultRowHeight="12.6" x14ac:dyDescent="0.45"/>
  <cols>
    <col min="1" max="1" width="24.5546875" style="73" customWidth="1"/>
    <col min="2" max="18" width="8.5546875" style="73" customWidth="1"/>
    <col min="19" max="16384" width="9.1640625" style="73"/>
  </cols>
  <sheetData>
    <row r="1" spans="1:18" ht="17.5" customHeight="1" x14ac:dyDescent="0.45">
      <c r="A1" s="60"/>
      <c r="B1" s="60"/>
      <c r="C1" s="60"/>
      <c r="D1" s="115" t="s">
        <v>128</v>
      </c>
      <c r="E1" s="115"/>
      <c r="F1" s="115"/>
      <c r="G1" s="115"/>
      <c r="H1" s="115"/>
      <c r="I1" s="115"/>
      <c r="J1" s="115"/>
      <c r="K1" s="115"/>
      <c r="L1" s="115"/>
      <c r="M1" s="115"/>
      <c r="N1" s="60"/>
      <c r="O1" s="60"/>
      <c r="P1" s="60"/>
    </row>
    <row r="2" spans="1:18" ht="14.85" customHeight="1" x14ac:dyDescent="0.75">
      <c r="A2" s="74"/>
      <c r="B2" s="74"/>
      <c r="C2" s="74"/>
      <c r="D2" s="115" t="s">
        <v>129</v>
      </c>
      <c r="E2" s="115"/>
      <c r="F2" s="115"/>
      <c r="G2" s="115"/>
      <c r="H2" s="115"/>
      <c r="I2" s="115"/>
      <c r="J2" s="115"/>
      <c r="K2" s="115"/>
      <c r="L2" s="115"/>
      <c r="M2" s="115"/>
      <c r="N2" s="75"/>
      <c r="O2" s="116" t="s">
        <v>130</v>
      </c>
      <c r="P2" s="116"/>
      <c r="Q2" s="116"/>
      <c r="R2" s="74"/>
    </row>
    <row r="3" spans="1:18" ht="14.25" customHeight="1" x14ac:dyDescent="0.75">
      <c r="A3" s="76"/>
      <c r="B3" s="76"/>
      <c r="C3" s="76"/>
      <c r="D3" s="115" t="s">
        <v>131</v>
      </c>
      <c r="E3" s="115"/>
      <c r="F3" s="115"/>
      <c r="G3" s="115"/>
      <c r="H3" s="115"/>
      <c r="I3" s="115"/>
      <c r="J3" s="115"/>
      <c r="K3" s="115"/>
      <c r="L3" s="115"/>
      <c r="M3" s="115"/>
      <c r="N3" s="76"/>
      <c r="O3" s="76"/>
      <c r="P3" s="76"/>
      <c r="Q3" s="76"/>
      <c r="R3" s="76"/>
    </row>
    <row r="4" spans="1:18" ht="14.25" customHeight="1" x14ac:dyDescent="0.75">
      <c r="A4" s="76"/>
      <c r="B4" s="76"/>
      <c r="C4" s="76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76"/>
      <c r="O4" s="76"/>
      <c r="P4" s="76"/>
      <c r="Q4" s="76"/>
      <c r="R4" s="76"/>
    </row>
    <row r="5" spans="1:18" ht="16" customHeight="1" x14ac:dyDescent="0.75">
      <c r="A5" s="76"/>
      <c r="B5" s="76"/>
      <c r="C5" s="114" t="s">
        <v>132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76"/>
      <c r="P5" s="76"/>
      <c r="Q5" s="76"/>
      <c r="R5" s="76"/>
    </row>
    <row r="6" spans="1:18" ht="11.25" customHeight="1" x14ac:dyDescent="0.45">
      <c r="A6" s="60"/>
      <c r="B6" s="60"/>
      <c r="C6" s="60"/>
      <c r="D6" s="114" t="s">
        <v>133</v>
      </c>
      <c r="E6" s="114"/>
      <c r="F6" s="114"/>
      <c r="G6" s="114"/>
      <c r="H6" s="114"/>
      <c r="I6" s="114"/>
      <c r="J6" s="114"/>
      <c r="K6" s="114"/>
      <c r="L6" s="114"/>
      <c r="M6" s="114"/>
      <c r="N6" s="78"/>
      <c r="O6" s="78"/>
      <c r="P6" s="78"/>
      <c r="Q6" s="60"/>
      <c r="R6" s="60"/>
    </row>
    <row r="7" spans="1:18" x14ac:dyDescent="0.45">
      <c r="A7" s="79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</row>
    <row r="8" spans="1:18" x14ac:dyDescent="0.45">
      <c r="A8" s="80" t="s">
        <v>134</v>
      </c>
      <c r="B8" s="119" t="s">
        <v>16</v>
      </c>
      <c r="C8" s="120"/>
      <c r="D8" s="120"/>
      <c r="E8" s="120"/>
      <c r="F8" s="120"/>
      <c r="G8" s="120"/>
      <c r="H8" s="120"/>
      <c r="I8" s="121"/>
      <c r="J8" s="119" t="s">
        <v>23</v>
      </c>
      <c r="K8" s="120"/>
      <c r="L8" s="120"/>
      <c r="M8" s="120"/>
      <c r="N8" s="120"/>
      <c r="O8" s="120"/>
      <c r="P8" s="120"/>
      <c r="Q8" s="121"/>
      <c r="R8" s="81" t="s">
        <v>8</v>
      </c>
    </row>
    <row r="9" spans="1:18" x14ac:dyDescent="0.45">
      <c r="A9" s="82"/>
      <c r="B9" s="83" t="s">
        <v>10</v>
      </c>
      <c r="C9" s="83" t="s">
        <v>11</v>
      </c>
      <c r="D9" s="83" t="s">
        <v>111</v>
      </c>
      <c r="E9" s="83" t="s">
        <v>112</v>
      </c>
      <c r="F9" s="83" t="s">
        <v>113</v>
      </c>
      <c r="G9" s="83" t="s">
        <v>12</v>
      </c>
      <c r="H9" s="83" t="s">
        <v>13</v>
      </c>
      <c r="I9" s="83" t="s">
        <v>7</v>
      </c>
      <c r="J9" s="83" t="s">
        <v>10</v>
      </c>
      <c r="K9" s="83" t="s">
        <v>11</v>
      </c>
      <c r="L9" s="83" t="s">
        <v>111</v>
      </c>
      <c r="M9" s="83" t="s">
        <v>112</v>
      </c>
      <c r="N9" s="83" t="s">
        <v>113</v>
      </c>
      <c r="O9" s="83" t="s">
        <v>12</v>
      </c>
      <c r="P9" s="83" t="s">
        <v>13</v>
      </c>
      <c r="Q9" s="83" t="s">
        <v>7</v>
      </c>
      <c r="R9" s="84" t="s">
        <v>7</v>
      </c>
    </row>
    <row r="10" spans="1:18" x14ac:dyDescent="0.45">
      <c r="A10" s="82" t="s">
        <v>26</v>
      </c>
      <c r="B10" s="85">
        <v>181</v>
      </c>
      <c r="C10" s="85">
        <v>0</v>
      </c>
      <c r="D10" s="85">
        <v>21</v>
      </c>
      <c r="E10" s="85">
        <v>18</v>
      </c>
      <c r="F10" s="85">
        <v>24</v>
      </c>
      <c r="G10" s="85">
        <v>9</v>
      </c>
      <c r="H10" s="85">
        <v>51</v>
      </c>
      <c r="I10" s="85">
        <f>+SUM(B10:H10)</f>
        <v>304</v>
      </c>
      <c r="J10" s="85">
        <v>173</v>
      </c>
      <c r="K10" s="85">
        <v>0</v>
      </c>
      <c r="L10" s="85">
        <v>97</v>
      </c>
      <c r="M10" s="85">
        <v>172</v>
      </c>
      <c r="N10" s="85">
        <v>37</v>
      </c>
      <c r="O10" s="85">
        <v>8</v>
      </c>
      <c r="P10" s="85">
        <v>34</v>
      </c>
      <c r="Q10" s="85">
        <f>SUM(J10:P10)</f>
        <v>521</v>
      </c>
      <c r="R10" s="85">
        <f>+Q10+I10</f>
        <v>825</v>
      </c>
    </row>
    <row r="11" spans="1:18" x14ac:dyDescent="0.45">
      <c r="A11" s="82" t="s">
        <v>27</v>
      </c>
      <c r="B11" s="85">
        <v>111</v>
      </c>
      <c r="C11" s="85">
        <v>0</v>
      </c>
      <c r="D11" s="85">
        <v>114</v>
      </c>
      <c r="E11" s="85">
        <v>75</v>
      </c>
      <c r="F11" s="85">
        <v>33</v>
      </c>
      <c r="G11" s="85">
        <v>23</v>
      </c>
      <c r="H11" s="85">
        <v>70</v>
      </c>
      <c r="I11" s="85">
        <f t="shared" ref="I11:I33" si="0">+SUM(B11:H11)</f>
        <v>426</v>
      </c>
      <c r="J11" s="85">
        <v>1286</v>
      </c>
      <c r="K11" s="85">
        <v>1745</v>
      </c>
      <c r="L11" s="85">
        <v>876</v>
      </c>
      <c r="M11" s="85">
        <v>934</v>
      </c>
      <c r="N11" s="85">
        <v>415</v>
      </c>
      <c r="O11" s="85">
        <v>130</v>
      </c>
      <c r="P11" s="85">
        <v>379</v>
      </c>
      <c r="Q11" s="85">
        <f t="shared" ref="Q11:Q33" si="1">SUM(J11:P11)</f>
        <v>5765</v>
      </c>
      <c r="R11" s="85">
        <f t="shared" ref="R11:R33" si="2">+Q11+I11</f>
        <v>6191</v>
      </c>
    </row>
    <row r="12" spans="1:18" x14ac:dyDescent="0.45">
      <c r="A12" s="82" t="s">
        <v>28</v>
      </c>
      <c r="B12" s="85">
        <v>299</v>
      </c>
      <c r="C12" s="85">
        <v>0</v>
      </c>
      <c r="D12" s="85">
        <v>44</v>
      </c>
      <c r="E12" s="85">
        <v>66</v>
      </c>
      <c r="F12" s="85">
        <v>180</v>
      </c>
      <c r="G12" s="85">
        <v>54</v>
      </c>
      <c r="H12" s="85">
        <v>123</v>
      </c>
      <c r="I12" s="85">
        <f t="shared" si="0"/>
        <v>766</v>
      </c>
      <c r="J12" s="85">
        <v>3756</v>
      </c>
      <c r="K12" s="85">
        <v>495</v>
      </c>
      <c r="L12" s="85">
        <v>1118</v>
      </c>
      <c r="M12" s="85">
        <v>1318</v>
      </c>
      <c r="N12" s="85">
        <v>547</v>
      </c>
      <c r="O12" s="85">
        <v>151</v>
      </c>
      <c r="P12" s="85">
        <v>520</v>
      </c>
      <c r="Q12" s="85">
        <f t="shared" si="1"/>
        <v>7905</v>
      </c>
      <c r="R12" s="85">
        <f t="shared" si="2"/>
        <v>8671</v>
      </c>
    </row>
    <row r="13" spans="1:18" x14ac:dyDescent="0.45">
      <c r="A13" s="82" t="s">
        <v>29</v>
      </c>
      <c r="B13" s="85">
        <v>0</v>
      </c>
      <c r="C13" s="85">
        <v>0</v>
      </c>
      <c r="D13" s="85">
        <v>22</v>
      </c>
      <c r="E13" s="85">
        <v>0</v>
      </c>
      <c r="F13" s="85">
        <v>24</v>
      </c>
      <c r="G13" s="85">
        <v>22</v>
      </c>
      <c r="H13" s="85">
        <v>9</v>
      </c>
      <c r="I13" s="85">
        <f t="shared" si="0"/>
        <v>77</v>
      </c>
      <c r="J13" s="85">
        <v>0</v>
      </c>
      <c r="K13" s="85">
        <v>0</v>
      </c>
      <c r="L13" s="85">
        <v>466</v>
      </c>
      <c r="M13" s="85">
        <v>50</v>
      </c>
      <c r="N13" s="85">
        <v>98</v>
      </c>
      <c r="O13" s="85">
        <v>20</v>
      </c>
      <c r="P13" s="85">
        <v>45</v>
      </c>
      <c r="Q13" s="85">
        <f t="shared" si="1"/>
        <v>679</v>
      </c>
      <c r="R13" s="85">
        <f t="shared" si="2"/>
        <v>756</v>
      </c>
    </row>
    <row r="14" spans="1:18" x14ac:dyDescent="0.45">
      <c r="A14" s="82" t="s">
        <v>30</v>
      </c>
      <c r="B14" s="85">
        <v>0</v>
      </c>
      <c r="C14" s="85">
        <v>21</v>
      </c>
      <c r="D14" s="85">
        <v>97</v>
      </c>
      <c r="E14" s="85">
        <v>115</v>
      </c>
      <c r="F14" s="85">
        <v>77</v>
      </c>
      <c r="G14" s="85">
        <v>28</v>
      </c>
      <c r="H14" s="85">
        <v>65</v>
      </c>
      <c r="I14" s="85">
        <f t="shared" si="0"/>
        <v>403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f t="shared" si="1"/>
        <v>0</v>
      </c>
      <c r="R14" s="85">
        <f t="shared" si="2"/>
        <v>403</v>
      </c>
    </row>
    <row r="15" spans="1:18" x14ac:dyDescent="0.45">
      <c r="A15" s="82" t="s">
        <v>31</v>
      </c>
      <c r="B15" s="85">
        <v>0</v>
      </c>
      <c r="C15" s="85">
        <v>0</v>
      </c>
      <c r="D15" s="85">
        <v>43</v>
      </c>
      <c r="E15" s="85">
        <v>197</v>
      </c>
      <c r="F15" s="85">
        <v>99</v>
      </c>
      <c r="G15" s="85">
        <v>47</v>
      </c>
      <c r="H15" s="85">
        <v>71</v>
      </c>
      <c r="I15" s="85">
        <f t="shared" si="0"/>
        <v>457</v>
      </c>
      <c r="J15" s="85">
        <v>41</v>
      </c>
      <c r="K15" s="85">
        <v>0</v>
      </c>
      <c r="L15" s="85">
        <v>485</v>
      </c>
      <c r="M15" s="85">
        <v>139</v>
      </c>
      <c r="N15" s="85">
        <v>130</v>
      </c>
      <c r="O15" s="85">
        <v>4</v>
      </c>
      <c r="P15" s="85">
        <v>56</v>
      </c>
      <c r="Q15" s="85">
        <f t="shared" si="1"/>
        <v>855</v>
      </c>
      <c r="R15" s="85">
        <f t="shared" si="2"/>
        <v>1312</v>
      </c>
    </row>
    <row r="16" spans="1:18" x14ac:dyDescent="0.45">
      <c r="A16" s="82" t="s">
        <v>32</v>
      </c>
      <c r="B16" s="85">
        <v>205</v>
      </c>
      <c r="C16" s="85">
        <v>13</v>
      </c>
      <c r="D16" s="85">
        <v>35</v>
      </c>
      <c r="E16" s="85">
        <v>122</v>
      </c>
      <c r="F16" s="85">
        <v>27</v>
      </c>
      <c r="G16" s="85">
        <v>37</v>
      </c>
      <c r="H16" s="85">
        <v>84</v>
      </c>
      <c r="I16" s="85">
        <f t="shared" si="0"/>
        <v>523</v>
      </c>
      <c r="J16" s="85">
        <v>315</v>
      </c>
      <c r="K16" s="85">
        <v>0</v>
      </c>
      <c r="L16" s="85">
        <v>224</v>
      </c>
      <c r="M16" s="85">
        <v>129</v>
      </c>
      <c r="N16" s="85">
        <v>50</v>
      </c>
      <c r="O16" s="85">
        <v>18</v>
      </c>
      <c r="P16" s="85">
        <v>52</v>
      </c>
      <c r="Q16" s="85">
        <f t="shared" si="1"/>
        <v>788</v>
      </c>
      <c r="R16" s="85">
        <f t="shared" si="2"/>
        <v>1311</v>
      </c>
    </row>
    <row r="17" spans="1:18" x14ac:dyDescent="0.45">
      <c r="A17" s="82" t="s">
        <v>33</v>
      </c>
      <c r="B17" s="85">
        <v>0</v>
      </c>
      <c r="C17" s="85">
        <v>0</v>
      </c>
      <c r="D17" s="85">
        <v>114</v>
      </c>
      <c r="E17" s="85">
        <v>72</v>
      </c>
      <c r="F17" s="85">
        <v>75</v>
      </c>
      <c r="G17" s="85">
        <v>47</v>
      </c>
      <c r="H17" s="85">
        <v>55</v>
      </c>
      <c r="I17" s="85">
        <f t="shared" si="0"/>
        <v>363</v>
      </c>
      <c r="J17" s="85">
        <v>0</v>
      </c>
      <c r="K17" s="85">
        <v>0</v>
      </c>
      <c r="L17" s="85">
        <v>533</v>
      </c>
      <c r="M17" s="85">
        <v>182</v>
      </c>
      <c r="N17" s="85">
        <v>154</v>
      </c>
      <c r="O17" s="85">
        <v>14</v>
      </c>
      <c r="P17" s="85">
        <v>62</v>
      </c>
      <c r="Q17" s="85">
        <f t="shared" si="1"/>
        <v>945</v>
      </c>
      <c r="R17" s="85">
        <f t="shared" si="2"/>
        <v>1308</v>
      </c>
    </row>
    <row r="18" spans="1:18" x14ac:dyDescent="0.45">
      <c r="A18" s="82" t="s">
        <v>34</v>
      </c>
      <c r="B18" s="85">
        <v>0</v>
      </c>
      <c r="C18" s="85">
        <v>0</v>
      </c>
      <c r="D18" s="85">
        <v>91</v>
      </c>
      <c r="E18" s="85">
        <v>73</v>
      </c>
      <c r="F18" s="85">
        <v>45</v>
      </c>
      <c r="G18" s="85">
        <v>22</v>
      </c>
      <c r="H18" s="85">
        <v>44</v>
      </c>
      <c r="I18" s="85">
        <f t="shared" si="0"/>
        <v>275</v>
      </c>
      <c r="J18" s="85">
        <v>0</v>
      </c>
      <c r="K18" s="85">
        <v>0</v>
      </c>
      <c r="L18" s="85">
        <v>50</v>
      </c>
      <c r="M18" s="85">
        <v>16</v>
      </c>
      <c r="N18" s="85">
        <v>14</v>
      </c>
      <c r="O18" s="85">
        <v>8</v>
      </c>
      <c r="P18" s="85">
        <v>6</v>
      </c>
      <c r="Q18" s="85">
        <f t="shared" si="1"/>
        <v>94</v>
      </c>
      <c r="R18" s="85">
        <f t="shared" si="2"/>
        <v>369</v>
      </c>
    </row>
    <row r="19" spans="1:18" x14ac:dyDescent="0.45">
      <c r="A19" s="82" t="s">
        <v>35</v>
      </c>
      <c r="B19" s="85">
        <v>278</v>
      </c>
      <c r="C19" s="85">
        <v>210</v>
      </c>
      <c r="D19" s="85">
        <v>47</v>
      </c>
      <c r="E19" s="85">
        <v>125</v>
      </c>
      <c r="F19" s="85">
        <v>126</v>
      </c>
      <c r="G19" s="85">
        <v>50</v>
      </c>
      <c r="H19" s="85">
        <v>165</v>
      </c>
      <c r="I19" s="85">
        <f t="shared" si="0"/>
        <v>1001</v>
      </c>
      <c r="J19" s="85">
        <v>850</v>
      </c>
      <c r="K19" s="85">
        <v>481</v>
      </c>
      <c r="L19" s="85">
        <v>127</v>
      </c>
      <c r="M19" s="85">
        <v>293</v>
      </c>
      <c r="N19" s="85">
        <v>282</v>
      </c>
      <c r="O19" s="85">
        <v>48</v>
      </c>
      <c r="P19" s="85">
        <v>146</v>
      </c>
      <c r="Q19" s="85">
        <f t="shared" si="1"/>
        <v>2227</v>
      </c>
      <c r="R19" s="85">
        <f t="shared" si="2"/>
        <v>3228</v>
      </c>
    </row>
    <row r="20" spans="1:18" x14ac:dyDescent="0.45">
      <c r="A20" s="82" t="s">
        <v>36</v>
      </c>
      <c r="B20" s="85">
        <v>193</v>
      </c>
      <c r="C20" s="85">
        <v>0</v>
      </c>
      <c r="D20" s="85">
        <v>98</v>
      </c>
      <c r="E20" s="85">
        <v>64</v>
      </c>
      <c r="F20" s="85">
        <v>56</v>
      </c>
      <c r="G20" s="85">
        <v>30</v>
      </c>
      <c r="H20" s="85">
        <v>86</v>
      </c>
      <c r="I20" s="85">
        <f t="shared" si="0"/>
        <v>527</v>
      </c>
      <c r="J20" s="85">
        <v>0</v>
      </c>
      <c r="K20" s="85">
        <v>0</v>
      </c>
      <c r="L20" s="85">
        <v>0</v>
      </c>
      <c r="M20" s="85">
        <v>1</v>
      </c>
      <c r="N20" s="85">
        <v>0</v>
      </c>
      <c r="O20" s="85">
        <v>0</v>
      </c>
      <c r="P20" s="85">
        <v>0</v>
      </c>
      <c r="Q20" s="85">
        <f t="shared" si="1"/>
        <v>1</v>
      </c>
      <c r="R20" s="85">
        <f t="shared" si="2"/>
        <v>528</v>
      </c>
    </row>
    <row r="21" spans="1:18" x14ac:dyDescent="0.45">
      <c r="A21" s="82" t="s">
        <v>37</v>
      </c>
      <c r="B21" s="85">
        <v>70</v>
      </c>
      <c r="C21" s="85">
        <v>0</v>
      </c>
      <c r="D21" s="85">
        <v>79</v>
      </c>
      <c r="E21" s="85">
        <v>139</v>
      </c>
      <c r="F21" s="85">
        <v>100</v>
      </c>
      <c r="G21" s="85">
        <v>48</v>
      </c>
      <c r="H21" s="85">
        <v>81</v>
      </c>
      <c r="I21" s="85">
        <f t="shared" si="0"/>
        <v>517</v>
      </c>
      <c r="J21" s="85">
        <v>702</v>
      </c>
      <c r="K21" s="85">
        <v>156</v>
      </c>
      <c r="L21" s="85">
        <v>367</v>
      </c>
      <c r="M21" s="85">
        <v>377</v>
      </c>
      <c r="N21" s="85">
        <v>240</v>
      </c>
      <c r="O21" s="85">
        <v>85</v>
      </c>
      <c r="P21" s="85">
        <v>136</v>
      </c>
      <c r="Q21" s="85">
        <f t="shared" si="1"/>
        <v>2063</v>
      </c>
      <c r="R21" s="85">
        <f t="shared" si="2"/>
        <v>2580</v>
      </c>
    </row>
    <row r="22" spans="1:18" x14ac:dyDescent="0.45">
      <c r="A22" s="82" t="s">
        <v>38</v>
      </c>
      <c r="B22" s="85">
        <v>318</v>
      </c>
      <c r="C22" s="85">
        <v>10</v>
      </c>
      <c r="D22" s="85">
        <v>107</v>
      </c>
      <c r="E22" s="85">
        <v>35</v>
      </c>
      <c r="F22" s="85">
        <v>73</v>
      </c>
      <c r="G22" s="85">
        <v>30</v>
      </c>
      <c r="H22" s="85">
        <v>114</v>
      </c>
      <c r="I22" s="85">
        <f t="shared" si="0"/>
        <v>687</v>
      </c>
      <c r="J22" s="85">
        <v>1159</v>
      </c>
      <c r="K22" s="85">
        <v>1156</v>
      </c>
      <c r="L22" s="85">
        <v>276</v>
      </c>
      <c r="M22" s="85">
        <v>493</v>
      </c>
      <c r="N22" s="85">
        <v>334</v>
      </c>
      <c r="O22" s="85">
        <v>16</v>
      </c>
      <c r="P22" s="85">
        <v>242</v>
      </c>
      <c r="Q22" s="85">
        <f t="shared" si="1"/>
        <v>3676</v>
      </c>
      <c r="R22" s="85">
        <f t="shared" si="2"/>
        <v>4363</v>
      </c>
    </row>
    <row r="23" spans="1:18" x14ac:dyDescent="0.45">
      <c r="A23" s="82" t="s">
        <v>39</v>
      </c>
      <c r="B23" s="85">
        <v>0</v>
      </c>
      <c r="C23" s="85">
        <v>32</v>
      </c>
      <c r="D23" s="85">
        <v>0</v>
      </c>
      <c r="E23" s="85">
        <v>26</v>
      </c>
      <c r="F23" s="85">
        <v>71</v>
      </c>
      <c r="G23" s="85">
        <v>24</v>
      </c>
      <c r="H23" s="85">
        <v>27</v>
      </c>
      <c r="I23" s="85">
        <f t="shared" si="0"/>
        <v>180</v>
      </c>
      <c r="J23" s="85">
        <v>0</v>
      </c>
      <c r="K23" s="85">
        <v>0</v>
      </c>
      <c r="L23" s="85">
        <v>0</v>
      </c>
      <c r="M23" s="85">
        <v>15</v>
      </c>
      <c r="N23" s="85">
        <v>12</v>
      </c>
      <c r="O23" s="85">
        <v>0</v>
      </c>
      <c r="P23" s="85">
        <v>2</v>
      </c>
      <c r="Q23" s="85">
        <f t="shared" si="1"/>
        <v>29</v>
      </c>
      <c r="R23" s="85">
        <f t="shared" si="2"/>
        <v>209</v>
      </c>
    </row>
    <row r="24" spans="1:18" x14ac:dyDescent="0.45">
      <c r="A24" s="82" t="s">
        <v>40</v>
      </c>
      <c r="B24" s="85">
        <v>73</v>
      </c>
      <c r="C24" s="85">
        <v>0</v>
      </c>
      <c r="D24" s="85">
        <v>16</v>
      </c>
      <c r="E24" s="85">
        <v>62</v>
      </c>
      <c r="F24" s="85">
        <v>85</v>
      </c>
      <c r="G24" s="85">
        <v>30</v>
      </c>
      <c r="H24" s="85">
        <v>50</v>
      </c>
      <c r="I24" s="85">
        <f t="shared" si="0"/>
        <v>316</v>
      </c>
      <c r="J24" s="85">
        <v>2566</v>
      </c>
      <c r="K24" s="85">
        <v>547</v>
      </c>
      <c r="L24" s="85">
        <v>1959</v>
      </c>
      <c r="M24" s="85">
        <v>1230</v>
      </c>
      <c r="N24" s="85">
        <v>567</v>
      </c>
      <c r="O24" s="85">
        <v>111</v>
      </c>
      <c r="P24" s="85">
        <v>491</v>
      </c>
      <c r="Q24" s="85">
        <f t="shared" si="1"/>
        <v>7471</v>
      </c>
      <c r="R24" s="85">
        <f t="shared" si="2"/>
        <v>7787</v>
      </c>
    </row>
    <row r="25" spans="1:18" x14ac:dyDescent="0.45">
      <c r="A25" s="82" t="s">
        <v>41</v>
      </c>
      <c r="B25" s="85">
        <v>0</v>
      </c>
      <c r="C25" s="85">
        <v>0</v>
      </c>
      <c r="D25" s="85">
        <v>43</v>
      </c>
      <c r="E25" s="85">
        <v>30</v>
      </c>
      <c r="F25" s="85">
        <v>65</v>
      </c>
      <c r="G25" s="85">
        <v>20</v>
      </c>
      <c r="H25" s="85">
        <v>29</v>
      </c>
      <c r="I25" s="85">
        <f t="shared" si="0"/>
        <v>187</v>
      </c>
      <c r="J25" s="85">
        <v>3193</v>
      </c>
      <c r="K25" s="85">
        <v>1627</v>
      </c>
      <c r="L25" s="85">
        <v>1881</v>
      </c>
      <c r="M25" s="85">
        <v>1133</v>
      </c>
      <c r="N25" s="85">
        <v>756</v>
      </c>
      <c r="O25" s="85">
        <v>54</v>
      </c>
      <c r="P25" s="85">
        <v>608</v>
      </c>
      <c r="Q25" s="85">
        <f t="shared" si="1"/>
        <v>9252</v>
      </c>
      <c r="R25" s="85">
        <f t="shared" si="2"/>
        <v>9439</v>
      </c>
    </row>
    <row r="26" spans="1:18" x14ac:dyDescent="0.45">
      <c r="A26" s="82" t="s">
        <v>42</v>
      </c>
      <c r="B26" s="85">
        <v>0</v>
      </c>
      <c r="C26" s="85">
        <v>207</v>
      </c>
      <c r="D26" s="85">
        <v>114</v>
      </c>
      <c r="E26" s="85">
        <v>85</v>
      </c>
      <c r="F26" s="85">
        <v>80</v>
      </c>
      <c r="G26" s="85">
        <v>40</v>
      </c>
      <c r="H26" s="85">
        <v>102</v>
      </c>
      <c r="I26" s="85">
        <f t="shared" si="0"/>
        <v>628</v>
      </c>
      <c r="J26" s="85">
        <v>0</v>
      </c>
      <c r="K26" s="85">
        <v>289</v>
      </c>
      <c r="L26" s="85">
        <v>0</v>
      </c>
      <c r="M26" s="85">
        <v>15</v>
      </c>
      <c r="N26" s="85">
        <v>9</v>
      </c>
      <c r="O26" s="85">
        <v>6</v>
      </c>
      <c r="P26" s="85">
        <v>22</v>
      </c>
      <c r="Q26" s="85">
        <f t="shared" si="1"/>
        <v>341</v>
      </c>
      <c r="R26" s="85">
        <f t="shared" si="2"/>
        <v>969</v>
      </c>
    </row>
    <row r="27" spans="1:18" x14ac:dyDescent="0.45">
      <c r="A27" s="82" t="s">
        <v>43</v>
      </c>
      <c r="B27" s="85">
        <v>0</v>
      </c>
      <c r="C27" s="85">
        <v>0</v>
      </c>
      <c r="D27" s="85">
        <v>191</v>
      </c>
      <c r="E27" s="85">
        <v>179</v>
      </c>
      <c r="F27" s="85">
        <v>101</v>
      </c>
      <c r="G27" s="85">
        <v>54</v>
      </c>
      <c r="H27" s="85">
        <v>99</v>
      </c>
      <c r="I27" s="85">
        <f t="shared" si="0"/>
        <v>624</v>
      </c>
      <c r="J27" s="85">
        <v>0</v>
      </c>
      <c r="K27" s="85">
        <v>0</v>
      </c>
      <c r="L27" s="85">
        <v>170</v>
      </c>
      <c r="M27" s="85">
        <v>71</v>
      </c>
      <c r="N27" s="85">
        <v>52</v>
      </c>
      <c r="O27" s="85">
        <v>5</v>
      </c>
      <c r="P27" s="85">
        <v>21</v>
      </c>
      <c r="Q27" s="85">
        <f t="shared" si="1"/>
        <v>319</v>
      </c>
      <c r="R27" s="85">
        <f t="shared" si="2"/>
        <v>943</v>
      </c>
    </row>
    <row r="28" spans="1:18" x14ac:dyDescent="0.45">
      <c r="A28" s="82" t="s">
        <v>44</v>
      </c>
      <c r="B28" s="85">
        <v>0</v>
      </c>
      <c r="C28" s="85">
        <v>0</v>
      </c>
      <c r="D28" s="85">
        <v>92</v>
      </c>
      <c r="E28" s="85">
        <v>28</v>
      </c>
      <c r="F28" s="85">
        <v>33</v>
      </c>
      <c r="G28" s="85">
        <v>15</v>
      </c>
      <c r="H28" s="85">
        <v>32</v>
      </c>
      <c r="I28" s="85">
        <f t="shared" si="0"/>
        <v>200</v>
      </c>
      <c r="J28" s="85">
        <v>0</v>
      </c>
      <c r="K28" s="85">
        <v>0</v>
      </c>
      <c r="L28" s="85">
        <v>56</v>
      </c>
      <c r="M28" s="85">
        <v>0</v>
      </c>
      <c r="N28" s="85">
        <v>14</v>
      </c>
      <c r="O28" s="85">
        <v>1</v>
      </c>
      <c r="P28" s="85">
        <v>5</v>
      </c>
      <c r="Q28" s="85">
        <f t="shared" si="1"/>
        <v>76</v>
      </c>
      <c r="R28" s="85">
        <f t="shared" si="2"/>
        <v>276</v>
      </c>
    </row>
    <row r="29" spans="1:18" x14ac:dyDescent="0.45">
      <c r="A29" s="82" t="s">
        <v>45</v>
      </c>
      <c r="B29" s="85">
        <v>0</v>
      </c>
      <c r="C29" s="85">
        <v>0</v>
      </c>
      <c r="D29" s="85">
        <v>222</v>
      </c>
      <c r="E29" s="85">
        <v>93</v>
      </c>
      <c r="F29" s="85">
        <v>43</v>
      </c>
      <c r="G29" s="85">
        <v>17</v>
      </c>
      <c r="H29" s="85">
        <v>75</v>
      </c>
      <c r="I29" s="85">
        <f t="shared" si="0"/>
        <v>450</v>
      </c>
      <c r="J29" s="85">
        <v>0</v>
      </c>
      <c r="K29" s="85">
        <v>0</v>
      </c>
      <c r="L29" s="85">
        <v>135</v>
      </c>
      <c r="M29" s="85">
        <v>22</v>
      </c>
      <c r="N29" s="85">
        <v>24</v>
      </c>
      <c r="O29" s="85">
        <v>5</v>
      </c>
      <c r="P29" s="85">
        <v>13</v>
      </c>
      <c r="Q29" s="85">
        <f t="shared" si="1"/>
        <v>199</v>
      </c>
      <c r="R29" s="85">
        <f t="shared" si="2"/>
        <v>649</v>
      </c>
    </row>
    <row r="30" spans="1:18" x14ac:dyDescent="0.45">
      <c r="A30" s="82" t="s">
        <v>46</v>
      </c>
      <c r="B30" s="85">
        <v>464</v>
      </c>
      <c r="C30" s="85">
        <v>1</v>
      </c>
      <c r="D30" s="85">
        <v>25</v>
      </c>
      <c r="E30" s="85">
        <v>106</v>
      </c>
      <c r="F30" s="85">
        <v>85</v>
      </c>
      <c r="G30" s="85">
        <v>50</v>
      </c>
      <c r="H30" s="85">
        <v>143</v>
      </c>
      <c r="I30" s="85">
        <f t="shared" si="0"/>
        <v>874</v>
      </c>
      <c r="J30" s="85">
        <v>562</v>
      </c>
      <c r="K30" s="85">
        <v>0</v>
      </c>
      <c r="L30" s="85">
        <v>151</v>
      </c>
      <c r="M30" s="85">
        <v>258</v>
      </c>
      <c r="N30" s="85">
        <v>135</v>
      </c>
      <c r="O30" s="85">
        <v>15</v>
      </c>
      <c r="P30" s="85">
        <v>79</v>
      </c>
      <c r="Q30" s="85">
        <f t="shared" si="1"/>
        <v>1200</v>
      </c>
      <c r="R30" s="85">
        <f t="shared" si="2"/>
        <v>2074</v>
      </c>
    </row>
    <row r="31" spans="1:18" x14ac:dyDescent="0.45">
      <c r="A31" s="82" t="s">
        <v>47</v>
      </c>
      <c r="B31" s="85">
        <v>0</v>
      </c>
      <c r="C31" s="85">
        <v>0</v>
      </c>
      <c r="D31" s="85">
        <v>153</v>
      </c>
      <c r="E31" s="85">
        <v>23</v>
      </c>
      <c r="F31" s="85">
        <v>43</v>
      </c>
      <c r="G31" s="85">
        <v>40</v>
      </c>
      <c r="H31" s="85">
        <v>46</v>
      </c>
      <c r="I31" s="85">
        <f t="shared" si="0"/>
        <v>305</v>
      </c>
      <c r="J31" s="85">
        <v>0</v>
      </c>
      <c r="K31" s="85">
        <v>120</v>
      </c>
      <c r="L31" s="85">
        <v>268</v>
      </c>
      <c r="M31" s="85">
        <v>110</v>
      </c>
      <c r="N31" s="85">
        <v>124</v>
      </c>
      <c r="O31" s="85">
        <v>22</v>
      </c>
      <c r="P31" s="85">
        <v>45</v>
      </c>
      <c r="Q31" s="85">
        <f t="shared" si="1"/>
        <v>689</v>
      </c>
      <c r="R31" s="85">
        <f t="shared" si="2"/>
        <v>994</v>
      </c>
    </row>
    <row r="32" spans="1:18" x14ac:dyDescent="0.45">
      <c r="A32" s="82" t="s">
        <v>48</v>
      </c>
      <c r="B32" s="85">
        <v>0</v>
      </c>
      <c r="C32" s="85">
        <v>21</v>
      </c>
      <c r="D32" s="85">
        <v>228</v>
      </c>
      <c r="E32" s="85">
        <v>35</v>
      </c>
      <c r="F32" s="85">
        <v>64</v>
      </c>
      <c r="G32" s="85">
        <v>22</v>
      </c>
      <c r="H32" s="85">
        <v>73</v>
      </c>
      <c r="I32" s="85">
        <f t="shared" si="0"/>
        <v>443</v>
      </c>
      <c r="J32" s="85">
        <v>0</v>
      </c>
      <c r="K32" s="85">
        <v>46</v>
      </c>
      <c r="L32" s="85">
        <v>224</v>
      </c>
      <c r="M32" s="85">
        <v>46</v>
      </c>
      <c r="N32" s="85">
        <v>57</v>
      </c>
      <c r="O32" s="85">
        <v>0</v>
      </c>
      <c r="P32" s="85">
        <v>26</v>
      </c>
      <c r="Q32" s="85">
        <f t="shared" si="1"/>
        <v>399</v>
      </c>
      <c r="R32" s="85">
        <f t="shared" si="2"/>
        <v>842</v>
      </c>
    </row>
    <row r="33" spans="1:20" x14ac:dyDescent="0.45">
      <c r="A33" s="82" t="s">
        <v>49</v>
      </c>
      <c r="B33" s="85">
        <v>0</v>
      </c>
      <c r="C33" s="85">
        <v>0</v>
      </c>
      <c r="D33" s="85">
        <v>0</v>
      </c>
      <c r="E33" s="85">
        <v>0</v>
      </c>
      <c r="F33" s="85">
        <v>0</v>
      </c>
      <c r="G33" s="85">
        <v>2</v>
      </c>
      <c r="H33" s="85">
        <v>0</v>
      </c>
      <c r="I33" s="85">
        <f t="shared" si="0"/>
        <v>2</v>
      </c>
      <c r="J33" s="85">
        <v>1137</v>
      </c>
      <c r="K33" s="85">
        <v>136</v>
      </c>
      <c r="L33" s="85">
        <v>1238</v>
      </c>
      <c r="M33" s="85">
        <v>640</v>
      </c>
      <c r="N33" s="85">
        <v>212</v>
      </c>
      <c r="O33" s="85">
        <v>0</v>
      </c>
      <c r="P33" s="85">
        <v>237</v>
      </c>
      <c r="Q33" s="85">
        <f t="shared" si="1"/>
        <v>3600</v>
      </c>
      <c r="R33" s="85">
        <f t="shared" si="2"/>
        <v>3602</v>
      </c>
    </row>
    <row r="34" spans="1:20" x14ac:dyDescent="0.45">
      <c r="A34" s="86" t="s">
        <v>135</v>
      </c>
      <c r="B34" s="87">
        <f>+SUM(B10:B33)</f>
        <v>2192</v>
      </c>
      <c r="C34" s="87">
        <f t="shared" ref="C34:R34" si="3">+SUM(C10:C33)</f>
        <v>515</v>
      </c>
      <c r="D34" s="87">
        <f t="shared" si="3"/>
        <v>1996</v>
      </c>
      <c r="E34" s="87">
        <f t="shared" si="3"/>
        <v>1768</v>
      </c>
      <c r="F34" s="87">
        <f t="shared" si="3"/>
        <v>1609</v>
      </c>
      <c r="G34" s="87">
        <f t="shared" si="3"/>
        <v>761</v>
      </c>
      <c r="H34" s="87">
        <f t="shared" si="3"/>
        <v>1694</v>
      </c>
      <c r="I34" s="87">
        <f t="shared" si="3"/>
        <v>10535</v>
      </c>
      <c r="J34" s="87">
        <f t="shared" si="3"/>
        <v>15740</v>
      </c>
      <c r="K34" s="87">
        <f t="shared" si="3"/>
        <v>6798</v>
      </c>
      <c r="L34" s="87">
        <f t="shared" si="3"/>
        <v>10701</v>
      </c>
      <c r="M34" s="87">
        <f t="shared" si="3"/>
        <v>7644</v>
      </c>
      <c r="N34" s="87">
        <f t="shared" si="3"/>
        <v>4263</v>
      </c>
      <c r="O34" s="87">
        <f t="shared" si="3"/>
        <v>721</v>
      </c>
      <c r="P34" s="87">
        <f t="shared" si="3"/>
        <v>3227</v>
      </c>
      <c r="Q34" s="87">
        <f t="shared" si="3"/>
        <v>49094</v>
      </c>
      <c r="R34" s="87">
        <f t="shared" si="3"/>
        <v>59629</v>
      </c>
      <c r="T34" s="88"/>
    </row>
    <row r="35" spans="1:20" s="60" customFormat="1" x14ac:dyDescent="0.45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R35" s="89"/>
      <c r="T35" s="106"/>
    </row>
    <row r="36" spans="1:20" s="93" customFormat="1" x14ac:dyDescent="0.45">
      <c r="A36" s="90"/>
      <c r="B36" s="88"/>
      <c r="C36" s="88"/>
      <c r="D36" s="88"/>
      <c r="E36" s="88"/>
      <c r="F36" s="88"/>
      <c r="G36" s="88"/>
      <c r="H36" s="88"/>
      <c r="I36" s="88"/>
      <c r="J36" s="88"/>
      <c r="K36" s="91"/>
      <c r="L36" s="92"/>
      <c r="M36" s="92"/>
      <c r="N36" s="92"/>
      <c r="O36" s="92"/>
      <c r="P36" s="92"/>
    </row>
    <row r="37" spans="1:20" s="93" customFormat="1" x14ac:dyDescent="0.45">
      <c r="A37" s="94" t="s">
        <v>121</v>
      </c>
      <c r="B37" s="95"/>
      <c r="C37" s="95"/>
      <c r="D37" s="95"/>
      <c r="E37" s="95"/>
      <c r="F37" s="95"/>
      <c r="G37" s="95"/>
      <c r="H37" s="95"/>
      <c r="I37" s="95"/>
      <c r="J37" s="95"/>
      <c r="L37" s="73" t="s">
        <v>50</v>
      </c>
      <c r="M37" s="73"/>
      <c r="N37" s="91"/>
      <c r="O37" s="91"/>
      <c r="P37" s="92"/>
      <c r="Q37" s="89"/>
      <c r="R37" s="89"/>
      <c r="T37" s="54"/>
    </row>
    <row r="38" spans="1:20" s="97" customFormat="1" ht="13" customHeight="1" x14ac:dyDescent="0.45">
      <c r="A38" s="96" t="s">
        <v>126</v>
      </c>
      <c r="B38" s="117" t="s">
        <v>122</v>
      </c>
      <c r="C38" s="117"/>
      <c r="D38" s="117"/>
      <c r="E38" s="117"/>
      <c r="F38" s="117"/>
      <c r="G38" s="117"/>
      <c r="H38" s="117"/>
      <c r="I38" s="117"/>
      <c r="J38" s="93"/>
      <c r="L38" s="98">
        <v>1</v>
      </c>
      <c r="M38" s="73" t="s">
        <v>114</v>
      </c>
      <c r="N38" s="73"/>
      <c r="O38" s="91"/>
      <c r="P38" s="92"/>
      <c r="Q38" s="99"/>
    </row>
    <row r="39" spans="1:20" ht="13" customHeight="1" x14ac:dyDescent="0.45">
      <c r="A39" s="100"/>
      <c r="B39" s="117"/>
      <c r="C39" s="117"/>
      <c r="D39" s="117"/>
      <c r="E39" s="117"/>
      <c r="F39" s="117"/>
      <c r="G39" s="117"/>
      <c r="H39" s="117"/>
      <c r="I39" s="117"/>
      <c r="J39" s="91"/>
      <c r="L39" s="98">
        <v>2</v>
      </c>
      <c r="M39" s="73" t="s">
        <v>116</v>
      </c>
      <c r="N39" s="91"/>
      <c r="O39" s="91"/>
      <c r="P39" s="92"/>
      <c r="Q39" s="99"/>
      <c r="R39" s="92"/>
      <c r="S39" s="91"/>
    </row>
    <row r="40" spans="1:20" ht="13" customHeight="1" x14ac:dyDescent="0.45">
      <c r="B40" s="117"/>
      <c r="C40" s="117"/>
      <c r="D40" s="117"/>
      <c r="E40" s="117"/>
      <c r="F40" s="117"/>
      <c r="G40" s="117"/>
      <c r="H40" s="117"/>
      <c r="I40" s="117"/>
      <c r="J40" s="91"/>
      <c r="L40" s="98">
        <v>3</v>
      </c>
      <c r="M40" s="73" t="s">
        <v>115</v>
      </c>
      <c r="N40" s="91"/>
      <c r="O40" s="91"/>
      <c r="P40" s="92"/>
      <c r="Q40" s="92"/>
      <c r="R40" s="92"/>
      <c r="S40" s="92"/>
    </row>
    <row r="41" spans="1:20" ht="13" customHeight="1" x14ac:dyDescent="0.45">
      <c r="A41" s="101" t="s">
        <v>123</v>
      </c>
      <c r="B41" s="122" t="s">
        <v>125</v>
      </c>
      <c r="C41" s="122"/>
      <c r="D41" s="122"/>
      <c r="E41" s="122"/>
      <c r="F41" s="122"/>
      <c r="G41" s="122"/>
      <c r="H41" s="122"/>
      <c r="I41" s="122"/>
      <c r="J41" s="91"/>
      <c r="L41" s="98">
        <v>4</v>
      </c>
      <c r="M41" s="73" t="s">
        <v>117</v>
      </c>
      <c r="N41" s="91"/>
      <c r="O41" s="91"/>
      <c r="P41" s="92"/>
      <c r="Q41" s="92"/>
      <c r="R41" s="92"/>
      <c r="S41" s="92"/>
    </row>
    <row r="42" spans="1:20" ht="13" customHeight="1" x14ac:dyDescent="0.45">
      <c r="A42" s="91"/>
      <c r="B42" s="122"/>
      <c r="C42" s="122"/>
      <c r="D42" s="122"/>
      <c r="E42" s="122"/>
      <c r="F42" s="122"/>
      <c r="G42" s="122"/>
      <c r="H42" s="122"/>
      <c r="I42" s="122"/>
      <c r="J42" s="91"/>
      <c r="L42" s="98">
        <v>5</v>
      </c>
      <c r="M42" s="73" t="s">
        <v>118</v>
      </c>
      <c r="N42" s="91"/>
      <c r="O42" s="91"/>
      <c r="P42" s="92"/>
      <c r="Q42" s="92"/>
      <c r="R42" s="92"/>
      <c r="S42" s="92"/>
      <c r="T42" s="102"/>
    </row>
    <row r="43" spans="1:20" ht="13" customHeight="1" x14ac:dyDescent="0.45">
      <c r="A43" s="103" t="s">
        <v>124</v>
      </c>
      <c r="B43" s="117" t="s">
        <v>127</v>
      </c>
      <c r="C43" s="117"/>
      <c r="D43" s="117"/>
      <c r="E43" s="117"/>
      <c r="F43" s="117"/>
      <c r="G43" s="117"/>
      <c r="H43" s="117"/>
      <c r="I43" s="117"/>
      <c r="J43" s="91"/>
      <c r="L43" s="98">
        <v>6</v>
      </c>
      <c r="M43" s="73" t="s">
        <v>119</v>
      </c>
      <c r="N43" s="91"/>
      <c r="O43" s="91"/>
      <c r="P43" s="92"/>
      <c r="Q43" s="92"/>
      <c r="R43" s="92"/>
      <c r="S43" s="92"/>
    </row>
    <row r="44" spans="1:20" ht="13" customHeight="1" x14ac:dyDescent="0.45">
      <c r="A44" s="91"/>
      <c r="B44" s="117"/>
      <c r="C44" s="117"/>
      <c r="D44" s="117"/>
      <c r="E44" s="117"/>
      <c r="F44" s="117"/>
      <c r="G44" s="117"/>
      <c r="H44" s="117"/>
      <c r="I44" s="117"/>
      <c r="J44" s="91"/>
      <c r="L44" s="98">
        <v>7</v>
      </c>
      <c r="M44" s="73" t="s">
        <v>120</v>
      </c>
      <c r="N44" s="91"/>
      <c r="O44" s="91"/>
      <c r="P44" s="92"/>
      <c r="Q44" s="92"/>
      <c r="R44" s="92"/>
      <c r="S44" s="92"/>
    </row>
    <row r="45" spans="1:20" ht="13" customHeight="1" x14ac:dyDescent="0.45">
      <c r="A45" s="91"/>
      <c r="B45" s="117"/>
      <c r="C45" s="117"/>
      <c r="D45" s="117"/>
      <c r="E45" s="117"/>
      <c r="F45" s="117"/>
      <c r="G45" s="117"/>
      <c r="H45" s="117"/>
      <c r="I45" s="117"/>
      <c r="J45" s="91"/>
      <c r="N45" s="104" t="s">
        <v>138</v>
      </c>
      <c r="Q45" s="92"/>
      <c r="R45" s="92"/>
      <c r="S45" s="92"/>
    </row>
    <row r="46" spans="1:20" x14ac:dyDescent="0.45">
      <c r="A46" s="92"/>
      <c r="B46" s="92"/>
      <c r="C46" s="92"/>
      <c r="D46" s="92"/>
      <c r="E46" s="92"/>
      <c r="F46" s="92"/>
      <c r="G46" s="92"/>
      <c r="H46" s="92"/>
      <c r="I46" s="92"/>
      <c r="J46" s="92"/>
      <c r="Q46" s="92"/>
      <c r="R46" s="92"/>
      <c r="S46" s="92"/>
    </row>
    <row r="47" spans="1:20" hidden="1" x14ac:dyDescent="0.45">
      <c r="A47" s="92"/>
      <c r="B47" s="92"/>
      <c r="C47" s="92"/>
      <c r="D47" s="92"/>
      <c r="E47" s="92"/>
      <c r="F47" s="92"/>
      <c r="G47" s="92"/>
      <c r="H47" s="92"/>
      <c r="I47" s="92"/>
      <c r="J47" s="92"/>
      <c r="Q47" s="92"/>
      <c r="R47" s="92"/>
      <c r="S47" s="92"/>
    </row>
    <row r="48" spans="1:20" hidden="1" x14ac:dyDescent="0.45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</row>
    <row r="49" spans="1:15" hidden="1" x14ac:dyDescent="0.45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hidden="1" x14ac:dyDescent="0.45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</row>
    <row r="51" spans="1:15" hidden="1" x14ac:dyDescent="0.45"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</row>
    <row r="52" spans="1:15" hidden="1" x14ac:dyDescent="0.45"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</row>
    <row r="53" spans="1:15" hidden="1" x14ac:dyDescent="0.45"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</row>
    <row r="54" spans="1:15" hidden="1" x14ac:dyDescent="0.45"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</row>
    <row r="55" spans="1:15" hidden="1" x14ac:dyDescent="0.45"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</row>
    <row r="56" spans="1:15" hidden="1" x14ac:dyDescent="0.45"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</row>
    <row r="57" spans="1:15" hidden="1" x14ac:dyDescent="0.45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</row>
    <row r="58" spans="1:15" hidden="1" x14ac:dyDescent="0.45"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</row>
    <row r="59" spans="1:15" hidden="1" x14ac:dyDescent="0.45"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</row>
    <row r="60" spans="1:15" hidden="1" x14ac:dyDescent="0.45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</row>
    <row r="61" spans="1:15" hidden="1" x14ac:dyDescent="0.45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</row>
    <row r="62" spans="1:15" hidden="1" x14ac:dyDescent="0.45"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</row>
    <row r="63" spans="1:15" hidden="1" x14ac:dyDescent="0.45"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</row>
    <row r="64" spans="1:15" hidden="1" x14ac:dyDescent="0.4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</row>
    <row r="65" spans="2:16" hidden="1" x14ac:dyDescent="0.45"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</row>
    <row r="66" spans="2:16" hidden="1" x14ac:dyDescent="0.4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</row>
    <row r="67" spans="2:16" hidden="1" x14ac:dyDescent="0.45"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</row>
    <row r="68" spans="2:16" hidden="1" x14ac:dyDescent="0.4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</row>
    <row r="69" spans="2:16" hidden="1" x14ac:dyDescent="0.45"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</row>
    <row r="70" spans="2:16" hidden="1" x14ac:dyDescent="0.45"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</row>
    <row r="71" spans="2:16" hidden="1" x14ac:dyDescent="0.45"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</row>
    <row r="72" spans="2:16" hidden="1" x14ac:dyDescent="0.45"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</row>
    <row r="73" spans="2:16" hidden="1" x14ac:dyDescent="0.45">
      <c r="B73" s="88"/>
      <c r="C73" s="88"/>
      <c r="D73" s="88"/>
      <c r="E73" s="88"/>
      <c r="F73" s="88"/>
      <c r="G73" s="92"/>
      <c r="H73" s="92"/>
      <c r="I73" s="88"/>
      <c r="J73" s="92"/>
      <c r="K73" s="92"/>
      <c r="L73" s="92"/>
      <c r="M73" s="92"/>
      <c r="N73" s="92"/>
    </row>
    <row r="74" spans="2:16" hidden="1" x14ac:dyDescent="0.45">
      <c r="B74" s="92"/>
      <c r="C74" s="92"/>
      <c r="D74" s="92"/>
      <c r="E74" s="92"/>
      <c r="F74" s="92"/>
      <c r="G74" s="92"/>
      <c r="H74" s="92"/>
      <c r="I74" s="92"/>
      <c r="J74" s="88"/>
      <c r="K74" s="88"/>
      <c r="L74" s="88"/>
      <c r="M74" s="88"/>
      <c r="N74" s="88"/>
      <c r="O74" s="88"/>
      <c r="P74" s="88"/>
    </row>
    <row r="75" spans="2:16" hidden="1" x14ac:dyDescent="0.45">
      <c r="B75" s="92"/>
      <c r="C75" s="92"/>
      <c r="D75" s="92"/>
      <c r="E75" s="92"/>
      <c r="F75" s="92"/>
      <c r="G75" s="92"/>
      <c r="H75" s="92"/>
      <c r="J75" s="92"/>
      <c r="K75" s="92"/>
      <c r="L75" s="92"/>
      <c r="M75" s="92"/>
      <c r="N75" s="92"/>
    </row>
    <row r="76" spans="2:16" hidden="1" x14ac:dyDescent="0.45">
      <c r="B76" s="92"/>
      <c r="C76" s="92"/>
      <c r="D76" s="92"/>
      <c r="E76" s="92"/>
      <c r="F76" s="92"/>
      <c r="G76" s="92"/>
      <c r="H76" s="92"/>
    </row>
    <row r="77" spans="2:16" hidden="1" x14ac:dyDescent="0.45">
      <c r="B77" s="92"/>
      <c r="C77" s="92"/>
      <c r="D77" s="92"/>
      <c r="E77" s="92"/>
      <c r="F77" s="92"/>
      <c r="G77" s="92"/>
    </row>
    <row r="78" spans="2:16" hidden="1" x14ac:dyDescent="0.45">
      <c r="B78" s="92"/>
      <c r="C78" s="92"/>
      <c r="D78" s="92"/>
      <c r="E78" s="92"/>
      <c r="F78" s="92"/>
      <c r="G78" s="92"/>
    </row>
    <row r="79" spans="2:16" hidden="1" x14ac:dyDescent="0.45">
      <c r="B79" s="92"/>
      <c r="C79" s="92"/>
      <c r="D79" s="92"/>
      <c r="E79" s="92"/>
      <c r="F79" s="92"/>
      <c r="G79" s="92"/>
    </row>
    <row r="80" spans="2:16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</sheetData>
  <mergeCells count="13">
    <mergeCell ref="B43:I45"/>
    <mergeCell ref="B7:I7"/>
    <mergeCell ref="J7:Q7"/>
    <mergeCell ref="B8:I8"/>
    <mergeCell ref="J8:Q8"/>
    <mergeCell ref="B38:I40"/>
    <mergeCell ref="B41:I42"/>
    <mergeCell ref="D6:M6"/>
    <mergeCell ref="D1:M1"/>
    <mergeCell ref="D2:M2"/>
    <mergeCell ref="O2:Q2"/>
    <mergeCell ref="D3:M3"/>
    <mergeCell ref="C5:N5"/>
  </mergeCells>
  <printOptions horizontalCentered="1"/>
  <pageMargins left="0.34" right="0.22" top="0.84" bottom="0.18" header="0.26" footer="0.18"/>
  <pageSetup scale="74" fitToHeight="2" orientation="landscape" r:id="rId1"/>
  <headerFooter alignWithMargins="0"/>
  <rowBreaks count="1" manualBreakCount="1">
    <brk id="47" max="17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1.5546875" style="1" customWidth="1"/>
    <col min="2" max="16384" width="9.1640625" style="1"/>
  </cols>
  <sheetData>
    <row r="2" spans="1:16" ht="22.8" x14ac:dyDescent="0.75">
      <c r="A2" s="3" t="s">
        <v>75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187</v>
      </c>
      <c r="C11" s="17">
        <v>0</v>
      </c>
      <c r="D11" s="17">
        <v>96</v>
      </c>
      <c r="E11" s="17">
        <v>23</v>
      </c>
      <c r="F11" s="17">
        <v>16</v>
      </c>
      <c r="G11" s="17">
        <v>51</v>
      </c>
      <c r="H11" s="17">
        <v>373</v>
      </c>
      <c r="I11" s="17">
        <v>88</v>
      </c>
      <c r="J11" s="17">
        <v>0</v>
      </c>
      <c r="K11" s="17">
        <v>181</v>
      </c>
      <c r="L11" s="17">
        <v>44</v>
      </c>
      <c r="M11" s="17">
        <v>12</v>
      </c>
      <c r="N11" s="17">
        <v>50</v>
      </c>
      <c r="O11" s="17">
        <v>375</v>
      </c>
      <c r="P11" s="17">
        <v>748</v>
      </c>
    </row>
    <row r="12" spans="1:16" x14ac:dyDescent="0.45">
      <c r="A12" s="1" t="s">
        <v>27</v>
      </c>
      <c r="B12" s="17">
        <v>301</v>
      </c>
      <c r="C12" s="17">
        <v>220</v>
      </c>
      <c r="D12" s="17">
        <v>166</v>
      </c>
      <c r="E12" s="17">
        <v>174</v>
      </c>
      <c r="F12" s="17">
        <v>93</v>
      </c>
      <c r="G12" s="17">
        <v>38</v>
      </c>
      <c r="H12" s="17">
        <v>992</v>
      </c>
      <c r="I12" s="17">
        <v>419</v>
      </c>
      <c r="J12" s="17">
        <v>762</v>
      </c>
      <c r="K12" s="17">
        <v>783</v>
      </c>
      <c r="L12" s="17">
        <v>630</v>
      </c>
      <c r="M12" s="17">
        <v>313</v>
      </c>
      <c r="N12" s="17">
        <v>215</v>
      </c>
      <c r="O12" s="17">
        <v>3122</v>
      </c>
      <c r="P12" s="17">
        <v>4114</v>
      </c>
    </row>
    <row r="13" spans="1:16" x14ac:dyDescent="0.45">
      <c r="A13" s="1" t="s">
        <v>28</v>
      </c>
      <c r="B13" s="17">
        <v>313</v>
      </c>
      <c r="C13" s="17">
        <v>60</v>
      </c>
      <c r="D13" s="17">
        <v>148</v>
      </c>
      <c r="E13" s="17">
        <v>237</v>
      </c>
      <c r="F13" s="17">
        <v>26</v>
      </c>
      <c r="G13" s="17">
        <v>59</v>
      </c>
      <c r="H13" s="17">
        <v>843</v>
      </c>
      <c r="I13" s="17">
        <v>2688</v>
      </c>
      <c r="J13" s="17">
        <v>373</v>
      </c>
      <c r="K13" s="17">
        <v>1270</v>
      </c>
      <c r="L13" s="17">
        <v>697</v>
      </c>
      <c r="M13" s="17">
        <v>401</v>
      </c>
      <c r="N13" s="17">
        <v>283</v>
      </c>
      <c r="O13" s="17">
        <v>5712</v>
      </c>
      <c r="P13" s="17">
        <v>6555</v>
      </c>
    </row>
    <row r="14" spans="1:16" x14ac:dyDescent="0.45">
      <c r="A14" s="1" t="s">
        <v>29</v>
      </c>
      <c r="B14" s="17">
        <v>0</v>
      </c>
      <c r="C14" s="17">
        <v>257</v>
      </c>
      <c r="D14" s="17">
        <v>69</v>
      </c>
      <c r="E14" s="17">
        <v>83</v>
      </c>
      <c r="F14" s="17">
        <v>44</v>
      </c>
      <c r="G14" s="17">
        <v>44</v>
      </c>
      <c r="H14" s="17">
        <v>497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497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169</v>
      </c>
      <c r="E15" s="17">
        <v>68</v>
      </c>
      <c r="F15" s="17">
        <v>21</v>
      </c>
      <c r="G15" s="17">
        <v>51</v>
      </c>
      <c r="H15" s="17">
        <v>309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309</v>
      </c>
    </row>
    <row r="16" spans="1:16" x14ac:dyDescent="0.45">
      <c r="A16" s="1" t="s">
        <v>31</v>
      </c>
      <c r="B16" s="17">
        <v>20</v>
      </c>
      <c r="C16" s="17">
        <v>24</v>
      </c>
      <c r="D16" s="17">
        <v>447</v>
      </c>
      <c r="E16" s="17">
        <v>130</v>
      </c>
      <c r="F16" s="17">
        <v>37</v>
      </c>
      <c r="G16" s="17">
        <v>94</v>
      </c>
      <c r="H16" s="17">
        <v>752</v>
      </c>
      <c r="I16" s="17">
        <v>0</v>
      </c>
      <c r="J16" s="17">
        <v>0</v>
      </c>
      <c r="K16" s="17">
        <v>102</v>
      </c>
      <c r="L16" s="17">
        <v>25</v>
      </c>
      <c r="M16" s="17">
        <v>15</v>
      </c>
      <c r="N16" s="17">
        <v>14</v>
      </c>
      <c r="O16" s="17">
        <v>156</v>
      </c>
      <c r="P16" s="17">
        <v>908</v>
      </c>
    </row>
    <row r="17" spans="1:16" x14ac:dyDescent="0.45">
      <c r="A17" s="1" t="s">
        <v>32</v>
      </c>
      <c r="B17" s="17">
        <v>321</v>
      </c>
      <c r="C17" s="17">
        <v>140</v>
      </c>
      <c r="D17" s="17">
        <v>146</v>
      </c>
      <c r="E17" s="17">
        <v>57</v>
      </c>
      <c r="F17" s="17">
        <v>17</v>
      </c>
      <c r="G17" s="17">
        <v>60</v>
      </c>
      <c r="H17" s="17">
        <v>741</v>
      </c>
      <c r="I17" s="17">
        <v>26</v>
      </c>
      <c r="J17" s="17">
        <v>12</v>
      </c>
      <c r="K17" s="17">
        <v>49</v>
      </c>
      <c r="L17" s="17">
        <v>16</v>
      </c>
      <c r="M17" s="17">
        <v>4</v>
      </c>
      <c r="N17" s="17">
        <v>9</v>
      </c>
      <c r="O17" s="17">
        <v>116</v>
      </c>
      <c r="P17" s="17">
        <v>857</v>
      </c>
    </row>
    <row r="18" spans="1:16" x14ac:dyDescent="0.45">
      <c r="A18" s="1" t="s">
        <v>33</v>
      </c>
      <c r="B18" s="17">
        <v>0</v>
      </c>
      <c r="C18" s="17">
        <v>245</v>
      </c>
      <c r="D18" s="17">
        <v>142</v>
      </c>
      <c r="E18" s="17">
        <v>153</v>
      </c>
      <c r="F18" s="17">
        <v>28</v>
      </c>
      <c r="G18" s="17">
        <v>57</v>
      </c>
      <c r="H18" s="17">
        <v>625</v>
      </c>
      <c r="I18" s="17">
        <v>0</v>
      </c>
      <c r="J18" s="17">
        <v>0</v>
      </c>
      <c r="K18" s="17">
        <v>121</v>
      </c>
      <c r="L18" s="17">
        <v>50</v>
      </c>
      <c r="M18" s="17">
        <v>9</v>
      </c>
      <c r="N18" s="17">
        <v>24</v>
      </c>
      <c r="O18" s="17">
        <v>204</v>
      </c>
      <c r="P18" s="17">
        <v>829</v>
      </c>
    </row>
    <row r="19" spans="1:16" x14ac:dyDescent="0.45">
      <c r="A19" s="1" t="s">
        <v>34</v>
      </c>
      <c r="B19" s="17">
        <v>0</v>
      </c>
      <c r="C19" s="17">
        <v>79</v>
      </c>
      <c r="D19" s="17">
        <v>99</v>
      </c>
      <c r="E19" s="17">
        <v>29</v>
      </c>
      <c r="F19" s="17">
        <v>24</v>
      </c>
      <c r="G19" s="17">
        <v>54</v>
      </c>
      <c r="H19" s="17">
        <v>285</v>
      </c>
      <c r="I19" s="17">
        <v>0</v>
      </c>
      <c r="J19" s="17">
        <v>0</v>
      </c>
      <c r="K19" s="17">
        <v>28</v>
      </c>
      <c r="L19" s="17">
        <v>8</v>
      </c>
      <c r="M19" s="17">
        <v>7</v>
      </c>
      <c r="N19" s="17">
        <v>12</v>
      </c>
      <c r="O19" s="17">
        <v>55</v>
      </c>
      <c r="P19" s="17">
        <v>340</v>
      </c>
    </row>
    <row r="20" spans="1:16" x14ac:dyDescent="0.45">
      <c r="A20" s="1" t="s">
        <v>35</v>
      </c>
      <c r="B20" s="17">
        <v>555</v>
      </c>
      <c r="C20" s="17">
        <v>233</v>
      </c>
      <c r="D20" s="17">
        <v>175</v>
      </c>
      <c r="E20" s="17">
        <v>216</v>
      </c>
      <c r="F20" s="17">
        <v>79</v>
      </c>
      <c r="G20" s="17">
        <v>124</v>
      </c>
      <c r="H20" s="17">
        <v>1382</v>
      </c>
      <c r="I20" s="17">
        <v>141</v>
      </c>
      <c r="J20" s="17">
        <v>92</v>
      </c>
      <c r="K20" s="17">
        <v>101</v>
      </c>
      <c r="L20" s="17">
        <v>23</v>
      </c>
      <c r="M20" s="17">
        <v>46</v>
      </c>
      <c r="N20" s="17">
        <v>24</v>
      </c>
      <c r="O20" s="17">
        <v>427</v>
      </c>
      <c r="P20" s="17">
        <v>1809</v>
      </c>
    </row>
    <row r="21" spans="1:16" x14ac:dyDescent="0.45">
      <c r="A21" s="1" t="s">
        <v>36</v>
      </c>
      <c r="B21" s="17">
        <v>124</v>
      </c>
      <c r="C21" s="17">
        <v>4</v>
      </c>
      <c r="D21" s="17">
        <v>124</v>
      </c>
      <c r="E21" s="17">
        <v>72</v>
      </c>
      <c r="F21" s="17">
        <v>23</v>
      </c>
      <c r="G21" s="17">
        <v>74</v>
      </c>
      <c r="H21" s="17">
        <v>421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421</v>
      </c>
    </row>
    <row r="22" spans="1:16" x14ac:dyDescent="0.45">
      <c r="A22" s="1" t="s">
        <v>37</v>
      </c>
      <c r="B22" s="17">
        <v>449</v>
      </c>
      <c r="C22" s="17">
        <v>184</v>
      </c>
      <c r="D22" s="17">
        <v>206</v>
      </c>
      <c r="E22" s="17">
        <v>116</v>
      </c>
      <c r="F22" s="17">
        <v>65</v>
      </c>
      <c r="G22" s="17">
        <v>105</v>
      </c>
      <c r="H22" s="17">
        <v>1125</v>
      </c>
      <c r="I22" s="17">
        <v>70</v>
      </c>
      <c r="J22" s="17">
        <v>87</v>
      </c>
      <c r="K22" s="17">
        <v>229</v>
      </c>
      <c r="L22" s="17">
        <v>126</v>
      </c>
      <c r="M22" s="17">
        <v>86</v>
      </c>
      <c r="N22" s="17">
        <v>53</v>
      </c>
      <c r="O22" s="17">
        <v>651</v>
      </c>
      <c r="P22" s="17">
        <v>1776</v>
      </c>
    </row>
    <row r="23" spans="1:16" x14ac:dyDescent="0.45">
      <c r="A23" s="1" t="s">
        <v>38</v>
      </c>
      <c r="B23" s="17">
        <v>256</v>
      </c>
      <c r="C23" s="17">
        <v>41</v>
      </c>
      <c r="D23" s="17">
        <v>94</v>
      </c>
      <c r="E23" s="17">
        <v>67</v>
      </c>
      <c r="F23" s="17">
        <v>24</v>
      </c>
      <c r="G23" s="17">
        <v>30</v>
      </c>
      <c r="H23" s="17">
        <v>512</v>
      </c>
      <c r="I23" s="17">
        <v>487</v>
      </c>
      <c r="J23" s="17">
        <v>302</v>
      </c>
      <c r="K23" s="17">
        <v>183</v>
      </c>
      <c r="L23" s="17">
        <v>356</v>
      </c>
      <c r="M23" s="17">
        <v>59</v>
      </c>
      <c r="N23" s="17">
        <v>86</v>
      </c>
      <c r="O23" s="17">
        <v>1473</v>
      </c>
      <c r="P23" s="17">
        <v>1985</v>
      </c>
    </row>
    <row r="24" spans="1:16" x14ac:dyDescent="0.45">
      <c r="A24" s="1" t="s">
        <v>39</v>
      </c>
      <c r="B24" s="17">
        <v>0</v>
      </c>
      <c r="C24" s="17">
        <v>37</v>
      </c>
      <c r="D24" s="17">
        <v>26</v>
      </c>
      <c r="E24" s="17">
        <v>106</v>
      </c>
      <c r="F24" s="17">
        <v>28</v>
      </c>
      <c r="G24" s="17">
        <v>33</v>
      </c>
      <c r="H24" s="17">
        <v>230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230</v>
      </c>
    </row>
    <row r="25" spans="1:16" x14ac:dyDescent="0.45">
      <c r="A25" s="1" t="s">
        <v>40</v>
      </c>
      <c r="B25" s="17">
        <v>165</v>
      </c>
      <c r="C25" s="17">
        <v>46</v>
      </c>
      <c r="D25" s="17">
        <v>234</v>
      </c>
      <c r="E25" s="17">
        <v>230</v>
      </c>
      <c r="F25" s="17">
        <v>44</v>
      </c>
      <c r="G25" s="17">
        <v>47</v>
      </c>
      <c r="H25" s="17">
        <v>766</v>
      </c>
      <c r="I25" s="17">
        <v>1520</v>
      </c>
      <c r="J25" s="17">
        <v>123</v>
      </c>
      <c r="K25" s="17">
        <v>1755</v>
      </c>
      <c r="L25" s="17">
        <v>709</v>
      </c>
      <c r="M25" s="17">
        <v>440</v>
      </c>
      <c r="N25" s="17">
        <v>310</v>
      </c>
      <c r="O25" s="17">
        <v>4857</v>
      </c>
      <c r="P25" s="17">
        <v>5623</v>
      </c>
    </row>
    <row r="26" spans="1:16" x14ac:dyDescent="0.45">
      <c r="A26" s="1" t="s">
        <v>41</v>
      </c>
      <c r="B26" s="17">
        <v>23</v>
      </c>
      <c r="C26" s="17">
        <v>422</v>
      </c>
      <c r="D26" s="17">
        <v>106</v>
      </c>
      <c r="E26" s="17">
        <v>93</v>
      </c>
      <c r="F26" s="17">
        <v>14</v>
      </c>
      <c r="G26" s="17">
        <v>24</v>
      </c>
      <c r="H26" s="17">
        <v>682</v>
      </c>
      <c r="I26" s="17">
        <v>2031</v>
      </c>
      <c r="J26" s="17">
        <v>938</v>
      </c>
      <c r="K26" s="17">
        <v>1536</v>
      </c>
      <c r="L26" s="17">
        <v>630</v>
      </c>
      <c r="M26" s="17">
        <v>402</v>
      </c>
      <c r="N26" s="17">
        <v>307</v>
      </c>
      <c r="O26" s="17">
        <v>5844</v>
      </c>
      <c r="P26" s="17">
        <v>6526</v>
      </c>
    </row>
    <row r="27" spans="1:16" x14ac:dyDescent="0.45">
      <c r="A27" s="1" t="s">
        <v>42</v>
      </c>
      <c r="B27" s="17">
        <v>0</v>
      </c>
      <c r="C27" s="17">
        <v>403</v>
      </c>
      <c r="D27" s="17">
        <v>68</v>
      </c>
      <c r="E27" s="17">
        <v>90</v>
      </c>
      <c r="F27" s="17">
        <v>41</v>
      </c>
      <c r="G27" s="17">
        <v>58</v>
      </c>
      <c r="H27" s="17">
        <v>660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660</v>
      </c>
    </row>
    <row r="28" spans="1:16" x14ac:dyDescent="0.45">
      <c r="A28" s="1" t="s">
        <v>43</v>
      </c>
      <c r="B28" s="17">
        <v>0</v>
      </c>
      <c r="C28" s="17">
        <v>172</v>
      </c>
      <c r="D28" s="17">
        <v>144</v>
      </c>
      <c r="E28" s="17">
        <v>110</v>
      </c>
      <c r="F28" s="17">
        <v>33</v>
      </c>
      <c r="G28" s="17">
        <v>54</v>
      </c>
      <c r="H28" s="17">
        <v>513</v>
      </c>
      <c r="I28" s="17">
        <v>0</v>
      </c>
      <c r="J28" s="17">
        <v>0</v>
      </c>
      <c r="K28" s="17">
        <v>63</v>
      </c>
      <c r="L28" s="17">
        <v>1</v>
      </c>
      <c r="M28" s="17">
        <v>5</v>
      </c>
      <c r="N28" s="17">
        <v>8</v>
      </c>
      <c r="O28" s="17">
        <v>77</v>
      </c>
      <c r="P28" s="17">
        <v>590</v>
      </c>
    </row>
    <row r="29" spans="1:16" x14ac:dyDescent="0.45">
      <c r="A29" s="1" t="s">
        <v>44</v>
      </c>
      <c r="B29" s="17">
        <v>0</v>
      </c>
      <c r="C29" s="17">
        <v>118</v>
      </c>
      <c r="D29" s="17">
        <v>32</v>
      </c>
      <c r="E29" s="17">
        <v>30</v>
      </c>
      <c r="F29" s="17">
        <v>19</v>
      </c>
      <c r="G29" s="17">
        <v>39</v>
      </c>
      <c r="H29" s="17">
        <v>238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238</v>
      </c>
    </row>
    <row r="30" spans="1:16" x14ac:dyDescent="0.45">
      <c r="A30" s="1" t="s">
        <v>45</v>
      </c>
      <c r="B30" s="17">
        <v>0</v>
      </c>
      <c r="C30" s="17">
        <v>159</v>
      </c>
      <c r="D30" s="17">
        <v>150</v>
      </c>
      <c r="E30" s="17">
        <v>34</v>
      </c>
      <c r="F30" s="17">
        <v>20</v>
      </c>
      <c r="G30" s="17">
        <v>41</v>
      </c>
      <c r="H30" s="17">
        <v>404</v>
      </c>
      <c r="I30" s="17">
        <v>0</v>
      </c>
      <c r="J30" s="17">
        <v>0</v>
      </c>
      <c r="K30" s="17">
        <v>60</v>
      </c>
      <c r="L30" s="17">
        <v>6</v>
      </c>
      <c r="M30" s="17">
        <v>7</v>
      </c>
      <c r="N30" s="17">
        <v>9</v>
      </c>
      <c r="O30" s="17">
        <v>82</v>
      </c>
      <c r="P30" s="17">
        <v>486</v>
      </c>
    </row>
    <row r="31" spans="1:16" x14ac:dyDescent="0.45">
      <c r="A31" s="1" t="s">
        <v>46</v>
      </c>
      <c r="B31" s="17">
        <v>463</v>
      </c>
      <c r="C31" s="17">
        <v>11</v>
      </c>
      <c r="D31" s="17">
        <v>147</v>
      </c>
      <c r="E31" s="17">
        <v>109</v>
      </c>
      <c r="F31" s="17">
        <v>27</v>
      </c>
      <c r="G31" s="17">
        <v>69</v>
      </c>
      <c r="H31" s="17">
        <v>826</v>
      </c>
      <c r="I31" s="17">
        <v>234</v>
      </c>
      <c r="J31" s="17">
        <v>0</v>
      </c>
      <c r="K31" s="17">
        <v>232</v>
      </c>
      <c r="L31" s="17">
        <v>70</v>
      </c>
      <c r="M31" s="17">
        <v>30</v>
      </c>
      <c r="N31" s="17">
        <v>48</v>
      </c>
      <c r="O31" s="17">
        <v>614</v>
      </c>
      <c r="P31" s="17">
        <v>1440</v>
      </c>
    </row>
    <row r="32" spans="1:16" x14ac:dyDescent="0.45">
      <c r="A32" s="1" t="s">
        <v>47</v>
      </c>
      <c r="B32" s="17">
        <v>0</v>
      </c>
      <c r="C32" s="17">
        <v>262</v>
      </c>
      <c r="D32" s="17">
        <v>53</v>
      </c>
      <c r="E32" s="17">
        <v>77</v>
      </c>
      <c r="F32" s="17">
        <v>27</v>
      </c>
      <c r="G32" s="17">
        <v>62</v>
      </c>
      <c r="H32" s="17">
        <v>481</v>
      </c>
      <c r="I32" s="17">
        <v>0</v>
      </c>
      <c r="J32" s="17">
        <v>0</v>
      </c>
      <c r="K32" s="17">
        <v>128</v>
      </c>
      <c r="L32" s="17">
        <v>43</v>
      </c>
      <c r="M32" s="17">
        <v>28</v>
      </c>
      <c r="N32" s="17">
        <v>38</v>
      </c>
      <c r="O32" s="17">
        <v>237</v>
      </c>
      <c r="P32" s="17">
        <v>718</v>
      </c>
    </row>
    <row r="33" spans="1:16" x14ac:dyDescent="0.45">
      <c r="A33" s="1" t="s">
        <v>48</v>
      </c>
      <c r="B33" s="17">
        <v>0</v>
      </c>
      <c r="C33" s="17">
        <v>73</v>
      </c>
      <c r="D33" s="17">
        <v>152</v>
      </c>
      <c r="E33" s="17">
        <v>63</v>
      </c>
      <c r="F33" s="17">
        <v>30</v>
      </c>
      <c r="G33" s="17">
        <v>54</v>
      </c>
      <c r="H33" s="17">
        <v>372</v>
      </c>
      <c r="I33" s="17">
        <v>0</v>
      </c>
      <c r="J33" s="17">
        <v>28</v>
      </c>
      <c r="K33" s="17">
        <v>111</v>
      </c>
      <c r="L33" s="17">
        <v>11</v>
      </c>
      <c r="M33" s="17">
        <v>4</v>
      </c>
      <c r="N33" s="17">
        <v>30</v>
      </c>
      <c r="O33" s="17">
        <v>184</v>
      </c>
      <c r="P33" s="17">
        <v>556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6</v>
      </c>
      <c r="F34" s="17">
        <v>1</v>
      </c>
      <c r="G34" s="17">
        <v>1</v>
      </c>
      <c r="H34" s="17">
        <v>8</v>
      </c>
      <c r="I34" s="17">
        <v>727</v>
      </c>
      <c r="J34" s="17">
        <v>98</v>
      </c>
      <c r="K34" s="17">
        <v>1276</v>
      </c>
      <c r="L34" s="17">
        <v>540</v>
      </c>
      <c r="M34" s="17">
        <v>206</v>
      </c>
      <c r="N34" s="17">
        <v>278</v>
      </c>
      <c r="O34" s="17">
        <v>3125</v>
      </c>
      <c r="P34" s="17">
        <v>3133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3177</v>
      </c>
      <c r="C37" s="17">
        <v>3190</v>
      </c>
      <c r="D37" s="17">
        <v>3193</v>
      </c>
      <c r="E37" s="17">
        <v>2373</v>
      </c>
      <c r="F37" s="17">
        <v>781</v>
      </c>
      <c r="G37" s="17">
        <v>1323</v>
      </c>
      <c r="H37" s="17">
        <v>14037</v>
      </c>
      <c r="I37" s="17">
        <v>8431</v>
      </c>
      <c r="J37" s="17">
        <v>2815</v>
      </c>
      <c r="K37" s="17">
        <v>8208</v>
      </c>
      <c r="L37" s="17">
        <v>3985</v>
      </c>
      <c r="M37" s="17">
        <v>2074</v>
      </c>
      <c r="N37" s="17">
        <v>1798</v>
      </c>
      <c r="O37" s="17">
        <v>27311</v>
      </c>
      <c r="P37" s="17">
        <v>41348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3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2.27734375" style="1" customWidth="1"/>
    <col min="2" max="16384" width="9.1640625" style="1"/>
  </cols>
  <sheetData>
    <row r="2" spans="1:16" ht="22.8" x14ac:dyDescent="0.75">
      <c r="A2" s="3" t="s">
        <v>77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0</v>
      </c>
      <c r="C11" s="17">
        <v>157.892</v>
      </c>
      <c r="D11" s="17">
        <v>101.125</v>
      </c>
      <c r="E11" s="17">
        <v>21.096</v>
      </c>
      <c r="F11" s="17">
        <v>20.966000000000001</v>
      </c>
      <c r="G11" s="17">
        <v>43.995172799999999</v>
      </c>
      <c r="H11" s="17">
        <v>345.07417279999999</v>
      </c>
      <c r="I11" s="17">
        <v>0</v>
      </c>
      <c r="J11" s="17">
        <v>73.715000000000003</v>
      </c>
      <c r="K11" s="17">
        <v>174.71700000000001</v>
      </c>
      <c r="L11" s="17">
        <v>40.463000000000001</v>
      </c>
      <c r="M11" s="17">
        <v>11.750999999999999</v>
      </c>
      <c r="N11" s="17">
        <v>56.644809900000006</v>
      </c>
      <c r="O11" s="17">
        <v>357.2908099</v>
      </c>
      <c r="P11" s="17">
        <v>702.36498269999993</v>
      </c>
    </row>
    <row r="12" spans="1:16" x14ac:dyDescent="0.45">
      <c r="A12" s="1" t="s">
        <v>27</v>
      </c>
      <c r="B12" s="17">
        <v>305.88799999999998</v>
      </c>
      <c r="C12" s="17">
        <v>179.685</v>
      </c>
      <c r="D12" s="17">
        <v>174.65199999999999</v>
      </c>
      <c r="E12" s="17">
        <v>171.09200000000001</v>
      </c>
      <c r="F12" s="17">
        <v>71.122</v>
      </c>
      <c r="G12" s="17">
        <v>36.259348199999998</v>
      </c>
      <c r="H12" s="17">
        <v>938.69834819999994</v>
      </c>
      <c r="I12" s="17">
        <v>364.291</v>
      </c>
      <c r="J12" s="17">
        <v>710.16200000000003</v>
      </c>
      <c r="K12" s="17">
        <v>772.70100000000002</v>
      </c>
      <c r="L12" s="17">
        <v>520.31600000000003</v>
      </c>
      <c r="M12" s="17">
        <v>240.96700000000001</v>
      </c>
      <c r="N12" s="17">
        <v>240.00685960000001</v>
      </c>
      <c r="O12" s="17">
        <v>2848.4438596</v>
      </c>
      <c r="P12" s="17">
        <v>3787.1422078000001</v>
      </c>
    </row>
    <row r="13" spans="1:16" x14ac:dyDescent="0.45">
      <c r="A13" s="1" t="s">
        <v>28</v>
      </c>
      <c r="B13" s="17">
        <v>272.863</v>
      </c>
      <c r="C13" s="17">
        <v>53.192</v>
      </c>
      <c r="D13" s="17">
        <v>134.63399999999999</v>
      </c>
      <c r="E13" s="17">
        <v>235.03</v>
      </c>
      <c r="F13" s="17">
        <v>27.242999999999999</v>
      </c>
      <c r="G13" s="17">
        <v>51.387474000000005</v>
      </c>
      <c r="H13" s="17">
        <v>774.34947399999999</v>
      </c>
      <c r="I13" s="17">
        <v>2412.5940000000001</v>
      </c>
      <c r="J13" s="17">
        <v>449.834</v>
      </c>
      <c r="K13" s="17">
        <v>1187.123</v>
      </c>
      <c r="L13" s="17">
        <v>663.053</v>
      </c>
      <c r="M13" s="17">
        <v>389.13600000000002</v>
      </c>
      <c r="N13" s="17">
        <v>320.81471118299999</v>
      </c>
      <c r="O13" s="17">
        <v>5422.5547111830001</v>
      </c>
      <c r="P13" s="17">
        <v>6196.9041851829998</v>
      </c>
    </row>
    <row r="14" spans="1:16" x14ac:dyDescent="0.45">
      <c r="A14" s="1" t="s">
        <v>29</v>
      </c>
      <c r="B14" s="17">
        <v>0</v>
      </c>
      <c r="C14" s="17">
        <v>225.28200000000001</v>
      </c>
      <c r="D14" s="17">
        <v>53.558</v>
      </c>
      <c r="E14" s="17">
        <v>58.469000000000001</v>
      </c>
      <c r="F14" s="17">
        <v>35.76</v>
      </c>
      <c r="G14" s="17">
        <v>47.720537999999998</v>
      </c>
      <c r="H14" s="17">
        <v>420.78953799999999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420.78953799999999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147.274</v>
      </c>
      <c r="E15" s="17">
        <v>55.512999999999998</v>
      </c>
      <c r="F15" s="17">
        <v>19.946999999999999</v>
      </c>
      <c r="G15" s="17">
        <v>43.068364799999998</v>
      </c>
      <c r="H15" s="17">
        <v>265.80236480000002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265.80236480000002</v>
      </c>
    </row>
    <row r="16" spans="1:16" x14ac:dyDescent="0.45">
      <c r="A16" s="1" t="s">
        <v>31</v>
      </c>
      <c r="B16" s="17">
        <v>19.216000000000001</v>
      </c>
      <c r="C16" s="17">
        <v>21.827999999999999</v>
      </c>
      <c r="D16" s="17">
        <v>391.55</v>
      </c>
      <c r="E16" s="17">
        <v>115.312</v>
      </c>
      <c r="F16" s="17">
        <v>36.649000000000001</v>
      </c>
      <c r="G16" s="17">
        <v>84.521899644159035</v>
      </c>
      <c r="H16" s="17">
        <v>669.07689964415908</v>
      </c>
      <c r="I16" s="17">
        <v>0</v>
      </c>
      <c r="J16" s="17">
        <v>0</v>
      </c>
      <c r="K16" s="17">
        <v>94.263999999999996</v>
      </c>
      <c r="L16" s="17">
        <v>22.994</v>
      </c>
      <c r="M16" s="17">
        <v>14.877000000000001</v>
      </c>
      <c r="N16" s="17">
        <v>13.844271149999999</v>
      </c>
      <c r="O16" s="17">
        <v>145.97927114999999</v>
      </c>
      <c r="P16" s="17">
        <v>815.05617079415902</v>
      </c>
    </row>
    <row r="17" spans="1:16" x14ac:dyDescent="0.45">
      <c r="A17" s="1" t="s">
        <v>32</v>
      </c>
      <c r="B17" s="17">
        <v>323.44200000000001</v>
      </c>
      <c r="C17" s="17">
        <v>158.68799999999999</v>
      </c>
      <c r="D17" s="17">
        <v>163.01599999999999</v>
      </c>
      <c r="E17" s="17">
        <v>56.686</v>
      </c>
      <c r="F17" s="17">
        <v>16.661000000000001</v>
      </c>
      <c r="G17" s="17">
        <v>53.523161999999992</v>
      </c>
      <c r="H17" s="17">
        <v>772.01616200000001</v>
      </c>
      <c r="I17" s="17">
        <v>26.164999999999999</v>
      </c>
      <c r="J17" s="17">
        <v>13.978999999999999</v>
      </c>
      <c r="K17" s="17">
        <v>42.945</v>
      </c>
      <c r="L17" s="17">
        <v>15.83</v>
      </c>
      <c r="M17" s="17">
        <v>3.11</v>
      </c>
      <c r="N17" s="17">
        <v>9.8574528000000008</v>
      </c>
      <c r="O17" s="17">
        <v>111.8864528</v>
      </c>
      <c r="P17" s="17">
        <v>883.90261480000004</v>
      </c>
    </row>
    <row r="18" spans="1:16" x14ac:dyDescent="0.45">
      <c r="A18" s="1" t="s">
        <v>33</v>
      </c>
      <c r="B18" s="17">
        <v>0</v>
      </c>
      <c r="C18" s="17">
        <v>257.03199999999998</v>
      </c>
      <c r="D18" s="17">
        <v>134.12100000000001</v>
      </c>
      <c r="E18" s="17">
        <v>143.63</v>
      </c>
      <c r="F18" s="17">
        <v>26.992000000000001</v>
      </c>
      <c r="G18" s="17">
        <v>52.072505999999997</v>
      </c>
      <c r="H18" s="17">
        <v>613.84750599999995</v>
      </c>
      <c r="I18" s="17">
        <v>0</v>
      </c>
      <c r="J18" s="17">
        <v>0</v>
      </c>
      <c r="K18" s="17">
        <v>115.262</v>
      </c>
      <c r="L18" s="17">
        <v>39.098999999999997</v>
      </c>
      <c r="M18" s="17">
        <v>9.0079999999999991</v>
      </c>
      <c r="N18" s="17">
        <v>22.694652450000003</v>
      </c>
      <c r="O18" s="17">
        <v>186.06365245000001</v>
      </c>
      <c r="P18" s="17">
        <v>799.9111584499999</v>
      </c>
    </row>
    <row r="19" spans="1:16" x14ac:dyDescent="0.45">
      <c r="A19" s="1" t="s">
        <v>34</v>
      </c>
      <c r="B19" s="17">
        <v>0</v>
      </c>
      <c r="C19" s="17">
        <v>69.543999999999997</v>
      </c>
      <c r="D19" s="17">
        <v>82.088999999999999</v>
      </c>
      <c r="E19" s="17">
        <v>28.908999999999999</v>
      </c>
      <c r="F19" s="17">
        <v>24.009</v>
      </c>
      <c r="G19" s="17">
        <v>45.871959000000004</v>
      </c>
      <c r="H19" s="17">
        <v>250.42295899999999</v>
      </c>
      <c r="I19" s="17">
        <v>0</v>
      </c>
      <c r="J19" s="17">
        <v>0</v>
      </c>
      <c r="K19" s="17">
        <v>20.81</v>
      </c>
      <c r="L19" s="17">
        <v>7.2329999999999997</v>
      </c>
      <c r="M19" s="17">
        <v>7.5110000000000001</v>
      </c>
      <c r="N19" s="17">
        <v>11.212062699999999</v>
      </c>
      <c r="O19" s="17">
        <v>46.766062699999999</v>
      </c>
      <c r="P19" s="17">
        <v>297.18902170000001</v>
      </c>
    </row>
    <row r="20" spans="1:16" x14ac:dyDescent="0.45">
      <c r="A20" s="1" t="s">
        <v>35</v>
      </c>
      <c r="B20" s="17">
        <v>544.03800000000001</v>
      </c>
      <c r="C20" s="17">
        <v>242.15799999999999</v>
      </c>
      <c r="D20" s="17">
        <v>171.28100000000001</v>
      </c>
      <c r="E20" s="17">
        <v>204.75800000000001</v>
      </c>
      <c r="F20" s="17">
        <v>71.322999999999993</v>
      </c>
      <c r="G20" s="17">
        <v>106.3381218</v>
      </c>
      <c r="H20" s="17">
        <v>1339.8961217999999</v>
      </c>
      <c r="I20" s="17">
        <v>130.64699999999999</v>
      </c>
      <c r="J20" s="17">
        <v>94.912000000000006</v>
      </c>
      <c r="K20" s="17">
        <v>97.581000000000003</v>
      </c>
      <c r="L20" s="17">
        <v>14.872</v>
      </c>
      <c r="M20" s="17">
        <v>32.069000000000003</v>
      </c>
      <c r="N20" s="17">
        <v>23.075294180660382</v>
      </c>
      <c r="O20" s="17">
        <v>393.15629418066038</v>
      </c>
      <c r="P20" s="17">
        <v>1733.0524159806603</v>
      </c>
    </row>
    <row r="21" spans="1:16" x14ac:dyDescent="0.45">
      <c r="A21" s="1" t="s">
        <v>36</v>
      </c>
      <c r="B21" s="17">
        <v>0</v>
      </c>
      <c r="C21" s="17">
        <v>121.455</v>
      </c>
      <c r="D21" s="17">
        <v>96.52</v>
      </c>
      <c r="E21" s="17">
        <v>66.234999999999999</v>
      </c>
      <c r="F21" s="17">
        <v>23.431000000000001</v>
      </c>
      <c r="G21" s="17">
        <v>65.276497800000001</v>
      </c>
      <c r="H21" s="17">
        <v>372.91749779999998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372.91749779999998</v>
      </c>
    </row>
    <row r="22" spans="1:16" x14ac:dyDescent="0.45">
      <c r="A22" s="1" t="s">
        <v>37</v>
      </c>
      <c r="B22" s="17">
        <v>324.02800000000002</v>
      </c>
      <c r="C22" s="17">
        <v>178.15100000000001</v>
      </c>
      <c r="D22" s="17">
        <v>198.619</v>
      </c>
      <c r="E22" s="17">
        <v>114.60899999999999</v>
      </c>
      <c r="F22" s="17">
        <v>67.738</v>
      </c>
      <c r="G22" s="17">
        <v>90.975271800000002</v>
      </c>
      <c r="H22" s="17">
        <v>974.12027180000007</v>
      </c>
      <c r="I22" s="17">
        <v>42.002000000000002</v>
      </c>
      <c r="J22" s="17">
        <v>82.941999999999993</v>
      </c>
      <c r="K22" s="17">
        <v>224.47800000000001</v>
      </c>
      <c r="L22" s="17">
        <v>111.14400000000001</v>
      </c>
      <c r="M22" s="17">
        <v>83.956999999999994</v>
      </c>
      <c r="N22" s="17">
        <v>52.938391849999995</v>
      </c>
      <c r="O22" s="17">
        <v>597.46139185000004</v>
      </c>
      <c r="P22" s="17">
        <v>1571.5816636500001</v>
      </c>
    </row>
    <row r="23" spans="1:16" x14ac:dyDescent="0.45">
      <c r="A23" s="1" t="s">
        <v>38</v>
      </c>
      <c r="B23" s="17">
        <v>227.52099999999999</v>
      </c>
      <c r="C23" s="17">
        <v>36.896000000000001</v>
      </c>
      <c r="D23" s="17">
        <v>88.076999999999998</v>
      </c>
      <c r="E23" s="17">
        <v>62.421999999999997</v>
      </c>
      <c r="F23" s="17">
        <v>21.617999999999999</v>
      </c>
      <c r="G23" s="17">
        <v>25.700788799999998</v>
      </c>
      <c r="H23" s="17">
        <v>462.23478879999999</v>
      </c>
      <c r="I23" s="17">
        <v>451.90699999999998</v>
      </c>
      <c r="J23" s="17">
        <v>267.99099999999999</v>
      </c>
      <c r="K23" s="17">
        <v>162.39699999999999</v>
      </c>
      <c r="L23" s="17">
        <v>334.733</v>
      </c>
      <c r="M23" s="17">
        <v>56.072000000000003</v>
      </c>
      <c r="N23" s="17">
        <v>84.127988600000009</v>
      </c>
      <c r="O23" s="17">
        <v>1357.2279885999999</v>
      </c>
      <c r="P23" s="17">
        <v>1819.4627773999998</v>
      </c>
    </row>
    <row r="24" spans="1:16" x14ac:dyDescent="0.45">
      <c r="A24" s="1" t="s">
        <v>39</v>
      </c>
      <c r="B24" s="17">
        <v>0</v>
      </c>
      <c r="C24" s="17">
        <v>32.070999999999998</v>
      </c>
      <c r="D24" s="17">
        <v>23.135000000000002</v>
      </c>
      <c r="E24" s="17">
        <v>86.912000000000006</v>
      </c>
      <c r="F24" s="17">
        <v>29.077000000000002</v>
      </c>
      <c r="G24" s="17">
        <v>28.817684400000001</v>
      </c>
      <c r="H24" s="17">
        <v>200.01268440000001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200.01268440000001</v>
      </c>
    </row>
    <row r="25" spans="1:16" x14ac:dyDescent="0.45">
      <c r="A25" s="1" t="s">
        <v>40</v>
      </c>
      <c r="B25" s="17">
        <v>159.762</v>
      </c>
      <c r="C25" s="17">
        <v>37.692</v>
      </c>
      <c r="D25" s="17">
        <v>237.91399999999999</v>
      </c>
      <c r="E25" s="17">
        <v>186.35599999999999</v>
      </c>
      <c r="F25" s="17">
        <v>42.353000000000002</v>
      </c>
      <c r="G25" s="17">
        <v>42.5163096</v>
      </c>
      <c r="H25" s="17">
        <v>706.5933096</v>
      </c>
      <c r="I25" s="17">
        <v>1412.84</v>
      </c>
      <c r="J25" s="17">
        <v>97.957999999999998</v>
      </c>
      <c r="K25" s="17">
        <v>1598.0840000000001</v>
      </c>
      <c r="L25" s="17">
        <v>668.53300000000002</v>
      </c>
      <c r="M25" s="17">
        <v>467.25200000000001</v>
      </c>
      <c r="N25" s="17">
        <v>315.73666175</v>
      </c>
      <c r="O25" s="17">
        <v>4560.4036617499996</v>
      </c>
      <c r="P25" s="17">
        <v>5266.9969713499995</v>
      </c>
    </row>
    <row r="26" spans="1:16" x14ac:dyDescent="0.45">
      <c r="A26" s="1" t="s">
        <v>41</v>
      </c>
      <c r="B26" s="17">
        <v>22.939</v>
      </c>
      <c r="C26" s="17">
        <v>400.41800000000001</v>
      </c>
      <c r="D26" s="17">
        <v>114.866</v>
      </c>
      <c r="E26" s="17">
        <v>88.900999999999996</v>
      </c>
      <c r="F26" s="17">
        <v>14.42</v>
      </c>
      <c r="G26" s="17">
        <v>23.381512396573871</v>
      </c>
      <c r="H26" s="17">
        <v>664.92551239657382</v>
      </c>
      <c r="I26" s="17">
        <v>1882.4639999999999</v>
      </c>
      <c r="J26" s="17">
        <v>809.69299999999998</v>
      </c>
      <c r="K26" s="17">
        <v>1397.248</v>
      </c>
      <c r="L26" s="17">
        <v>603.31200000000001</v>
      </c>
      <c r="M26" s="17">
        <v>357.04</v>
      </c>
      <c r="N26" s="17">
        <v>316.69525735635506</v>
      </c>
      <c r="O26" s="17">
        <v>5366.4522573563554</v>
      </c>
      <c r="P26" s="17">
        <v>6031.3777697529295</v>
      </c>
    </row>
    <row r="27" spans="1:16" x14ac:dyDescent="0.45">
      <c r="A27" s="1" t="s">
        <v>42</v>
      </c>
      <c r="B27" s="17">
        <v>0</v>
      </c>
      <c r="C27" s="17">
        <v>347.90100000000001</v>
      </c>
      <c r="D27" s="17">
        <v>61.341999999999999</v>
      </c>
      <c r="E27" s="17">
        <v>54.363</v>
      </c>
      <c r="F27" s="17">
        <v>42.722999999999999</v>
      </c>
      <c r="G27" s="17">
        <v>51.1164834</v>
      </c>
      <c r="H27" s="17">
        <v>557.44548340000006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557.44548340000006</v>
      </c>
    </row>
    <row r="28" spans="1:16" x14ac:dyDescent="0.45">
      <c r="A28" s="1" t="s">
        <v>43</v>
      </c>
      <c r="B28" s="17">
        <v>0</v>
      </c>
      <c r="C28" s="17">
        <v>162.21799999999999</v>
      </c>
      <c r="D28" s="17">
        <v>130.93700000000001</v>
      </c>
      <c r="E28" s="17">
        <v>113.55</v>
      </c>
      <c r="F28" s="17">
        <v>36.378999999999998</v>
      </c>
      <c r="G28" s="17">
        <v>50.889818400000003</v>
      </c>
      <c r="H28" s="17">
        <v>493.97381840000003</v>
      </c>
      <c r="I28" s="17">
        <v>0</v>
      </c>
      <c r="J28" s="17">
        <v>0</v>
      </c>
      <c r="K28" s="17">
        <v>53.921999999999997</v>
      </c>
      <c r="L28" s="17">
        <v>1.4159999999999999</v>
      </c>
      <c r="M28" s="17">
        <v>4.6900000000000004</v>
      </c>
      <c r="N28" s="17">
        <v>7.5530362499999999</v>
      </c>
      <c r="O28" s="17">
        <v>67.581036249999997</v>
      </c>
      <c r="P28" s="17">
        <v>561.55485465000004</v>
      </c>
    </row>
    <row r="29" spans="1:16" x14ac:dyDescent="0.45">
      <c r="A29" s="1" t="s">
        <v>44</v>
      </c>
      <c r="B29" s="17">
        <v>0</v>
      </c>
      <c r="C29" s="17">
        <v>119.032</v>
      </c>
      <c r="D29" s="17">
        <v>33.460999999999999</v>
      </c>
      <c r="E29" s="17">
        <v>33.658999999999999</v>
      </c>
      <c r="F29" s="17">
        <v>14.824999999999999</v>
      </c>
      <c r="G29" s="17">
        <v>33.360050999999999</v>
      </c>
      <c r="H29" s="17">
        <v>234.337051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234.337051</v>
      </c>
    </row>
    <row r="30" spans="1:16" x14ac:dyDescent="0.45">
      <c r="A30" s="1" t="s">
        <v>45</v>
      </c>
      <c r="B30" s="17">
        <v>0</v>
      </c>
      <c r="C30" s="17">
        <v>156.68299999999999</v>
      </c>
      <c r="D30" s="17">
        <v>134.518</v>
      </c>
      <c r="E30" s="17">
        <v>30.085999999999999</v>
      </c>
      <c r="F30" s="17">
        <v>19.742000000000001</v>
      </c>
      <c r="G30" s="17">
        <v>37.246600200000003</v>
      </c>
      <c r="H30" s="17">
        <v>378.27560019999999</v>
      </c>
      <c r="I30" s="17">
        <v>0</v>
      </c>
      <c r="J30" s="17">
        <v>0</v>
      </c>
      <c r="K30" s="17">
        <v>53.554000000000002</v>
      </c>
      <c r="L30" s="17">
        <v>6.29</v>
      </c>
      <c r="M30" s="17">
        <v>5.8620000000000001</v>
      </c>
      <c r="N30" s="17">
        <v>8.1908481999999996</v>
      </c>
      <c r="O30" s="17">
        <v>73.896848200000008</v>
      </c>
      <c r="P30" s="17">
        <v>452.17244840000001</v>
      </c>
    </row>
    <row r="31" spans="1:16" x14ac:dyDescent="0.45">
      <c r="A31" s="1" t="s">
        <v>46</v>
      </c>
      <c r="B31" s="17">
        <v>422.08</v>
      </c>
      <c r="C31" s="17">
        <v>58.124000000000002</v>
      </c>
      <c r="D31" s="17">
        <v>136.54400000000001</v>
      </c>
      <c r="E31" s="17">
        <v>100.801</v>
      </c>
      <c r="F31" s="17">
        <v>26.716000000000001</v>
      </c>
      <c r="G31" s="17">
        <v>60.202224000000001</v>
      </c>
      <c r="H31" s="17">
        <v>804.46722399999999</v>
      </c>
      <c r="I31" s="17">
        <v>232.59200000000001</v>
      </c>
      <c r="J31" s="17">
        <v>0</v>
      </c>
      <c r="K31" s="17">
        <v>209.19399999999999</v>
      </c>
      <c r="L31" s="17">
        <v>69.186999999999998</v>
      </c>
      <c r="M31" s="17">
        <v>29.57</v>
      </c>
      <c r="N31" s="17">
        <v>48.430265899999995</v>
      </c>
      <c r="O31" s="17">
        <v>588.9732659</v>
      </c>
      <c r="P31" s="17">
        <v>1393.4404899000001</v>
      </c>
    </row>
    <row r="32" spans="1:16" x14ac:dyDescent="0.45">
      <c r="A32" s="1" t="s">
        <v>47</v>
      </c>
      <c r="B32" s="17">
        <v>0</v>
      </c>
      <c r="C32" s="17">
        <v>254.59</v>
      </c>
      <c r="D32" s="17">
        <v>53.398000000000003</v>
      </c>
      <c r="E32" s="17">
        <v>69.138000000000005</v>
      </c>
      <c r="F32" s="17">
        <v>26.535</v>
      </c>
      <c r="G32" s="17">
        <v>53.466747599999998</v>
      </c>
      <c r="H32" s="17">
        <v>457.12774760000002</v>
      </c>
      <c r="I32" s="17">
        <v>0</v>
      </c>
      <c r="J32" s="17">
        <v>0</v>
      </c>
      <c r="K32" s="17">
        <v>133.44399999999999</v>
      </c>
      <c r="L32" s="17">
        <v>43.956000000000003</v>
      </c>
      <c r="M32" s="17">
        <v>28.475000000000001</v>
      </c>
      <c r="N32" s="17">
        <v>35.170491150000004</v>
      </c>
      <c r="O32" s="17">
        <v>241.04549115</v>
      </c>
      <c r="P32" s="17">
        <v>698.17323875</v>
      </c>
    </row>
    <row r="33" spans="1:16" x14ac:dyDescent="0.45">
      <c r="A33" s="1" t="s">
        <v>48</v>
      </c>
      <c r="B33" s="17">
        <v>0</v>
      </c>
      <c r="C33" s="17">
        <v>70.066000000000003</v>
      </c>
      <c r="D33" s="17">
        <v>165.65</v>
      </c>
      <c r="E33" s="17">
        <v>60.468000000000004</v>
      </c>
      <c r="F33" s="17">
        <v>28.074000000000002</v>
      </c>
      <c r="G33" s="17">
        <v>46.858203599999996</v>
      </c>
      <c r="H33" s="17">
        <v>371.11620360000001</v>
      </c>
      <c r="I33" s="17">
        <v>0</v>
      </c>
      <c r="J33" s="17">
        <v>31.786000000000001</v>
      </c>
      <c r="K33" s="17">
        <v>101.925</v>
      </c>
      <c r="L33" s="17">
        <v>10.153</v>
      </c>
      <c r="M33" s="17">
        <v>4.0069999999999997</v>
      </c>
      <c r="N33" s="17">
        <v>27.538468900000002</v>
      </c>
      <c r="O33" s="17">
        <v>175.40946890000001</v>
      </c>
      <c r="P33" s="17">
        <v>546.52567250000004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6.1479999999999997</v>
      </c>
      <c r="F34" s="17">
        <v>0.13800000000000001</v>
      </c>
      <c r="G34" s="17">
        <v>0.21256139999999998</v>
      </c>
      <c r="H34" s="17">
        <v>6.4985613999999998</v>
      </c>
      <c r="I34" s="17">
        <v>665.85199999999998</v>
      </c>
      <c r="J34" s="17">
        <v>98.674999999999997</v>
      </c>
      <c r="K34" s="17">
        <v>1252.7059999999999</v>
      </c>
      <c r="L34" s="17">
        <v>545.67600000000004</v>
      </c>
      <c r="M34" s="17">
        <v>207.25</v>
      </c>
      <c r="N34" s="17">
        <v>275.17340144999997</v>
      </c>
      <c r="O34" s="17">
        <v>3045.3324014499999</v>
      </c>
      <c r="P34" s="17">
        <v>3051.8309628500001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2621.777</v>
      </c>
      <c r="C37" s="17">
        <v>3340.598</v>
      </c>
      <c r="D37" s="17">
        <v>3028.2809999999999</v>
      </c>
      <c r="E37" s="17">
        <v>2164.143</v>
      </c>
      <c r="F37" s="17">
        <v>744.44100000000003</v>
      </c>
      <c r="G37" s="17">
        <v>1174.7793006407328</v>
      </c>
      <c r="H37" s="17">
        <v>13074.019300640733</v>
      </c>
      <c r="I37" s="17">
        <v>7621.3540000000003</v>
      </c>
      <c r="J37" s="17">
        <v>2731.6469999999999</v>
      </c>
      <c r="K37" s="17">
        <v>7692.3550000000005</v>
      </c>
      <c r="L37" s="17">
        <v>3718.26</v>
      </c>
      <c r="M37" s="17">
        <v>1952.604</v>
      </c>
      <c r="N37" s="17">
        <v>1869.7049253700154</v>
      </c>
      <c r="O37" s="17">
        <v>25585.924925370018</v>
      </c>
      <c r="P37" s="17">
        <v>38659.944226010753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3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5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2" style="1" customWidth="1"/>
    <col min="2" max="16384" width="9.1640625" style="1"/>
  </cols>
  <sheetData>
    <row r="2" spans="1:16" ht="22.8" x14ac:dyDescent="0.75">
      <c r="A2" s="3" t="s">
        <v>76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0</v>
      </c>
      <c r="C11" s="17">
        <v>165.21299999999999</v>
      </c>
      <c r="D11" s="17">
        <v>98.828000000000003</v>
      </c>
      <c r="E11" s="17">
        <v>21.141999999999999</v>
      </c>
      <c r="F11" s="17">
        <v>21.314</v>
      </c>
      <c r="G11" s="17">
        <v>48.894440534393439</v>
      </c>
      <c r="H11" s="17">
        <v>355.39144053439344</v>
      </c>
      <c r="I11" s="17">
        <v>0</v>
      </c>
      <c r="J11" s="17">
        <v>75.564999999999998</v>
      </c>
      <c r="K11" s="17">
        <v>180.66300000000001</v>
      </c>
      <c r="L11" s="17">
        <v>43.088000000000001</v>
      </c>
      <c r="M11" s="17">
        <v>11.731999999999999</v>
      </c>
      <c r="N11" s="17">
        <v>27.74</v>
      </c>
      <c r="O11" s="17">
        <v>338.78800000000001</v>
      </c>
      <c r="P11" s="17">
        <v>694.17944053439351</v>
      </c>
    </row>
    <row r="12" spans="1:16" x14ac:dyDescent="0.45">
      <c r="A12" s="1" t="s">
        <v>27</v>
      </c>
      <c r="B12" s="17">
        <v>309.25400000000002</v>
      </c>
      <c r="C12" s="17">
        <v>222.43299999999999</v>
      </c>
      <c r="D12" s="17">
        <v>181.541</v>
      </c>
      <c r="E12" s="17">
        <v>166.63399999999999</v>
      </c>
      <c r="F12" s="17">
        <v>72.218000000000004</v>
      </c>
      <c r="G12" s="17">
        <v>36.132146747072142</v>
      </c>
      <c r="H12" s="17">
        <v>988.2121467470721</v>
      </c>
      <c r="I12" s="17">
        <v>436.47899999999998</v>
      </c>
      <c r="J12" s="17">
        <v>766.81100000000004</v>
      </c>
      <c r="K12" s="17">
        <v>810.69</v>
      </c>
      <c r="L12" s="17">
        <v>554.12900000000002</v>
      </c>
      <c r="M12" s="17">
        <v>243.64599999999999</v>
      </c>
      <c r="N12" s="17">
        <v>206.43581449570749</v>
      </c>
      <c r="O12" s="17">
        <v>3018.1908144957074</v>
      </c>
      <c r="P12" s="17">
        <v>4006.4029612427794</v>
      </c>
    </row>
    <row r="13" spans="1:16" x14ac:dyDescent="0.45">
      <c r="A13" s="1" t="s">
        <v>28</v>
      </c>
      <c r="B13" s="17">
        <v>306.35199999999998</v>
      </c>
      <c r="C13" s="17">
        <v>55.433999999999997</v>
      </c>
      <c r="D13" s="17">
        <v>141.642</v>
      </c>
      <c r="E13" s="17">
        <v>233.93700000000001</v>
      </c>
      <c r="F13" s="17">
        <v>26.561</v>
      </c>
      <c r="G13" s="17">
        <v>57.488461908655999</v>
      </c>
      <c r="H13" s="17">
        <v>821.41446190865599</v>
      </c>
      <c r="I13" s="17">
        <v>2658.0949999999998</v>
      </c>
      <c r="J13" s="17">
        <v>340.27100000000002</v>
      </c>
      <c r="K13" s="17">
        <v>1262.6880000000001</v>
      </c>
      <c r="L13" s="17">
        <v>678.52099999999996</v>
      </c>
      <c r="M13" s="17">
        <v>397.048</v>
      </c>
      <c r="N13" s="17">
        <v>293.31386508649155</v>
      </c>
      <c r="O13" s="17">
        <v>5629.9368650864917</v>
      </c>
      <c r="P13" s="17">
        <v>6451.3513269951472</v>
      </c>
    </row>
    <row r="14" spans="1:16" x14ac:dyDescent="0.45">
      <c r="A14" s="1" t="s">
        <v>29</v>
      </c>
      <c r="B14" s="17">
        <v>0</v>
      </c>
      <c r="C14" s="17">
        <v>243.20400000000001</v>
      </c>
      <c r="D14" s="17">
        <v>57.709000000000003</v>
      </c>
      <c r="E14" s="17">
        <v>79.760000000000005</v>
      </c>
      <c r="F14" s="17">
        <v>42.692</v>
      </c>
      <c r="G14" s="17">
        <v>42.828910054588079</v>
      </c>
      <c r="H14" s="17">
        <v>466.19391005458812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466.19391005458812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165.102</v>
      </c>
      <c r="E15" s="17">
        <v>68.382000000000005</v>
      </c>
      <c r="F15" s="17">
        <v>21.382999999999999</v>
      </c>
      <c r="G15" s="17">
        <v>49.684668096903295</v>
      </c>
      <c r="H15" s="17">
        <v>304.55166809690331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304.55166809690331</v>
      </c>
    </row>
    <row r="16" spans="1:16" x14ac:dyDescent="0.45">
      <c r="A16" s="1" t="s">
        <v>31</v>
      </c>
      <c r="B16" s="17">
        <v>20.463999999999999</v>
      </c>
      <c r="C16" s="17">
        <v>23.157</v>
      </c>
      <c r="D16" s="17">
        <v>433.39100000000002</v>
      </c>
      <c r="E16" s="17">
        <v>126.625</v>
      </c>
      <c r="F16" s="17">
        <v>37.311</v>
      </c>
      <c r="G16" s="17">
        <v>91.529946545904778</v>
      </c>
      <c r="H16" s="17">
        <v>732.47794654590484</v>
      </c>
      <c r="I16" s="17">
        <v>0</v>
      </c>
      <c r="J16" s="17">
        <v>0</v>
      </c>
      <c r="K16" s="17">
        <v>103.74299999999999</v>
      </c>
      <c r="L16" s="17">
        <v>21.53</v>
      </c>
      <c r="M16" s="17">
        <v>14.877000000000001</v>
      </c>
      <c r="N16" s="17">
        <v>13.626159709796809</v>
      </c>
      <c r="O16" s="17">
        <v>153.77615970979681</v>
      </c>
      <c r="P16" s="17">
        <v>886.25410625570169</v>
      </c>
    </row>
    <row r="17" spans="1:16" x14ac:dyDescent="0.45">
      <c r="A17" s="1" t="s">
        <v>32</v>
      </c>
      <c r="B17" s="17">
        <v>332.755</v>
      </c>
      <c r="C17" s="17">
        <v>158.839</v>
      </c>
      <c r="D17" s="17">
        <v>155.47300000000001</v>
      </c>
      <c r="E17" s="17">
        <v>53.332999999999998</v>
      </c>
      <c r="F17" s="17">
        <v>16.824000000000002</v>
      </c>
      <c r="G17" s="17">
        <v>58.914668410362971</v>
      </c>
      <c r="H17" s="17">
        <v>776.13866841036292</v>
      </c>
      <c r="I17" s="17">
        <v>26.960999999999999</v>
      </c>
      <c r="J17" s="17">
        <v>12.439</v>
      </c>
      <c r="K17" s="17">
        <v>47.692999999999998</v>
      </c>
      <c r="L17" s="17">
        <v>16.151</v>
      </c>
      <c r="M17" s="17">
        <v>3.1230000000000002</v>
      </c>
      <c r="N17" s="17">
        <v>5.84</v>
      </c>
      <c r="O17" s="17">
        <v>112.20699999999999</v>
      </c>
      <c r="P17" s="17">
        <v>888.34566841036292</v>
      </c>
    </row>
    <row r="18" spans="1:16" x14ac:dyDescent="0.45">
      <c r="A18" s="1" t="s">
        <v>33</v>
      </c>
      <c r="B18" s="17">
        <v>0</v>
      </c>
      <c r="C18" s="17">
        <v>259.74099999999999</v>
      </c>
      <c r="D18" s="17">
        <v>134.78299999999999</v>
      </c>
      <c r="E18" s="17">
        <v>150.892</v>
      </c>
      <c r="F18" s="17">
        <v>27.420999999999999</v>
      </c>
      <c r="G18" s="17">
        <v>54.988447683118075</v>
      </c>
      <c r="H18" s="17">
        <v>627.825447683118</v>
      </c>
      <c r="I18" s="17">
        <v>0</v>
      </c>
      <c r="J18" s="17">
        <v>0</v>
      </c>
      <c r="K18" s="17">
        <v>124.738</v>
      </c>
      <c r="L18" s="17">
        <v>42.957000000000001</v>
      </c>
      <c r="M18" s="17">
        <v>9.0990000000000002</v>
      </c>
      <c r="N18" s="17">
        <v>22.895883967744307</v>
      </c>
      <c r="O18" s="17">
        <v>199.68988396774432</v>
      </c>
      <c r="P18" s="17">
        <v>827.51533165086232</v>
      </c>
    </row>
    <row r="19" spans="1:16" x14ac:dyDescent="0.45">
      <c r="A19" s="1" t="s">
        <v>34</v>
      </c>
      <c r="B19" s="17">
        <v>0</v>
      </c>
      <c r="C19" s="17">
        <v>70.885000000000005</v>
      </c>
      <c r="D19" s="17">
        <v>90.991</v>
      </c>
      <c r="E19" s="17">
        <v>28.587</v>
      </c>
      <c r="F19" s="17">
        <v>23.858000000000001</v>
      </c>
      <c r="G19" s="17">
        <v>52.7281120876507</v>
      </c>
      <c r="H19" s="17">
        <v>267.04911208765071</v>
      </c>
      <c r="I19" s="17">
        <v>0</v>
      </c>
      <c r="J19" s="17">
        <v>0</v>
      </c>
      <c r="K19" s="17">
        <v>22.591999999999999</v>
      </c>
      <c r="L19" s="17">
        <v>7.8259999999999996</v>
      </c>
      <c r="M19" s="17">
        <v>7.5110000000000001</v>
      </c>
      <c r="N19" s="17">
        <v>11.857208264908452</v>
      </c>
      <c r="O19" s="17">
        <v>49.786208264908453</v>
      </c>
      <c r="P19" s="17">
        <v>316.83532035255917</v>
      </c>
    </row>
    <row r="20" spans="1:16" x14ac:dyDescent="0.45">
      <c r="A20" s="1" t="s">
        <v>35</v>
      </c>
      <c r="B20" s="17">
        <v>545.52499999999998</v>
      </c>
      <c r="C20" s="17">
        <v>250.369</v>
      </c>
      <c r="D20" s="17">
        <v>176.02199999999999</v>
      </c>
      <c r="E20" s="17">
        <v>219.27</v>
      </c>
      <c r="F20" s="17">
        <v>71.64</v>
      </c>
      <c r="G20" s="17">
        <v>121.069744438165</v>
      </c>
      <c r="H20" s="17">
        <v>1383.8957444381649</v>
      </c>
      <c r="I20" s="17">
        <v>141.214</v>
      </c>
      <c r="J20" s="17">
        <v>90.849000000000004</v>
      </c>
      <c r="K20" s="17">
        <v>99.224999999999994</v>
      </c>
      <c r="L20" s="17">
        <v>15.477</v>
      </c>
      <c r="M20" s="17">
        <v>32.298000000000002</v>
      </c>
      <c r="N20" s="17">
        <v>23.214085884457951</v>
      </c>
      <c r="O20" s="17">
        <v>402.27708588445796</v>
      </c>
      <c r="P20" s="17">
        <v>1786.1728303226228</v>
      </c>
    </row>
    <row r="21" spans="1:16" x14ac:dyDescent="0.45">
      <c r="A21" s="1" t="s">
        <v>36</v>
      </c>
      <c r="B21" s="17">
        <v>0</v>
      </c>
      <c r="C21" s="17">
        <v>119.687</v>
      </c>
      <c r="D21" s="17">
        <v>102.295</v>
      </c>
      <c r="E21" s="17">
        <v>72.424000000000007</v>
      </c>
      <c r="F21" s="17">
        <v>23.189</v>
      </c>
      <c r="G21" s="17">
        <v>72.094620008500286</v>
      </c>
      <c r="H21" s="17">
        <v>389.6896200085003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389.6896200085003</v>
      </c>
    </row>
    <row r="22" spans="1:16" x14ac:dyDescent="0.45">
      <c r="A22" s="1" t="s">
        <v>37</v>
      </c>
      <c r="B22" s="17">
        <v>456.95400000000001</v>
      </c>
      <c r="C22" s="17">
        <v>186.048</v>
      </c>
      <c r="D22" s="17">
        <v>206.03299999999999</v>
      </c>
      <c r="E22" s="17">
        <v>112.899</v>
      </c>
      <c r="F22" s="17">
        <v>65.277000000000001</v>
      </c>
      <c r="G22" s="17">
        <v>102.60381117188744</v>
      </c>
      <c r="H22" s="17">
        <v>1129.8148111718874</v>
      </c>
      <c r="I22" s="17">
        <v>70.155000000000001</v>
      </c>
      <c r="J22" s="17">
        <v>78.992000000000004</v>
      </c>
      <c r="K22" s="17">
        <v>236.24299999999999</v>
      </c>
      <c r="L22" s="17">
        <v>116.66500000000001</v>
      </c>
      <c r="M22" s="17">
        <v>94.44</v>
      </c>
      <c r="N22" s="17">
        <v>52.525949362033629</v>
      </c>
      <c r="O22" s="17">
        <v>649.02094936203366</v>
      </c>
      <c r="P22" s="17">
        <v>1778.8357605339211</v>
      </c>
    </row>
    <row r="23" spans="1:16" x14ac:dyDescent="0.45">
      <c r="A23" s="1" t="s">
        <v>38</v>
      </c>
      <c r="B23" s="17">
        <v>231.41200000000001</v>
      </c>
      <c r="C23" s="17">
        <v>38.610999999999997</v>
      </c>
      <c r="D23" s="17">
        <v>90.555000000000007</v>
      </c>
      <c r="E23" s="17">
        <v>64.433999999999997</v>
      </c>
      <c r="F23" s="17">
        <v>23.094999999999999</v>
      </c>
      <c r="G23" s="17">
        <v>28.12545666926961</v>
      </c>
      <c r="H23" s="17">
        <v>476.2324566692696</v>
      </c>
      <c r="I23" s="17">
        <v>465.99799999999999</v>
      </c>
      <c r="J23" s="17">
        <v>281.012</v>
      </c>
      <c r="K23" s="17">
        <v>182.572</v>
      </c>
      <c r="L23" s="17">
        <v>351.959</v>
      </c>
      <c r="M23" s="17">
        <v>57.345999999999997</v>
      </c>
      <c r="N23" s="17">
        <v>84.880547716442663</v>
      </c>
      <c r="O23" s="17">
        <v>1423.7675477164426</v>
      </c>
      <c r="P23" s="17">
        <v>1900.0000043857121</v>
      </c>
    </row>
    <row r="24" spans="1:16" x14ac:dyDescent="0.45">
      <c r="A24" s="1" t="s">
        <v>39</v>
      </c>
      <c r="B24" s="17">
        <v>0</v>
      </c>
      <c r="C24" s="17">
        <v>33.078000000000003</v>
      </c>
      <c r="D24" s="17">
        <v>26.015999999999998</v>
      </c>
      <c r="E24" s="17">
        <v>107.471</v>
      </c>
      <c r="F24" s="17">
        <v>25.949000000000002</v>
      </c>
      <c r="G24" s="17">
        <v>32.623583830643263</v>
      </c>
      <c r="H24" s="17">
        <v>225.13758383064328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225.13758383064328</v>
      </c>
    </row>
    <row r="25" spans="1:16" x14ac:dyDescent="0.45">
      <c r="A25" s="1" t="s">
        <v>40</v>
      </c>
      <c r="B25" s="17">
        <v>159.834</v>
      </c>
      <c r="C25" s="17">
        <v>44.277000000000001</v>
      </c>
      <c r="D25" s="17">
        <v>225.571</v>
      </c>
      <c r="E25" s="17">
        <v>225.76400000000001</v>
      </c>
      <c r="F25" s="17">
        <v>43.561999999999998</v>
      </c>
      <c r="G25" s="17">
        <v>45.252986496341279</v>
      </c>
      <c r="H25" s="17">
        <v>744.26098649634127</v>
      </c>
      <c r="I25" s="17">
        <v>1463.2049999999999</v>
      </c>
      <c r="J25" s="17">
        <v>109.773</v>
      </c>
      <c r="K25" s="17">
        <v>1738.0250000000001</v>
      </c>
      <c r="L25" s="17">
        <v>705.97</v>
      </c>
      <c r="M25" s="17">
        <v>437.90899999999999</v>
      </c>
      <c r="N25" s="17">
        <v>299.64559442826874</v>
      </c>
      <c r="O25" s="17">
        <v>4754.5275944282685</v>
      </c>
      <c r="P25" s="17">
        <v>5498.78858092461</v>
      </c>
    </row>
    <row r="26" spans="1:16" x14ac:dyDescent="0.45">
      <c r="A26" s="1" t="s">
        <v>41</v>
      </c>
      <c r="B26" s="17">
        <v>22.024999999999999</v>
      </c>
      <c r="C26" s="17">
        <v>438.23399999999998</v>
      </c>
      <c r="D26" s="17">
        <v>110.973</v>
      </c>
      <c r="E26" s="17">
        <v>97.335999999999999</v>
      </c>
      <c r="F26" s="17">
        <v>14.42</v>
      </c>
      <c r="G26" s="17">
        <v>23.0293194605912</v>
      </c>
      <c r="H26" s="17">
        <v>706.01731946059112</v>
      </c>
      <c r="I26" s="17">
        <v>1988.3030000000001</v>
      </c>
      <c r="J26" s="17">
        <v>935.83299999999997</v>
      </c>
      <c r="K26" s="17">
        <v>1464.799</v>
      </c>
      <c r="L26" s="17">
        <v>624.71400000000006</v>
      </c>
      <c r="M26" s="17">
        <v>395.27300000000002</v>
      </c>
      <c r="N26" s="17">
        <v>296.76440557173129</v>
      </c>
      <c r="O26" s="17">
        <v>5705.6864055717315</v>
      </c>
      <c r="P26" s="17">
        <v>6411.7037250323228</v>
      </c>
    </row>
    <row r="27" spans="1:16" x14ac:dyDescent="0.45">
      <c r="A27" s="1" t="s">
        <v>42</v>
      </c>
      <c r="B27" s="17">
        <v>0</v>
      </c>
      <c r="C27" s="17">
        <v>362.22800000000001</v>
      </c>
      <c r="D27" s="17">
        <v>63.408000000000001</v>
      </c>
      <c r="E27" s="17">
        <v>62.136000000000003</v>
      </c>
      <c r="F27" s="17">
        <v>47.165999999999997</v>
      </c>
      <c r="G27" s="17">
        <v>56.648400175537425</v>
      </c>
      <c r="H27" s="17">
        <v>591.58640017553739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591.58640017553739</v>
      </c>
    </row>
    <row r="28" spans="1:16" x14ac:dyDescent="0.45">
      <c r="A28" s="1" t="s">
        <v>43</v>
      </c>
      <c r="B28" s="17">
        <v>0</v>
      </c>
      <c r="C28" s="17">
        <v>177.71899999999999</v>
      </c>
      <c r="D28" s="17">
        <v>140.584</v>
      </c>
      <c r="E28" s="17">
        <v>113.254</v>
      </c>
      <c r="F28" s="17">
        <v>35.777999999999999</v>
      </c>
      <c r="G28" s="17">
        <v>51.756345760780469</v>
      </c>
      <c r="H28" s="17">
        <v>519.09134576078043</v>
      </c>
      <c r="I28" s="17">
        <v>0</v>
      </c>
      <c r="J28" s="17">
        <v>0</v>
      </c>
      <c r="K28" s="17">
        <v>55.902999999999999</v>
      </c>
      <c r="L28" s="17">
        <v>1.4159999999999999</v>
      </c>
      <c r="M28" s="17">
        <v>4.6900000000000004</v>
      </c>
      <c r="N28" s="17">
        <v>7.6473131694404266</v>
      </c>
      <c r="O28" s="17">
        <v>69.656313169440423</v>
      </c>
      <c r="P28" s="17">
        <v>588.74765893022084</v>
      </c>
    </row>
    <row r="29" spans="1:16" x14ac:dyDescent="0.45">
      <c r="A29" s="1" t="s">
        <v>44</v>
      </c>
      <c r="B29" s="17">
        <v>0</v>
      </c>
      <c r="C29" s="17">
        <v>119.093</v>
      </c>
      <c r="D29" s="17">
        <v>31.61</v>
      </c>
      <c r="E29" s="17">
        <v>28.247</v>
      </c>
      <c r="F29" s="17">
        <v>20.088000000000001</v>
      </c>
      <c r="G29" s="17">
        <v>38.533679159264253</v>
      </c>
      <c r="H29" s="17">
        <v>237.57167915926425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237.57167915926425</v>
      </c>
    </row>
    <row r="30" spans="1:16" x14ac:dyDescent="0.45">
      <c r="A30" s="1" t="s">
        <v>45</v>
      </c>
      <c r="B30" s="17">
        <v>0</v>
      </c>
      <c r="C30" s="17">
        <v>153.65199999999999</v>
      </c>
      <c r="D30" s="17">
        <v>149.643</v>
      </c>
      <c r="E30" s="17">
        <v>35.341999999999999</v>
      </c>
      <c r="F30" s="17">
        <v>20.468</v>
      </c>
      <c r="G30" s="17">
        <v>40.340761107766511</v>
      </c>
      <c r="H30" s="17">
        <v>399.44576110776649</v>
      </c>
      <c r="I30" s="17">
        <v>0</v>
      </c>
      <c r="J30" s="17">
        <v>0</v>
      </c>
      <c r="K30" s="17">
        <v>56.756999999999998</v>
      </c>
      <c r="L30" s="17">
        <v>6.0510000000000002</v>
      </c>
      <c r="M30" s="17">
        <v>6.6619999999999999</v>
      </c>
      <c r="N30" s="17">
        <v>8.8489440917669544</v>
      </c>
      <c r="O30" s="17">
        <v>78.318944091766951</v>
      </c>
      <c r="P30" s="17">
        <v>477.76470519953341</v>
      </c>
    </row>
    <row r="31" spans="1:16" x14ac:dyDescent="0.45">
      <c r="A31" s="1" t="s">
        <v>46</v>
      </c>
      <c r="B31" s="17">
        <v>410.09399999999999</v>
      </c>
      <c r="C31" s="17">
        <v>52.981999999999999</v>
      </c>
      <c r="D31" s="17">
        <v>140.64699999999999</v>
      </c>
      <c r="E31" s="17">
        <v>106.63500000000001</v>
      </c>
      <c r="F31" s="17">
        <v>26.716999999999999</v>
      </c>
      <c r="G31" s="17">
        <v>67.632088683275725</v>
      </c>
      <c r="H31" s="17">
        <v>804.70708868327574</v>
      </c>
      <c r="I31" s="17">
        <v>237.477</v>
      </c>
      <c r="J31" s="17">
        <v>0</v>
      </c>
      <c r="K31" s="17">
        <v>223.548</v>
      </c>
      <c r="L31" s="17">
        <v>70.974999999999994</v>
      </c>
      <c r="M31" s="17">
        <v>29.317</v>
      </c>
      <c r="N31" s="17">
        <v>32.484999999999999</v>
      </c>
      <c r="O31" s="17">
        <v>593.80200000000002</v>
      </c>
      <c r="P31" s="17">
        <v>1398.5090886832759</v>
      </c>
    </row>
    <row r="32" spans="1:16" x14ac:dyDescent="0.45">
      <c r="A32" s="1" t="s">
        <v>47</v>
      </c>
      <c r="B32" s="17">
        <v>0</v>
      </c>
      <c r="C32" s="17">
        <v>256.83300000000003</v>
      </c>
      <c r="D32" s="17">
        <v>52.826999999999998</v>
      </c>
      <c r="E32" s="17">
        <v>68.521000000000001</v>
      </c>
      <c r="F32" s="17">
        <v>27.114999999999998</v>
      </c>
      <c r="G32" s="17">
        <v>60.591232292985232</v>
      </c>
      <c r="H32" s="17">
        <v>465.88723229298523</v>
      </c>
      <c r="I32" s="17">
        <v>0</v>
      </c>
      <c r="J32" s="17">
        <v>0</v>
      </c>
      <c r="K32" s="17">
        <v>124.26</v>
      </c>
      <c r="L32" s="17">
        <v>38.578000000000003</v>
      </c>
      <c r="M32" s="17">
        <v>28.984999999999999</v>
      </c>
      <c r="N32" s="17">
        <v>37.317548469325224</v>
      </c>
      <c r="O32" s="17">
        <v>229.14054846932524</v>
      </c>
      <c r="P32" s="17">
        <v>695.0277807623105</v>
      </c>
    </row>
    <row r="33" spans="1:16" x14ac:dyDescent="0.45">
      <c r="A33" s="1" t="s">
        <v>48</v>
      </c>
      <c r="B33" s="17">
        <v>0</v>
      </c>
      <c r="C33" s="17">
        <v>70.728999999999999</v>
      </c>
      <c r="D33" s="17">
        <v>159.703</v>
      </c>
      <c r="E33" s="17">
        <v>60.064</v>
      </c>
      <c r="F33" s="17">
        <v>27.832000000000001</v>
      </c>
      <c r="G33" s="17">
        <v>53.247811295427447</v>
      </c>
      <c r="H33" s="17">
        <v>371.57581129542746</v>
      </c>
      <c r="I33" s="17">
        <v>0</v>
      </c>
      <c r="J33" s="17">
        <v>27.366</v>
      </c>
      <c r="K33" s="17">
        <v>106.56699999999999</v>
      </c>
      <c r="L33" s="17">
        <v>10.451000000000001</v>
      </c>
      <c r="M33" s="17">
        <v>3.9630000000000001</v>
      </c>
      <c r="N33" s="17">
        <v>29.054765803083409</v>
      </c>
      <c r="O33" s="17">
        <v>177.40176580308341</v>
      </c>
      <c r="P33" s="17">
        <v>548.97757709851089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6.1479999999999997</v>
      </c>
      <c r="F34" s="17">
        <v>0.13800000000000001</v>
      </c>
      <c r="G34" s="17">
        <v>0.25035738091528381</v>
      </c>
      <c r="H34" s="17">
        <v>6.536357380915284</v>
      </c>
      <c r="I34" s="17">
        <v>715.84500000000003</v>
      </c>
      <c r="J34" s="17">
        <v>99.78</v>
      </c>
      <c r="K34" s="17">
        <v>1307.08</v>
      </c>
      <c r="L34" s="17">
        <v>536.59500000000003</v>
      </c>
      <c r="M34" s="17">
        <v>207.3</v>
      </c>
      <c r="N34" s="17">
        <v>292.06691397880115</v>
      </c>
      <c r="O34" s="17">
        <v>3158.6669139788009</v>
      </c>
      <c r="P34" s="17">
        <v>3165.2032713597164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2794.6689999999999</v>
      </c>
      <c r="C37" s="17">
        <v>3502.4459999999999</v>
      </c>
      <c r="D37" s="17">
        <v>3135.3470000000002</v>
      </c>
      <c r="E37" s="17">
        <v>2309.2370000000001</v>
      </c>
      <c r="F37" s="17">
        <v>762.01599999999996</v>
      </c>
      <c r="G37" s="17">
        <v>1286.99</v>
      </c>
      <c r="H37" s="17">
        <v>13790.705</v>
      </c>
      <c r="I37" s="17">
        <v>8203.732</v>
      </c>
      <c r="J37" s="17">
        <v>2818.6909999999998</v>
      </c>
      <c r="K37" s="17">
        <v>8147.7860000000001</v>
      </c>
      <c r="L37" s="17">
        <v>3843.0529999999999</v>
      </c>
      <c r="M37" s="17">
        <v>1985.2190000000001</v>
      </c>
      <c r="N37" s="17">
        <v>1746.16</v>
      </c>
      <c r="O37" s="17">
        <v>26744.641</v>
      </c>
      <c r="P37" s="17">
        <v>40535.345999999998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3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6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1.71875" style="1" customWidth="1"/>
    <col min="2" max="16384" width="9.1640625" style="1"/>
  </cols>
  <sheetData>
    <row r="2" spans="1:16" ht="22.8" x14ac:dyDescent="0.75">
      <c r="A2" s="3" t="s">
        <v>78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0</v>
      </c>
      <c r="C11" s="17">
        <v>154.55000000000001</v>
      </c>
      <c r="D11" s="17">
        <v>95.92</v>
      </c>
      <c r="E11" s="17">
        <v>20.85</v>
      </c>
      <c r="F11" s="17">
        <v>20.75</v>
      </c>
      <c r="G11" s="17">
        <v>44.034461399999998</v>
      </c>
      <c r="H11" s="17">
        <v>336.10446139999999</v>
      </c>
      <c r="I11" s="17">
        <v>0</v>
      </c>
      <c r="J11" s="17">
        <v>72.78</v>
      </c>
      <c r="K11" s="17">
        <v>171.98</v>
      </c>
      <c r="L11" s="17">
        <v>40.35</v>
      </c>
      <c r="M11" s="17">
        <v>11.58</v>
      </c>
      <c r="N11" s="17">
        <v>56.4512942</v>
      </c>
      <c r="O11" s="17">
        <v>353.1412942</v>
      </c>
      <c r="P11" s="17">
        <v>689.24575559999994</v>
      </c>
    </row>
    <row r="12" spans="1:16" x14ac:dyDescent="0.45">
      <c r="A12" s="1" t="s">
        <v>27</v>
      </c>
      <c r="B12" s="17">
        <v>312.14999999999998</v>
      </c>
      <c r="C12" s="17">
        <v>175.25</v>
      </c>
      <c r="D12" s="17">
        <v>161.66</v>
      </c>
      <c r="E12" s="17">
        <v>157.93</v>
      </c>
      <c r="F12" s="17">
        <v>70.63</v>
      </c>
      <c r="G12" s="17">
        <v>35.891647199999994</v>
      </c>
      <c r="H12" s="17">
        <v>913.51164719999997</v>
      </c>
      <c r="I12" s="17">
        <v>360.74</v>
      </c>
      <c r="J12" s="17">
        <v>657.48</v>
      </c>
      <c r="K12" s="17">
        <v>784.75</v>
      </c>
      <c r="L12" s="17">
        <v>509.64</v>
      </c>
      <c r="M12" s="17">
        <v>242.96</v>
      </c>
      <c r="N12" s="17">
        <v>238.04998144999999</v>
      </c>
      <c r="O12" s="17">
        <v>2793.6199814500001</v>
      </c>
      <c r="P12" s="17">
        <v>3707.13162865</v>
      </c>
    </row>
    <row r="13" spans="1:16" x14ac:dyDescent="0.45">
      <c r="A13" s="1" t="s">
        <v>28</v>
      </c>
      <c r="B13" s="17">
        <v>265.33</v>
      </c>
      <c r="C13" s="17">
        <v>50.57</v>
      </c>
      <c r="D13" s="17">
        <v>125.68</v>
      </c>
      <c r="E13" s="17">
        <v>228.59</v>
      </c>
      <c r="F13" s="17">
        <v>27.24</v>
      </c>
      <c r="G13" s="17">
        <v>50.618827800000005</v>
      </c>
      <c r="H13" s="17">
        <v>748.02882780000004</v>
      </c>
      <c r="I13" s="17">
        <v>2200.7199999999998</v>
      </c>
      <c r="J13" s="17">
        <v>387.23</v>
      </c>
      <c r="K13" s="17">
        <v>1129.1600000000001</v>
      </c>
      <c r="L13" s="17">
        <v>667.84</v>
      </c>
      <c r="M13" s="17">
        <v>377.49</v>
      </c>
      <c r="N13" s="17">
        <v>314.52422665</v>
      </c>
      <c r="O13" s="17">
        <v>5076.9642266499995</v>
      </c>
      <c r="P13" s="17">
        <v>5824.9930544499994</v>
      </c>
    </row>
    <row r="14" spans="1:16" x14ac:dyDescent="0.45">
      <c r="A14" s="1" t="s">
        <v>29</v>
      </c>
      <c r="B14" s="17">
        <v>0</v>
      </c>
      <c r="C14" s="17">
        <v>221.07</v>
      </c>
      <c r="D14" s="17">
        <v>51.77</v>
      </c>
      <c r="E14" s="17">
        <v>58.11</v>
      </c>
      <c r="F14" s="17">
        <v>36.61</v>
      </c>
      <c r="G14" s="17">
        <v>46.8803664</v>
      </c>
      <c r="H14" s="17">
        <v>414.44036640000002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414.44036640000002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155.63</v>
      </c>
      <c r="E15" s="17">
        <v>54.93</v>
      </c>
      <c r="F15" s="17">
        <v>19.88</v>
      </c>
      <c r="G15" s="17">
        <v>42.779240999999999</v>
      </c>
      <c r="H15" s="17">
        <v>273.21924100000001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273.21924100000001</v>
      </c>
    </row>
    <row r="16" spans="1:16" x14ac:dyDescent="0.45">
      <c r="A16" s="1" t="s">
        <v>31</v>
      </c>
      <c r="B16" s="17">
        <v>19.11</v>
      </c>
      <c r="C16" s="17">
        <v>21.55</v>
      </c>
      <c r="D16" s="17">
        <v>399.19</v>
      </c>
      <c r="E16" s="17">
        <v>113.93</v>
      </c>
      <c r="F16" s="17">
        <v>33.479999999999997</v>
      </c>
      <c r="G16" s="17">
        <v>83.850938999999997</v>
      </c>
      <c r="H16" s="17">
        <v>671.11093900000003</v>
      </c>
      <c r="I16" s="17">
        <v>0</v>
      </c>
      <c r="J16" s="17">
        <v>0</v>
      </c>
      <c r="K16" s="17">
        <v>92.71</v>
      </c>
      <c r="L16" s="17">
        <v>22.84</v>
      </c>
      <c r="M16" s="17">
        <v>14.88</v>
      </c>
      <c r="N16" s="17">
        <v>13.249901499999998</v>
      </c>
      <c r="O16" s="17">
        <v>143.6799015</v>
      </c>
      <c r="P16" s="17">
        <v>814.79084050000006</v>
      </c>
    </row>
    <row r="17" spans="1:16" x14ac:dyDescent="0.45">
      <c r="A17" s="1" t="s">
        <v>32</v>
      </c>
      <c r="B17" s="17">
        <v>319.33999999999997</v>
      </c>
      <c r="C17" s="17">
        <v>157.66</v>
      </c>
      <c r="D17" s="17">
        <v>163.08000000000001</v>
      </c>
      <c r="E17" s="17">
        <v>60.47</v>
      </c>
      <c r="F17" s="17">
        <v>17.61</v>
      </c>
      <c r="G17" s="17">
        <v>52.864322399999999</v>
      </c>
      <c r="H17" s="17">
        <v>771.02432239999996</v>
      </c>
      <c r="I17" s="17">
        <v>24.64</v>
      </c>
      <c r="J17" s="17">
        <v>13.77</v>
      </c>
      <c r="K17" s="17">
        <v>45.71</v>
      </c>
      <c r="L17" s="17">
        <v>15.59</v>
      </c>
      <c r="M17" s="17">
        <v>2.62</v>
      </c>
      <c r="N17" s="17">
        <v>9.5671792500000006</v>
      </c>
      <c r="O17" s="17">
        <v>111.89717925000001</v>
      </c>
      <c r="P17" s="17">
        <v>882.92150164999998</v>
      </c>
    </row>
    <row r="18" spans="1:16" x14ac:dyDescent="0.45">
      <c r="A18" s="1" t="s">
        <v>33</v>
      </c>
      <c r="B18" s="17">
        <v>0</v>
      </c>
      <c r="C18" s="17">
        <v>255.52</v>
      </c>
      <c r="D18" s="17">
        <v>130.97999999999999</v>
      </c>
      <c r="E18" s="17">
        <v>150.11000000000001</v>
      </c>
      <c r="F18" s="17">
        <v>26.49</v>
      </c>
      <c r="G18" s="17">
        <v>51.568805999999995</v>
      </c>
      <c r="H18" s="17">
        <v>614.66880600000002</v>
      </c>
      <c r="I18" s="17">
        <v>0</v>
      </c>
      <c r="J18" s="17">
        <v>0</v>
      </c>
      <c r="K18" s="17">
        <v>114.46</v>
      </c>
      <c r="L18" s="17">
        <v>29.14</v>
      </c>
      <c r="M18" s="17">
        <v>9.01</v>
      </c>
      <c r="N18" s="17">
        <v>21.54935545</v>
      </c>
      <c r="O18" s="17">
        <v>174.15935544999999</v>
      </c>
      <c r="P18" s="17">
        <v>788.82816145000004</v>
      </c>
    </row>
    <row r="19" spans="1:16" x14ac:dyDescent="0.45">
      <c r="A19" s="1" t="s">
        <v>34</v>
      </c>
      <c r="B19" s="17">
        <v>0</v>
      </c>
      <c r="C19" s="17">
        <v>61.46</v>
      </c>
      <c r="D19" s="17">
        <v>94.81</v>
      </c>
      <c r="E19" s="17">
        <v>26.86</v>
      </c>
      <c r="F19" s="17">
        <v>30.99</v>
      </c>
      <c r="G19" s="17">
        <v>45.358184999999999</v>
      </c>
      <c r="H19" s="17">
        <v>259.478185</v>
      </c>
      <c r="I19" s="17">
        <v>0</v>
      </c>
      <c r="J19" s="17">
        <v>0</v>
      </c>
      <c r="K19" s="17">
        <v>21.76</v>
      </c>
      <c r="L19" s="17">
        <v>7.22</v>
      </c>
      <c r="M19" s="17">
        <v>7.71</v>
      </c>
      <c r="N19" s="17">
        <v>11.15479785</v>
      </c>
      <c r="O19" s="17">
        <v>47.844797849999999</v>
      </c>
      <c r="P19" s="17">
        <v>307.32298285000002</v>
      </c>
    </row>
    <row r="20" spans="1:16" x14ac:dyDescent="0.45">
      <c r="A20" s="1" t="s">
        <v>35</v>
      </c>
      <c r="B20" s="17">
        <v>501.27</v>
      </c>
      <c r="C20" s="17">
        <v>234.99</v>
      </c>
      <c r="D20" s="17">
        <v>178.87</v>
      </c>
      <c r="E20" s="17">
        <v>199.52</v>
      </c>
      <c r="F20" s="17">
        <v>69.62</v>
      </c>
      <c r="G20" s="17">
        <v>105.04159800000001</v>
      </c>
      <c r="H20" s="17">
        <v>1289.311598</v>
      </c>
      <c r="I20" s="17">
        <v>114.61</v>
      </c>
      <c r="J20" s="17">
        <v>93.95</v>
      </c>
      <c r="K20" s="17">
        <v>94.98</v>
      </c>
      <c r="L20" s="17">
        <v>11.08</v>
      </c>
      <c r="M20" s="17">
        <v>32.06</v>
      </c>
      <c r="N20" s="17">
        <v>21.794212050000002</v>
      </c>
      <c r="O20" s="17">
        <v>368.47421205000001</v>
      </c>
      <c r="P20" s="17">
        <v>1657.78581005</v>
      </c>
    </row>
    <row r="21" spans="1:16" x14ac:dyDescent="0.45">
      <c r="A21" s="1" t="s">
        <v>36</v>
      </c>
      <c r="B21" s="17">
        <v>0</v>
      </c>
      <c r="C21" s="17">
        <v>116.47</v>
      </c>
      <c r="D21" s="17">
        <v>87.43</v>
      </c>
      <c r="E21" s="17">
        <v>59.02</v>
      </c>
      <c r="F21" s="17">
        <v>23.43</v>
      </c>
      <c r="G21" s="17">
        <v>65.191876199999996</v>
      </c>
      <c r="H21" s="17">
        <v>351.54187619999999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351.54187619999999</v>
      </c>
    </row>
    <row r="22" spans="1:16" x14ac:dyDescent="0.45">
      <c r="A22" s="1" t="s">
        <v>37</v>
      </c>
      <c r="B22" s="17">
        <v>366.77</v>
      </c>
      <c r="C22" s="17">
        <v>173.91</v>
      </c>
      <c r="D22" s="17">
        <v>190.62</v>
      </c>
      <c r="E22" s="17">
        <v>112.37</v>
      </c>
      <c r="F22" s="17">
        <v>67.22</v>
      </c>
      <c r="G22" s="17">
        <v>90.068611799999999</v>
      </c>
      <c r="H22" s="17">
        <v>1000.9586118</v>
      </c>
      <c r="I22" s="17">
        <v>52.76</v>
      </c>
      <c r="J22" s="17">
        <v>74.349999999999994</v>
      </c>
      <c r="K22" s="17">
        <v>217.77</v>
      </c>
      <c r="L22" s="17">
        <v>102.62</v>
      </c>
      <c r="M22" s="17">
        <v>85</v>
      </c>
      <c r="N22" s="17">
        <v>51.439632500000002</v>
      </c>
      <c r="O22" s="17">
        <v>583.93963250000002</v>
      </c>
      <c r="P22" s="17">
        <v>1584.8982443</v>
      </c>
    </row>
    <row r="23" spans="1:16" x14ac:dyDescent="0.45">
      <c r="A23" s="1" t="s">
        <v>38</v>
      </c>
      <c r="B23" s="17">
        <v>228.66</v>
      </c>
      <c r="C23" s="17">
        <v>38.83</v>
      </c>
      <c r="D23" s="17">
        <v>86.46</v>
      </c>
      <c r="E23" s="17">
        <v>63.58</v>
      </c>
      <c r="F23" s="17">
        <v>20.260000000000002</v>
      </c>
      <c r="G23" s="17">
        <v>24.978482999999997</v>
      </c>
      <c r="H23" s="17">
        <v>462.768483</v>
      </c>
      <c r="I23" s="17">
        <v>443.65</v>
      </c>
      <c r="J23" s="17">
        <v>266.41000000000003</v>
      </c>
      <c r="K23" s="17">
        <v>153.66</v>
      </c>
      <c r="L23" s="17">
        <v>315.45</v>
      </c>
      <c r="M23" s="17">
        <v>55.26</v>
      </c>
      <c r="N23" s="17">
        <v>81.626107050000002</v>
      </c>
      <c r="O23" s="17">
        <v>1316.05610705</v>
      </c>
      <c r="P23" s="17">
        <v>1778.8245900500001</v>
      </c>
    </row>
    <row r="24" spans="1:16" x14ac:dyDescent="0.45">
      <c r="A24" s="1" t="s">
        <v>39</v>
      </c>
      <c r="B24" s="17">
        <v>0</v>
      </c>
      <c r="C24" s="17">
        <v>31.77</v>
      </c>
      <c r="D24" s="17">
        <v>22.99</v>
      </c>
      <c r="E24" s="17">
        <v>83.94</v>
      </c>
      <c r="F24" s="17">
        <v>28.07</v>
      </c>
      <c r="G24" s="17">
        <v>28.458042600000002</v>
      </c>
      <c r="H24" s="17">
        <v>195.22804260000001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195.22804260000001</v>
      </c>
    </row>
    <row r="25" spans="1:16" x14ac:dyDescent="0.45">
      <c r="A25" s="1" t="s">
        <v>40</v>
      </c>
      <c r="B25" s="17">
        <v>136.51</v>
      </c>
      <c r="C25" s="17">
        <v>37.54</v>
      </c>
      <c r="D25" s="17">
        <v>199.89</v>
      </c>
      <c r="E25" s="17">
        <v>166.94</v>
      </c>
      <c r="F25" s="17">
        <v>42.66</v>
      </c>
      <c r="G25" s="17">
        <v>41.437384199999997</v>
      </c>
      <c r="H25" s="17">
        <v>624.97738419999996</v>
      </c>
      <c r="I25" s="17">
        <v>1373.46</v>
      </c>
      <c r="J25" s="17">
        <v>97.76</v>
      </c>
      <c r="K25" s="17">
        <v>1558.92</v>
      </c>
      <c r="L25" s="17">
        <v>645.27</v>
      </c>
      <c r="M25" s="17">
        <v>439.38</v>
      </c>
      <c r="N25" s="17">
        <v>310.80991</v>
      </c>
      <c r="O25" s="17">
        <v>4425.5999099999999</v>
      </c>
      <c r="P25" s="17">
        <v>5050.5772942000003</v>
      </c>
    </row>
    <row r="26" spans="1:16" x14ac:dyDescent="0.45">
      <c r="A26" s="1" t="s">
        <v>41</v>
      </c>
      <c r="B26" s="17">
        <v>22.94</v>
      </c>
      <c r="C26" s="17">
        <v>393.61</v>
      </c>
      <c r="D26" s="17">
        <v>97.81</v>
      </c>
      <c r="E26" s="17">
        <v>89.39</v>
      </c>
      <c r="F26" s="17">
        <v>11.05</v>
      </c>
      <c r="G26" s="17">
        <v>23.036215799999997</v>
      </c>
      <c r="H26" s="17">
        <v>637.83621579999999</v>
      </c>
      <c r="I26" s="17">
        <v>1861.99</v>
      </c>
      <c r="J26" s="17">
        <v>791.23</v>
      </c>
      <c r="K26" s="17">
        <v>1373.66</v>
      </c>
      <c r="L26" s="17">
        <v>601.1</v>
      </c>
      <c r="M26" s="17">
        <v>358.36</v>
      </c>
      <c r="N26" s="17">
        <v>314.4235195</v>
      </c>
      <c r="O26" s="17">
        <v>5300.7635195000003</v>
      </c>
      <c r="P26" s="17">
        <v>5938.5997353000002</v>
      </c>
    </row>
    <row r="27" spans="1:16" x14ac:dyDescent="0.45">
      <c r="A27" s="1" t="s">
        <v>42</v>
      </c>
      <c r="B27" s="17">
        <v>0</v>
      </c>
      <c r="C27" s="17">
        <v>351.31</v>
      </c>
      <c r="D27" s="17">
        <v>56.08</v>
      </c>
      <c r="E27" s="17">
        <v>75.069999999999993</v>
      </c>
      <c r="F27" s="17">
        <v>41.75</v>
      </c>
      <c r="G27" s="17">
        <v>50.7769896</v>
      </c>
      <c r="H27" s="17">
        <v>574.98698960000002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574.98698960000002</v>
      </c>
    </row>
    <row r="28" spans="1:16" x14ac:dyDescent="0.45">
      <c r="A28" s="1" t="s">
        <v>43</v>
      </c>
      <c r="B28" s="17">
        <v>0</v>
      </c>
      <c r="C28" s="17">
        <v>160.63</v>
      </c>
      <c r="D28" s="17">
        <v>129.07</v>
      </c>
      <c r="E28" s="17">
        <v>104.43</v>
      </c>
      <c r="F28" s="17">
        <v>35.54</v>
      </c>
      <c r="G28" s="17">
        <v>50.204786400000003</v>
      </c>
      <c r="H28" s="17">
        <v>479.8747864</v>
      </c>
      <c r="I28" s="17">
        <v>0</v>
      </c>
      <c r="J28" s="17">
        <v>0</v>
      </c>
      <c r="K28" s="17">
        <v>53.63</v>
      </c>
      <c r="L28" s="17">
        <v>1.42</v>
      </c>
      <c r="M28" s="17">
        <v>4.6900000000000004</v>
      </c>
      <c r="N28" s="17">
        <v>7.4740502500000003</v>
      </c>
      <c r="O28" s="17">
        <v>67.21405025</v>
      </c>
      <c r="P28" s="17">
        <v>547.08883664999996</v>
      </c>
    </row>
    <row r="29" spans="1:16" x14ac:dyDescent="0.45">
      <c r="A29" s="1" t="s">
        <v>44</v>
      </c>
      <c r="B29" s="17">
        <v>0</v>
      </c>
      <c r="C29" s="17">
        <v>120.13</v>
      </c>
      <c r="D29" s="17">
        <v>32.69</v>
      </c>
      <c r="E29" s="17">
        <v>34.25</v>
      </c>
      <c r="F29" s="17">
        <v>14.85</v>
      </c>
      <c r="G29" s="17">
        <v>33.057831</v>
      </c>
      <c r="H29" s="17">
        <v>234.97783099999998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234.97783099999998</v>
      </c>
    </row>
    <row r="30" spans="1:16" x14ac:dyDescent="0.45">
      <c r="A30" s="1" t="s">
        <v>45</v>
      </c>
      <c r="B30" s="17">
        <v>0</v>
      </c>
      <c r="C30" s="17">
        <v>155.86000000000001</v>
      </c>
      <c r="D30" s="17">
        <v>131.29</v>
      </c>
      <c r="E30" s="17">
        <v>30.02</v>
      </c>
      <c r="F30" s="17">
        <v>19.600000000000001</v>
      </c>
      <c r="G30" s="17">
        <v>36.780174000000002</v>
      </c>
      <c r="H30" s="17">
        <v>373.55017400000003</v>
      </c>
      <c r="I30" s="17">
        <v>0</v>
      </c>
      <c r="J30" s="17">
        <v>0</v>
      </c>
      <c r="K30" s="17">
        <v>44.79</v>
      </c>
      <c r="L30" s="17">
        <v>6.22</v>
      </c>
      <c r="M30" s="17">
        <v>5.89</v>
      </c>
      <c r="N30" s="17">
        <v>7.9538902</v>
      </c>
      <c r="O30" s="17">
        <v>64.853890199999995</v>
      </c>
      <c r="P30" s="17">
        <v>438.40406419999999</v>
      </c>
    </row>
    <row r="31" spans="1:16" x14ac:dyDescent="0.45">
      <c r="A31" s="1" t="s">
        <v>46</v>
      </c>
      <c r="B31" s="17">
        <v>391.88</v>
      </c>
      <c r="C31" s="17">
        <v>53.36</v>
      </c>
      <c r="D31" s="17">
        <v>136.41999999999999</v>
      </c>
      <c r="E31" s="17">
        <v>102.27</v>
      </c>
      <c r="F31" s="17">
        <v>26.09</v>
      </c>
      <c r="G31" s="17">
        <v>59.845604399999992</v>
      </c>
      <c r="H31" s="17">
        <v>769.86560439999994</v>
      </c>
      <c r="I31" s="17">
        <v>193.77</v>
      </c>
      <c r="J31" s="17">
        <v>0</v>
      </c>
      <c r="K31" s="17">
        <v>206.82</v>
      </c>
      <c r="L31" s="17">
        <v>68.66</v>
      </c>
      <c r="M31" s="17">
        <v>29.48</v>
      </c>
      <c r="N31" s="17">
        <v>47.245475899999995</v>
      </c>
      <c r="O31" s="17">
        <v>545.97547589999999</v>
      </c>
      <c r="P31" s="17">
        <v>1315.8410802999999</v>
      </c>
    </row>
    <row r="32" spans="1:16" x14ac:dyDescent="0.45">
      <c r="A32" s="1" t="s">
        <v>47</v>
      </c>
      <c r="B32" s="17">
        <v>0</v>
      </c>
      <c r="C32" s="17">
        <v>244.82</v>
      </c>
      <c r="D32" s="17">
        <v>53.58</v>
      </c>
      <c r="E32" s="17">
        <v>72.56</v>
      </c>
      <c r="F32" s="17">
        <v>35.159999999999997</v>
      </c>
      <c r="G32" s="17">
        <v>53.180645999999996</v>
      </c>
      <c r="H32" s="17">
        <v>459.30064599999997</v>
      </c>
      <c r="I32" s="17">
        <v>0</v>
      </c>
      <c r="J32" s="17">
        <v>0</v>
      </c>
      <c r="K32" s="17">
        <v>132.28</v>
      </c>
      <c r="L32" s="17">
        <v>51.33</v>
      </c>
      <c r="M32" s="17">
        <v>28.48</v>
      </c>
      <c r="N32" s="17">
        <v>34.098256200000002</v>
      </c>
      <c r="O32" s="17">
        <v>246.18825620000001</v>
      </c>
      <c r="P32" s="17">
        <v>705.48890219999998</v>
      </c>
    </row>
    <row r="33" spans="1:16" x14ac:dyDescent="0.45">
      <c r="A33" s="1" t="s">
        <v>48</v>
      </c>
      <c r="B33" s="17">
        <v>0</v>
      </c>
      <c r="C33" s="17">
        <v>68.75</v>
      </c>
      <c r="D33" s="17">
        <v>159.5</v>
      </c>
      <c r="E33" s="17">
        <v>58.51</v>
      </c>
      <c r="F33" s="17">
        <v>26.95</v>
      </c>
      <c r="G33" s="17">
        <v>46.574116799999999</v>
      </c>
      <c r="H33" s="17">
        <v>360.28411679999999</v>
      </c>
      <c r="I33" s="17">
        <v>0</v>
      </c>
      <c r="J33" s="17">
        <v>31.57</v>
      </c>
      <c r="K33" s="17">
        <v>100.18</v>
      </c>
      <c r="L33" s="17">
        <v>10.119999999999999</v>
      </c>
      <c r="M33" s="17">
        <v>4.01</v>
      </c>
      <c r="N33" s="17">
        <v>27.445660350000001</v>
      </c>
      <c r="O33" s="17">
        <v>173.32566035000002</v>
      </c>
      <c r="P33" s="17">
        <v>533.60977715000001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6.15</v>
      </c>
      <c r="F34" s="17">
        <v>0.14000000000000001</v>
      </c>
      <c r="G34" s="17">
        <v>0.21256139999999998</v>
      </c>
      <c r="H34" s="17">
        <v>6.5025614000000003</v>
      </c>
      <c r="I34" s="17">
        <v>654.26</v>
      </c>
      <c r="J34" s="17">
        <v>93.45</v>
      </c>
      <c r="K34" s="17">
        <v>1250.96</v>
      </c>
      <c r="L34" s="17">
        <v>546.14</v>
      </c>
      <c r="M34" s="17">
        <v>207.25</v>
      </c>
      <c r="N34" s="17">
        <v>275.17340144999997</v>
      </c>
      <c r="O34" s="17">
        <v>3027.2334014500002</v>
      </c>
      <c r="P34" s="17">
        <v>3033.7359628500003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2563.96</v>
      </c>
      <c r="C37" s="17">
        <v>3279.61</v>
      </c>
      <c r="D37" s="17">
        <v>2941.42</v>
      </c>
      <c r="E37" s="17">
        <v>2129.8000000000002</v>
      </c>
      <c r="F37" s="17">
        <v>746.07</v>
      </c>
      <c r="G37" s="17">
        <v>1162.6917174</v>
      </c>
      <c r="H37" s="17">
        <v>12823.5517174</v>
      </c>
      <c r="I37" s="17">
        <v>7280.6</v>
      </c>
      <c r="J37" s="17">
        <v>2579.98</v>
      </c>
      <c r="K37" s="17">
        <v>7548.18</v>
      </c>
      <c r="L37" s="17">
        <v>3652.03</v>
      </c>
      <c r="M37" s="17">
        <v>1916.11</v>
      </c>
      <c r="N37" s="17">
        <v>1844.0308517999999</v>
      </c>
      <c r="O37" s="17">
        <v>24820.9308518</v>
      </c>
      <c r="P37" s="17">
        <v>37644.482569200001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3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7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2.27734375" style="1" customWidth="1"/>
    <col min="2" max="16384" width="9.1640625" style="1"/>
  </cols>
  <sheetData>
    <row r="2" spans="1:16" ht="22.8" x14ac:dyDescent="0.75">
      <c r="A2" s="3" t="s">
        <v>79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0</v>
      </c>
      <c r="C11" s="17">
        <v>141.87</v>
      </c>
      <c r="D11" s="17">
        <v>84.87</v>
      </c>
      <c r="E11" s="17">
        <v>19.79</v>
      </c>
      <c r="F11" s="17">
        <v>20.98</v>
      </c>
      <c r="G11" s="17">
        <v>43.915586671555594</v>
      </c>
      <c r="H11" s="17">
        <v>311.42558667155561</v>
      </c>
      <c r="I11" s="17">
        <v>0</v>
      </c>
      <c r="J11" s="17">
        <v>71.349999999999994</v>
      </c>
      <c r="K11" s="17">
        <v>164.36</v>
      </c>
      <c r="L11" s="17">
        <v>40.56</v>
      </c>
      <c r="M11" s="17">
        <v>11.67</v>
      </c>
      <c r="N11" s="17">
        <v>31.030925519875517</v>
      </c>
      <c r="O11" s="17">
        <v>318.97092551987555</v>
      </c>
      <c r="P11" s="17">
        <v>630.39651219143116</v>
      </c>
    </row>
    <row r="12" spans="1:16" x14ac:dyDescent="0.45">
      <c r="A12" s="1" t="s">
        <v>27</v>
      </c>
      <c r="B12" s="17">
        <v>283.54000000000002</v>
      </c>
      <c r="C12" s="17">
        <v>177.11</v>
      </c>
      <c r="D12" s="17">
        <v>142.78</v>
      </c>
      <c r="E12" s="17">
        <v>148.56</v>
      </c>
      <c r="F12" s="17">
        <v>70.069999999999993</v>
      </c>
      <c r="G12" s="17">
        <v>35.561277859048282</v>
      </c>
      <c r="H12" s="17">
        <v>857.62127785904829</v>
      </c>
      <c r="I12" s="17">
        <v>341.19</v>
      </c>
      <c r="J12" s="17">
        <v>654.59</v>
      </c>
      <c r="K12" s="17">
        <v>751.66</v>
      </c>
      <c r="L12" s="17">
        <v>438.63</v>
      </c>
      <c r="M12" s="17">
        <v>289.49</v>
      </c>
      <c r="N12" s="17">
        <v>172.71977865879379</v>
      </c>
      <c r="O12" s="17">
        <v>2648.2797786587939</v>
      </c>
      <c r="P12" s="17">
        <v>3505.9010565178423</v>
      </c>
    </row>
    <row r="13" spans="1:16" x14ac:dyDescent="0.45">
      <c r="A13" s="1" t="s">
        <v>28</v>
      </c>
      <c r="B13" s="17">
        <v>290.62</v>
      </c>
      <c r="C13" s="17">
        <v>64.16</v>
      </c>
      <c r="D13" s="17">
        <v>129.87</v>
      </c>
      <c r="E13" s="17">
        <v>215.93</v>
      </c>
      <c r="F13" s="17">
        <v>39.03</v>
      </c>
      <c r="G13" s="17">
        <v>49.729035421007474</v>
      </c>
      <c r="H13" s="17">
        <v>789.33903542100745</v>
      </c>
      <c r="I13" s="17">
        <v>2220.44</v>
      </c>
      <c r="J13" s="17">
        <v>361.35</v>
      </c>
      <c r="K13" s="17">
        <v>1105.9000000000001</v>
      </c>
      <c r="L13" s="17">
        <v>662.61</v>
      </c>
      <c r="M13" s="17">
        <v>381.72</v>
      </c>
      <c r="N13" s="17">
        <v>319.90965320993899</v>
      </c>
      <c r="O13" s="17">
        <v>5051.9296532099388</v>
      </c>
      <c r="P13" s="17">
        <v>5841.2686886309466</v>
      </c>
    </row>
    <row r="14" spans="1:16" x14ac:dyDescent="0.45">
      <c r="A14" s="1" t="s">
        <v>29</v>
      </c>
      <c r="B14" s="17">
        <v>0</v>
      </c>
      <c r="C14" s="17">
        <v>191.46</v>
      </c>
      <c r="D14" s="17">
        <v>49.35</v>
      </c>
      <c r="E14" s="17">
        <v>43.77</v>
      </c>
      <c r="F14" s="17">
        <v>33.130000000000003</v>
      </c>
      <c r="G14" s="17">
        <v>46.535074577394759</v>
      </c>
      <c r="H14" s="17">
        <v>364.2450745773948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364.2450745773948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134.30000000000001</v>
      </c>
      <c r="E15" s="17">
        <v>56.35</v>
      </c>
      <c r="F15" s="17">
        <v>19.68</v>
      </c>
      <c r="G15" s="17">
        <v>42.46077924541725</v>
      </c>
      <c r="H15" s="17">
        <v>252.79077924541727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252.79077924541727</v>
      </c>
    </row>
    <row r="16" spans="1:16" x14ac:dyDescent="0.45">
      <c r="A16" s="1" t="s">
        <v>31</v>
      </c>
      <c r="B16" s="17">
        <v>12.88</v>
      </c>
      <c r="C16" s="17">
        <v>21.65</v>
      </c>
      <c r="D16" s="17">
        <v>394.95</v>
      </c>
      <c r="E16" s="17">
        <v>121.6</v>
      </c>
      <c r="F16" s="17">
        <v>33.53</v>
      </c>
      <c r="G16" s="17">
        <v>83.505627043650549</v>
      </c>
      <c r="H16" s="17">
        <v>668.11562704365053</v>
      </c>
      <c r="I16" s="17">
        <v>0</v>
      </c>
      <c r="J16" s="17">
        <v>0</v>
      </c>
      <c r="K16" s="17">
        <v>92.75</v>
      </c>
      <c r="L16" s="17">
        <v>21.07</v>
      </c>
      <c r="M16" s="17">
        <v>14.74</v>
      </c>
      <c r="N16" s="17">
        <v>10.356386004154018</v>
      </c>
      <c r="O16" s="17">
        <v>138.91638600415402</v>
      </c>
      <c r="P16" s="17">
        <v>807.03201304780453</v>
      </c>
    </row>
    <row r="17" spans="1:16" x14ac:dyDescent="0.45">
      <c r="A17" s="1" t="s">
        <v>32</v>
      </c>
      <c r="B17" s="17">
        <v>315.92</v>
      </c>
      <c r="C17" s="17">
        <v>143.08000000000001</v>
      </c>
      <c r="D17" s="17">
        <v>183.83</v>
      </c>
      <c r="E17" s="17">
        <v>62.27</v>
      </c>
      <c r="F17" s="17">
        <v>17.7</v>
      </c>
      <c r="G17" s="17">
        <v>52.005230437763188</v>
      </c>
      <c r="H17" s="17">
        <v>774.80523043776327</v>
      </c>
      <c r="I17" s="17">
        <v>23.16</v>
      </c>
      <c r="J17" s="17">
        <v>16.260000000000002</v>
      </c>
      <c r="K17" s="17">
        <v>46.54</v>
      </c>
      <c r="L17" s="17">
        <v>15.27</v>
      </c>
      <c r="M17" s="17">
        <v>2.57</v>
      </c>
      <c r="N17" s="17">
        <v>6.2306725445970885</v>
      </c>
      <c r="O17" s="17">
        <v>110.0306725445971</v>
      </c>
      <c r="P17" s="17">
        <v>884.83590298236038</v>
      </c>
    </row>
    <row r="18" spans="1:16" x14ac:dyDescent="0.45">
      <c r="A18" s="1" t="s">
        <v>33</v>
      </c>
      <c r="B18" s="17">
        <v>0</v>
      </c>
      <c r="C18" s="17">
        <v>236.47</v>
      </c>
      <c r="D18" s="17">
        <v>98.14</v>
      </c>
      <c r="E18" s="17">
        <v>107.84</v>
      </c>
      <c r="F18" s="17">
        <v>25.34</v>
      </c>
      <c r="G18" s="17">
        <v>51.024714118091602</v>
      </c>
      <c r="H18" s="17">
        <v>518.81471411809162</v>
      </c>
      <c r="I18" s="17">
        <v>0</v>
      </c>
      <c r="J18" s="17">
        <v>0</v>
      </c>
      <c r="K18" s="17">
        <v>105.65</v>
      </c>
      <c r="L18" s="17">
        <v>28.2</v>
      </c>
      <c r="M18" s="17">
        <v>7.73</v>
      </c>
      <c r="N18" s="17">
        <v>17.637426703645009</v>
      </c>
      <c r="O18" s="17">
        <v>159.217426703645</v>
      </c>
      <c r="P18" s="17">
        <v>678.03214082173668</v>
      </c>
    </row>
    <row r="19" spans="1:16" x14ac:dyDescent="0.45">
      <c r="A19" s="1" t="s">
        <v>34</v>
      </c>
      <c r="B19" s="17">
        <v>0</v>
      </c>
      <c r="C19" s="17">
        <v>69.17</v>
      </c>
      <c r="D19" s="17">
        <v>85.32</v>
      </c>
      <c r="E19" s="17">
        <v>27.1</v>
      </c>
      <c r="F19" s="17">
        <v>32.94</v>
      </c>
      <c r="G19" s="17">
        <v>44.958307984790871</v>
      </c>
      <c r="H19" s="17">
        <v>259.48830798479088</v>
      </c>
      <c r="I19" s="17">
        <v>0</v>
      </c>
      <c r="J19" s="17">
        <v>0</v>
      </c>
      <c r="K19" s="17">
        <v>21.77</v>
      </c>
      <c r="L19" s="17">
        <v>7.41</v>
      </c>
      <c r="M19" s="17">
        <v>7.71</v>
      </c>
      <c r="N19" s="17">
        <v>6.2394665948275865</v>
      </c>
      <c r="O19" s="17">
        <v>43.129466594827583</v>
      </c>
      <c r="P19" s="17">
        <v>302.61777457961847</v>
      </c>
    </row>
    <row r="20" spans="1:16" x14ac:dyDescent="0.45">
      <c r="A20" s="1" t="s">
        <v>35</v>
      </c>
      <c r="B20" s="17">
        <v>468.5</v>
      </c>
      <c r="C20" s="17">
        <v>218.93</v>
      </c>
      <c r="D20" s="17">
        <v>162.59</v>
      </c>
      <c r="E20" s="17">
        <v>196.5</v>
      </c>
      <c r="F20" s="17">
        <v>70.959999999999994</v>
      </c>
      <c r="G20" s="17">
        <v>104.48176331900608</v>
      </c>
      <c r="H20" s="17">
        <v>1221.961763319006</v>
      </c>
      <c r="I20" s="17">
        <v>100.67</v>
      </c>
      <c r="J20" s="17">
        <v>88.94</v>
      </c>
      <c r="K20" s="17">
        <v>93.14</v>
      </c>
      <c r="L20" s="17">
        <v>8.77</v>
      </c>
      <c r="M20" s="17">
        <v>32.4</v>
      </c>
      <c r="N20" s="17">
        <v>23.875705001412829</v>
      </c>
      <c r="O20" s="17">
        <v>347.79570500141284</v>
      </c>
      <c r="P20" s="17">
        <v>1569.7574683204189</v>
      </c>
    </row>
    <row r="21" spans="1:16" x14ac:dyDescent="0.45">
      <c r="A21" s="1" t="s">
        <v>36</v>
      </c>
      <c r="B21" s="17">
        <v>0</v>
      </c>
      <c r="C21" s="17">
        <v>126.4</v>
      </c>
      <c r="D21" s="17">
        <v>82.28</v>
      </c>
      <c r="E21" s="17">
        <v>62.44</v>
      </c>
      <c r="F21" s="17">
        <v>23.43</v>
      </c>
      <c r="G21" s="17">
        <v>65.194631715771237</v>
      </c>
      <c r="H21" s="17">
        <v>359.74463171577122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359.74463171577122</v>
      </c>
    </row>
    <row r="22" spans="1:16" x14ac:dyDescent="0.45">
      <c r="A22" s="1" t="s">
        <v>37</v>
      </c>
      <c r="B22" s="17">
        <v>464.61</v>
      </c>
      <c r="C22" s="17">
        <v>182.83</v>
      </c>
      <c r="D22" s="17">
        <v>199.52</v>
      </c>
      <c r="E22" s="17">
        <v>102.62</v>
      </c>
      <c r="F22" s="17">
        <v>67.2</v>
      </c>
      <c r="G22" s="17">
        <v>89.595359544982628</v>
      </c>
      <c r="H22" s="17">
        <v>1106.3753595449828</v>
      </c>
      <c r="I22" s="17">
        <v>75.489999999999995</v>
      </c>
      <c r="J22" s="17">
        <v>79.52</v>
      </c>
      <c r="K22" s="17">
        <v>215.34</v>
      </c>
      <c r="L22" s="17">
        <v>106.87</v>
      </c>
      <c r="M22" s="17">
        <v>83.46</v>
      </c>
      <c r="N22" s="17">
        <v>49.19439017317093</v>
      </c>
      <c r="O22" s="17">
        <v>609.87439017317092</v>
      </c>
      <c r="P22" s="17">
        <v>1716.2497497181537</v>
      </c>
    </row>
    <row r="23" spans="1:16" x14ac:dyDescent="0.45">
      <c r="A23" s="1" t="s">
        <v>38</v>
      </c>
      <c r="B23" s="17">
        <v>187.7</v>
      </c>
      <c r="C23" s="17">
        <v>32.25</v>
      </c>
      <c r="D23" s="17">
        <v>112.9</v>
      </c>
      <c r="E23" s="17">
        <v>62.3</v>
      </c>
      <c r="F23" s="17">
        <v>18.22</v>
      </c>
      <c r="G23" s="17">
        <v>24.705183995327101</v>
      </c>
      <c r="H23" s="17">
        <v>438.07518399532711</v>
      </c>
      <c r="I23" s="17">
        <v>440.1</v>
      </c>
      <c r="J23" s="17">
        <v>250.72</v>
      </c>
      <c r="K23" s="17">
        <v>152.35</v>
      </c>
      <c r="L23" s="17">
        <v>302.74</v>
      </c>
      <c r="M23" s="17">
        <v>58.31</v>
      </c>
      <c r="N23" s="17">
        <v>49.664702632264799</v>
      </c>
      <c r="O23" s="17">
        <v>1253.8847026322649</v>
      </c>
      <c r="P23" s="17">
        <v>1691.9598866275919</v>
      </c>
    </row>
    <row r="24" spans="1:16" x14ac:dyDescent="0.45">
      <c r="A24" s="1" t="s">
        <v>39</v>
      </c>
      <c r="B24" s="17">
        <v>0</v>
      </c>
      <c r="C24" s="17">
        <v>29.98</v>
      </c>
      <c r="D24" s="17">
        <v>23.24</v>
      </c>
      <c r="E24" s="17">
        <v>84.95</v>
      </c>
      <c r="F24" s="17">
        <v>28.33</v>
      </c>
      <c r="G24" s="17">
        <v>28.246122791361774</v>
      </c>
      <c r="H24" s="17">
        <v>194.74612279136178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194.74612279136178</v>
      </c>
    </row>
    <row r="25" spans="1:16" x14ac:dyDescent="0.45">
      <c r="A25" s="1" t="s">
        <v>40</v>
      </c>
      <c r="B25" s="17">
        <v>128.69</v>
      </c>
      <c r="C25" s="17">
        <v>31.71</v>
      </c>
      <c r="D25" s="17">
        <v>181.56</v>
      </c>
      <c r="E25" s="17">
        <v>153.66</v>
      </c>
      <c r="F25" s="17">
        <v>42.08</v>
      </c>
      <c r="G25" s="17">
        <v>40.281502170987487</v>
      </c>
      <c r="H25" s="17">
        <v>577.98150217098748</v>
      </c>
      <c r="I25" s="17">
        <v>1345.32</v>
      </c>
      <c r="J25" s="17">
        <v>95.66</v>
      </c>
      <c r="K25" s="17">
        <v>1559.96</v>
      </c>
      <c r="L25" s="17">
        <v>657.77</v>
      </c>
      <c r="M25" s="17">
        <v>433.46</v>
      </c>
      <c r="N25" s="17">
        <v>294.13612509575006</v>
      </c>
      <c r="O25" s="17">
        <v>4386.3061250957498</v>
      </c>
      <c r="P25" s="17">
        <v>4964.2876272667372</v>
      </c>
    </row>
    <row r="26" spans="1:16" x14ac:dyDescent="0.45">
      <c r="A26" s="1" t="s">
        <v>41</v>
      </c>
      <c r="B26" s="17">
        <v>21.97</v>
      </c>
      <c r="C26" s="17">
        <v>363.93</v>
      </c>
      <c r="D26" s="17">
        <v>87.9</v>
      </c>
      <c r="E26" s="17">
        <v>90.38</v>
      </c>
      <c r="F26" s="17">
        <v>11.05</v>
      </c>
      <c r="G26" s="17">
        <v>22.749759014314186</v>
      </c>
      <c r="H26" s="17">
        <v>597.97975901431414</v>
      </c>
      <c r="I26" s="17">
        <v>1719.95</v>
      </c>
      <c r="J26" s="17">
        <v>725.97500000000002</v>
      </c>
      <c r="K26" s="17">
        <v>1325.5</v>
      </c>
      <c r="L26" s="17">
        <v>613.73</v>
      </c>
      <c r="M26" s="17">
        <v>357.72</v>
      </c>
      <c r="N26" s="17">
        <v>338.41432718572679</v>
      </c>
      <c r="O26" s="17">
        <v>5081.2893271857265</v>
      </c>
      <c r="P26" s="17">
        <v>5679.2690862000409</v>
      </c>
    </row>
    <row r="27" spans="1:16" x14ac:dyDescent="0.45">
      <c r="A27" s="1" t="s">
        <v>42</v>
      </c>
      <c r="B27" s="17">
        <v>0</v>
      </c>
      <c r="C27" s="17">
        <v>334.87</v>
      </c>
      <c r="D27" s="17">
        <v>52.66</v>
      </c>
      <c r="E27" s="17">
        <v>74.760000000000005</v>
      </c>
      <c r="F27" s="17">
        <v>40.340000000000003</v>
      </c>
      <c r="G27" s="17">
        <v>50.54727520654528</v>
      </c>
      <c r="H27" s="17">
        <v>553.17727520654535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553.17727520654535</v>
      </c>
    </row>
    <row r="28" spans="1:16" x14ac:dyDescent="0.45">
      <c r="A28" s="1" t="s">
        <v>43</v>
      </c>
      <c r="B28" s="17">
        <v>0</v>
      </c>
      <c r="C28" s="17">
        <v>147.66</v>
      </c>
      <c r="D28" s="17">
        <v>119.35</v>
      </c>
      <c r="E28" s="17">
        <v>97.01</v>
      </c>
      <c r="F28" s="17">
        <v>32.9</v>
      </c>
      <c r="G28" s="17">
        <v>49.804780867585478</v>
      </c>
      <c r="H28" s="17">
        <v>446.72478086758548</v>
      </c>
      <c r="I28" s="17">
        <v>0</v>
      </c>
      <c r="J28" s="17">
        <v>0</v>
      </c>
      <c r="K28" s="17">
        <v>50.99</v>
      </c>
      <c r="L28" s="17">
        <v>1.42</v>
      </c>
      <c r="M28" s="17">
        <v>4.6900000000000004</v>
      </c>
      <c r="N28" s="17">
        <v>8.7466051341217188</v>
      </c>
      <c r="O28" s="17">
        <v>65.846605134121717</v>
      </c>
      <c r="P28" s="17">
        <v>512.5713860017072</v>
      </c>
    </row>
    <row r="29" spans="1:16" x14ac:dyDescent="0.45">
      <c r="A29" s="1" t="s">
        <v>44</v>
      </c>
      <c r="B29" s="17">
        <v>0</v>
      </c>
      <c r="C29" s="17">
        <v>118.37</v>
      </c>
      <c r="D29" s="17">
        <v>33.65</v>
      </c>
      <c r="E29" s="17">
        <v>33.83</v>
      </c>
      <c r="F29" s="17">
        <v>14.82</v>
      </c>
      <c r="G29" s="17">
        <v>32.738992584387212</v>
      </c>
      <c r="H29" s="17">
        <v>233.40899258438722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233.40899258438722</v>
      </c>
    </row>
    <row r="30" spans="1:16" x14ac:dyDescent="0.45">
      <c r="A30" s="1" t="s">
        <v>45</v>
      </c>
      <c r="B30" s="17">
        <v>0</v>
      </c>
      <c r="C30" s="17">
        <v>139.51</v>
      </c>
      <c r="D30" s="17">
        <v>110</v>
      </c>
      <c r="E30" s="17">
        <v>24.59</v>
      </c>
      <c r="F30" s="17">
        <v>19.510000000000002</v>
      </c>
      <c r="G30" s="17">
        <v>36.598565012223546</v>
      </c>
      <c r="H30" s="17">
        <v>330.20856501222352</v>
      </c>
      <c r="I30" s="17">
        <v>0</v>
      </c>
      <c r="J30" s="17">
        <v>0</v>
      </c>
      <c r="K30" s="17">
        <v>43.18</v>
      </c>
      <c r="L30" s="17">
        <v>5.3</v>
      </c>
      <c r="M30" s="17">
        <v>5.33</v>
      </c>
      <c r="N30" s="17">
        <v>4.0240020523345308</v>
      </c>
      <c r="O30" s="17">
        <v>57.834002052334533</v>
      </c>
      <c r="P30" s="17">
        <v>388.04256706455806</v>
      </c>
    </row>
    <row r="31" spans="1:16" x14ac:dyDescent="0.45">
      <c r="A31" s="1" t="s">
        <v>46</v>
      </c>
      <c r="B31" s="17">
        <v>377.46</v>
      </c>
      <c r="C31" s="17">
        <v>65.2</v>
      </c>
      <c r="D31" s="17">
        <v>124.4</v>
      </c>
      <c r="E31" s="17">
        <v>100.16</v>
      </c>
      <c r="F31" s="17">
        <v>26.59</v>
      </c>
      <c r="G31" s="17">
        <v>59.637697864907487</v>
      </c>
      <c r="H31" s="17">
        <v>753.44769786490747</v>
      </c>
      <c r="I31" s="17">
        <v>196.14</v>
      </c>
      <c r="J31" s="17">
        <v>0</v>
      </c>
      <c r="K31" s="17">
        <v>188.85</v>
      </c>
      <c r="L31" s="17">
        <v>68.98</v>
      </c>
      <c r="M31" s="17">
        <v>29.25</v>
      </c>
      <c r="N31" s="17">
        <v>34.413628654600686</v>
      </c>
      <c r="O31" s="17">
        <v>517.63362865460067</v>
      </c>
      <c r="P31" s="17">
        <v>1271.0813265195081</v>
      </c>
    </row>
    <row r="32" spans="1:16" x14ac:dyDescent="0.45">
      <c r="A32" s="1" t="s">
        <v>47</v>
      </c>
      <c r="B32" s="17">
        <v>0</v>
      </c>
      <c r="C32" s="17">
        <v>292.58</v>
      </c>
      <c r="D32" s="17">
        <v>59.38</v>
      </c>
      <c r="E32" s="17">
        <v>73.209999999999994</v>
      </c>
      <c r="F32" s="17">
        <v>34.85</v>
      </c>
      <c r="G32" s="17">
        <v>52.68199109672198</v>
      </c>
      <c r="H32" s="17">
        <v>512.70199109672194</v>
      </c>
      <c r="I32" s="17">
        <v>0</v>
      </c>
      <c r="J32" s="17">
        <v>0</v>
      </c>
      <c r="K32" s="17">
        <v>127.32</v>
      </c>
      <c r="L32" s="17">
        <v>45.77</v>
      </c>
      <c r="M32" s="17">
        <v>28.12</v>
      </c>
      <c r="N32" s="17">
        <v>10.186330225887415</v>
      </c>
      <c r="O32" s="17">
        <v>211.39633022588743</v>
      </c>
      <c r="P32" s="17">
        <v>724.09832132260931</v>
      </c>
    </row>
    <row r="33" spans="1:16" x14ac:dyDescent="0.45">
      <c r="A33" s="1" t="s">
        <v>48</v>
      </c>
      <c r="B33" s="17">
        <v>0</v>
      </c>
      <c r="C33" s="17">
        <v>57.54</v>
      </c>
      <c r="D33" s="17">
        <v>159.54</v>
      </c>
      <c r="E33" s="17">
        <v>54.49</v>
      </c>
      <c r="F33" s="17">
        <v>26.6</v>
      </c>
      <c r="G33" s="17">
        <v>46.064562583528691</v>
      </c>
      <c r="H33" s="17">
        <v>344.23456258352871</v>
      </c>
      <c r="I33" s="17">
        <v>0</v>
      </c>
      <c r="J33" s="17">
        <v>34.090000000000003</v>
      </c>
      <c r="K33" s="17">
        <v>102.12</v>
      </c>
      <c r="L33" s="17">
        <v>10</v>
      </c>
      <c r="M33" s="17">
        <v>4.0199999999999996</v>
      </c>
      <c r="N33" s="17">
        <v>4.47</v>
      </c>
      <c r="O33" s="17">
        <v>154.69999999999999</v>
      </c>
      <c r="P33" s="17">
        <v>498.93456258352876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6.15</v>
      </c>
      <c r="F34" s="17">
        <v>0.14000000000000001</v>
      </c>
      <c r="G34" s="17">
        <v>0.21</v>
      </c>
      <c r="H34" s="17">
        <v>6.5</v>
      </c>
      <c r="I34" s="17">
        <v>613.32000000000005</v>
      </c>
      <c r="J34" s="17">
        <v>106.08</v>
      </c>
      <c r="K34" s="17">
        <v>1257.21</v>
      </c>
      <c r="L34" s="17">
        <v>554.48</v>
      </c>
      <c r="M34" s="17">
        <v>207.17</v>
      </c>
      <c r="N34" s="17">
        <v>413.43</v>
      </c>
      <c r="O34" s="17">
        <v>3151.69</v>
      </c>
      <c r="P34" s="17">
        <v>3158.19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2551.89</v>
      </c>
      <c r="C37" s="17">
        <v>3186.73</v>
      </c>
      <c r="D37" s="17">
        <v>2812.38</v>
      </c>
      <c r="E37" s="17">
        <v>2020.26</v>
      </c>
      <c r="F37" s="17">
        <v>749.42</v>
      </c>
      <c r="G37" s="17">
        <v>1153.2338211263698</v>
      </c>
      <c r="H37" s="17">
        <v>12473.913821126369</v>
      </c>
      <c r="I37" s="17">
        <v>7075.78</v>
      </c>
      <c r="J37" s="17">
        <v>2484.5349999999999</v>
      </c>
      <c r="K37" s="17">
        <v>7404.59</v>
      </c>
      <c r="L37" s="17">
        <v>3589.58</v>
      </c>
      <c r="M37" s="17">
        <v>1959.56</v>
      </c>
      <c r="N37" s="17">
        <v>1794.6801253911017</v>
      </c>
      <c r="O37" s="17">
        <v>24308.725125391102</v>
      </c>
      <c r="P37" s="17">
        <v>36782.638946517473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3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8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1.5546875" style="1" customWidth="1"/>
    <col min="2" max="16384" width="9.1640625" style="1"/>
  </cols>
  <sheetData>
    <row r="2" spans="1:16" ht="22.8" x14ac:dyDescent="0.75">
      <c r="A2" s="3" t="s">
        <v>80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0</v>
      </c>
      <c r="C11" s="17">
        <v>139.94999999999999</v>
      </c>
      <c r="D11" s="17">
        <v>85.74</v>
      </c>
      <c r="E11" s="17">
        <v>20.420000000000002</v>
      </c>
      <c r="F11" s="17">
        <v>20.62</v>
      </c>
      <c r="G11" s="17">
        <v>43.97</v>
      </c>
      <c r="H11" s="17">
        <v>310.7</v>
      </c>
      <c r="I11" s="17">
        <v>0</v>
      </c>
      <c r="J11" s="17">
        <v>70.12</v>
      </c>
      <c r="K11" s="17">
        <v>163.56</v>
      </c>
      <c r="L11" s="17">
        <v>40.32</v>
      </c>
      <c r="M11" s="17">
        <v>15.11</v>
      </c>
      <c r="N11" s="17">
        <v>30.89</v>
      </c>
      <c r="O11" s="17">
        <v>320</v>
      </c>
      <c r="P11" s="17">
        <v>630.70000000000005</v>
      </c>
    </row>
    <row r="12" spans="1:16" x14ac:dyDescent="0.45">
      <c r="A12" s="1" t="s">
        <v>27</v>
      </c>
      <c r="B12" s="17">
        <v>219.31</v>
      </c>
      <c r="C12" s="17">
        <v>148.22999999999999</v>
      </c>
      <c r="D12" s="17">
        <v>155.86000000000001</v>
      </c>
      <c r="E12" s="17">
        <v>148.96</v>
      </c>
      <c r="F12" s="17">
        <v>67.650000000000006</v>
      </c>
      <c r="G12" s="17">
        <v>35.130000000000003</v>
      </c>
      <c r="H12" s="17">
        <v>775.14</v>
      </c>
      <c r="I12" s="17">
        <v>323.25</v>
      </c>
      <c r="J12" s="17">
        <v>646.04</v>
      </c>
      <c r="K12" s="17">
        <v>721.89</v>
      </c>
      <c r="L12" s="17">
        <v>419.72</v>
      </c>
      <c r="M12" s="17">
        <v>298.11</v>
      </c>
      <c r="N12" s="17">
        <v>170.61</v>
      </c>
      <c r="O12" s="17">
        <v>2579.62</v>
      </c>
      <c r="P12" s="17">
        <v>3354.76</v>
      </c>
    </row>
    <row r="13" spans="1:16" x14ac:dyDescent="0.45">
      <c r="A13" s="1" t="s">
        <v>28</v>
      </c>
      <c r="B13" s="17">
        <v>252.75</v>
      </c>
      <c r="C13" s="17">
        <v>50.12</v>
      </c>
      <c r="D13" s="17">
        <v>123.07</v>
      </c>
      <c r="E13" s="17">
        <v>209.05</v>
      </c>
      <c r="F13" s="17">
        <v>38.22</v>
      </c>
      <c r="G13" s="17">
        <v>49.32</v>
      </c>
      <c r="H13" s="17">
        <v>722.53</v>
      </c>
      <c r="I13" s="17">
        <v>2114.2399999999998</v>
      </c>
      <c r="J13" s="17">
        <v>383.6</v>
      </c>
      <c r="K13" s="17">
        <v>1130.71</v>
      </c>
      <c r="L13" s="17">
        <v>648.94000000000005</v>
      </c>
      <c r="M13" s="17">
        <v>380.75</v>
      </c>
      <c r="N13" s="17">
        <v>317.45999999999998</v>
      </c>
      <c r="O13" s="17">
        <v>4975.7</v>
      </c>
      <c r="P13" s="17">
        <v>5698.23</v>
      </c>
    </row>
    <row r="14" spans="1:16" x14ac:dyDescent="0.45">
      <c r="A14" s="1" t="s">
        <v>29</v>
      </c>
      <c r="B14" s="17">
        <v>0</v>
      </c>
      <c r="C14" s="17">
        <v>171.1</v>
      </c>
      <c r="D14" s="17">
        <v>42.47</v>
      </c>
      <c r="E14" s="17">
        <v>48.12</v>
      </c>
      <c r="F14" s="17">
        <v>29.17</v>
      </c>
      <c r="G14" s="17">
        <v>45.6</v>
      </c>
      <c r="H14" s="17">
        <v>336.46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336.46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129.80000000000001</v>
      </c>
      <c r="E15" s="17">
        <v>58.14</v>
      </c>
      <c r="F15" s="17">
        <v>19.399999999999999</v>
      </c>
      <c r="G15" s="17">
        <v>42.49</v>
      </c>
      <c r="H15" s="17">
        <v>249.83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249.83</v>
      </c>
    </row>
    <row r="16" spans="1:16" x14ac:dyDescent="0.45">
      <c r="A16" s="1" t="s">
        <v>31</v>
      </c>
      <c r="B16" s="17">
        <v>18.579999999999998</v>
      </c>
      <c r="C16" s="17">
        <v>20.11</v>
      </c>
      <c r="D16" s="17">
        <v>372.01</v>
      </c>
      <c r="E16" s="17">
        <v>111.9</v>
      </c>
      <c r="F16" s="17">
        <v>33.44</v>
      </c>
      <c r="G16" s="17">
        <v>82.89</v>
      </c>
      <c r="H16" s="17">
        <v>638.92999999999995</v>
      </c>
      <c r="I16" s="17">
        <v>0</v>
      </c>
      <c r="J16" s="17">
        <v>0</v>
      </c>
      <c r="K16" s="17">
        <v>100.5</v>
      </c>
      <c r="L16" s="17">
        <v>19.89</v>
      </c>
      <c r="M16" s="17">
        <v>14.57</v>
      </c>
      <c r="N16" s="17">
        <v>10.46</v>
      </c>
      <c r="O16" s="17">
        <v>145.41999999999999</v>
      </c>
      <c r="P16" s="17">
        <v>784.35</v>
      </c>
    </row>
    <row r="17" spans="1:16" x14ac:dyDescent="0.45">
      <c r="A17" s="1" t="s">
        <v>32</v>
      </c>
      <c r="B17" s="17">
        <v>296.45999999999998</v>
      </c>
      <c r="C17" s="17">
        <v>159.38</v>
      </c>
      <c r="D17" s="17">
        <v>155.52000000000001</v>
      </c>
      <c r="E17" s="17">
        <v>57.84</v>
      </c>
      <c r="F17" s="17">
        <v>16.77</v>
      </c>
      <c r="G17" s="17">
        <v>51.44</v>
      </c>
      <c r="H17" s="17">
        <v>737.41</v>
      </c>
      <c r="I17" s="17">
        <v>20.7</v>
      </c>
      <c r="J17" s="17">
        <v>12.72</v>
      </c>
      <c r="K17" s="17">
        <v>44.5</v>
      </c>
      <c r="L17" s="17">
        <v>14.37</v>
      </c>
      <c r="M17" s="17">
        <v>2.96</v>
      </c>
      <c r="N17" s="17">
        <v>6.29</v>
      </c>
      <c r="O17" s="17">
        <v>101.54</v>
      </c>
      <c r="P17" s="17">
        <v>838.95</v>
      </c>
    </row>
    <row r="18" spans="1:16" x14ac:dyDescent="0.45">
      <c r="A18" s="1" t="s">
        <v>33</v>
      </c>
      <c r="B18" s="17">
        <v>0</v>
      </c>
      <c r="C18" s="17">
        <v>224.88</v>
      </c>
      <c r="D18" s="17">
        <v>95.19</v>
      </c>
      <c r="E18" s="17">
        <v>99.2</v>
      </c>
      <c r="F18" s="17">
        <v>24.45</v>
      </c>
      <c r="G18" s="17">
        <v>50.66</v>
      </c>
      <c r="H18" s="17">
        <v>494.38</v>
      </c>
      <c r="I18" s="17">
        <v>0</v>
      </c>
      <c r="J18" s="17">
        <v>0</v>
      </c>
      <c r="K18" s="17">
        <v>100.16</v>
      </c>
      <c r="L18" s="17">
        <v>29.22</v>
      </c>
      <c r="M18" s="17">
        <v>8.83</v>
      </c>
      <c r="N18" s="17">
        <v>17.14</v>
      </c>
      <c r="O18" s="17">
        <v>155.35</v>
      </c>
      <c r="P18" s="17">
        <v>649.73</v>
      </c>
    </row>
    <row r="19" spans="1:16" x14ac:dyDescent="0.45">
      <c r="A19" s="1" t="s">
        <v>34</v>
      </c>
      <c r="B19" s="17">
        <v>0</v>
      </c>
      <c r="C19" s="17">
        <v>65.680000000000007</v>
      </c>
      <c r="D19" s="17">
        <v>71.81</v>
      </c>
      <c r="E19" s="17">
        <v>26.99</v>
      </c>
      <c r="F19" s="17">
        <v>32.979999999999997</v>
      </c>
      <c r="G19" s="17">
        <v>45.05</v>
      </c>
      <c r="H19" s="17">
        <v>242.51</v>
      </c>
      <c r="I19" s="17">
        <v>0</v>
      </c>
      <c r="J19" s="17">
        <v>0</v>
      </c>
      <c r="K19" s="17">
        <v>21.75</v>
      </c>
      <c r="L19" s="17">
        <v>7.21</v>
      </c>
      <c r="M19" s="17">
        <v>7.71</v>
      </c>
      <c r="N19" s="17">
        <v>6.15</v>
      </c>
      <c r="O19" s="17">
        <v>42.82</v>
      </c>
      <c r="P19" s="17">
        <v>285.33</v>
      </c>
    </row>
    <row r="20" spans="1:16" x14ac:dyDescent="0.45">
      <c r="A20" s="1" t="s">
        <v>35</v>
      </c>
      <c r="B20" s="17">
        <v>438.46</v>
      </c>
      <c r="C20" s="17">
        <v>177.35</v>
      </c>
      <c r="D20" s="17">
        <v>156.55000000000001</v>
      </c>
      <c r="E20" s="17">
        <v>172.16</v>
      </c>
      <c r="F20" s="17">
        <v>68</v>
      </c>
      <c r="G20" s="17">
        <v>103.85</v>
      </c>
      <c r="H20" s="17">
        <v>1116.3699999999999</v>
      </c>
      <c r="I20" s="17">
        <v>93.87</v>
      </c>
      <c r="J20" s="17">
        <v>88.35</v>
      </c>
      <c r="K20" s="17">
        <v>80.8</v>
      </c>
      <c r="L20" s="17">
        <v>8.07</v>
      </c>
      <c r="M20" s="17">
        <v>30.43</v>
      </c>
      <c r="N20" s="17">
        <v>23.29</v>
      </c>
      <c r="O20" s="17">
        <v>324.81</v>
      </c>
      <c r="P20" s="17">
        <v>1441.18</v>
      </c>
    </row>
    <row r="21" spans="1:16" x14ac:dyDescent="0.45">
      <c r="A21" s="1" t="s">
        <v>36</v>
      </c>
      <c r="B21" s="17">
        <v>0</v>
      </c>
      <c r="C21" s="17">
        <v>95.61</v>
      </c>
      <c r="D21" s="17">
        <v>86.28</v>
      </c>
      <c r="E21" s="17">
        <v>62.26</v>
      </c>
      <c r="F21" s="17">
        <v>23.43</v>
      </c>
      <c r="G21" s="17">
        <v>65.11</v>
      </c>
      <c r="H21" s="17">
        <v>332.69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332.69</v>
      </c>
    </row>
    <row r="22" spans="1:16" x14ac:dyDescent="0.45">
      <c r="A22" s="1" t="s">
        <v>37</v>
      </c>
      <c r="B22" s="17">
        <v>335.7</v>
      </c>
      <c r="C22" s="17">
        <v>161.58000000000001</v>
      </c>
      <c r="D22" s="17">
        <v>181.75</v>
      </c>
      <c r="E22" s="17">
        <v>93.39</v>
      </c>
      <c r="F22" s="17">
        <v>62.96</v>
      </c>
      <c r="G22" s="17">
        <v>89.28</v>
      </c>
      <c r="H22" s="17">
        <v>924.66</v>
      </c>
      <c r="I22" s="17">
        <v>49.51</v>
      </c>
      <c r="J22" s="17">
        <v>20.02</v>
      </c>
      <c r="K22" s="17">
        <v>206.73</v>
      </c>
      <c r="L22" s="17">
        <v>103.86</v>
      </c>
      <c r="M22" s="17">
        <v>85.04</v>
      </c>
      <c r="N22" s="17">
        <v>47.71</v>
      </c>
      <c r="O22" s="17">
        <v>512.87</v>
      </c>
      <c r="P22" s="17">
        <v>1437.53</v>
      </c>
    </row>
    <row r="23" spans="1:16" x14ac:dyDescent="0.45">
      <c r="A23" s="1" t="s">
        <v>38</v>
      </c>
      <c r="B23" s="17">
        <v>199.75</v>
      </c>
      <c r="C23" s="17">
        <v>49.97</v>
      </c>
      <c r="D23" s="17">
        <v>79.12</v>
      </c>
      <c r="E23" s="17">
        <v>56.11</v>
      </c>
      <c r="F23" s="17">
        <v>18.010000000000002</v>
      </c>
      <c r="G23" s="17">
        <v>24.15</v>
      </c>
      <c r="H23" s="17">
        <v>427.11</v>
      </c>
      <c r="I23" s="17">
        <v>421.85</v>
      </c>
      <c r="J23" s="17">
        <v>255.82</v>
      </c>
      <c r="K23" s="17">
        <v>154.76</v>
      </c>
      <c r="L23" s="17">
        <v>247.42</v>
      </c>
      <c r="M23" s="17">
        <v>58.76</v>
      </c>
      <c r="N23" s="17">
        <v>47.92</v>
      </c>
      <c r="O23" s="17">
        <v>1186.53</v>
      </c>
      <c r="P23" s="17">
        <v>1613.64</v>
      </c>
    </row>
    <row r="24" spans="1:16" x14ac:dyDescent="0.45">
      <c r="A24" s="1" t="s">
        <v>39</v>
      </c>
      <c r="B24" s="17">
        <v>0</v>
      </c>
      <c r="C24" s="17">
        <v>29.61</v>
      </c>
      <c r="D24" s="17">
        <v>42.75</v>
      </c>
      <c r="E24" s="17">
        <v>59.67</v>
      </c>
      <c r="F24" s="17">
        <v>25.21</v>
      </c>
      <c r="G24" s="17">
        <v>28.23</v>
      </c>
      <c r="H24" s="17">
        <v>185.47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185.47</v>
      </c>
    </row>
    <row r="25" spans="1:16" x14ac:dyDescent="0.45">
      <c r="A25" s="1" t="s">
        <v>40</v>
      </c>
      <c r="B25" s="17">
        <v>125.06</v>
      </c>
      <c r="C25" s="17">
        <v>32.9</v>
      </c>
      <c r="D25" s="17">
        <v>173.16</v>
      </c>
      <c r="E25" s="17">
        <v>144.66</v>
      </c>
      <c r="F25" s="17">
        <v>41.77</v>
      </c>
      <c r="G25" s="17">
        <v>39.68</v>
      </c>
      <c r="H25" s="17">
        <v>557.23</v>
      </c>
      <c r="I25" s="17">
        <v>1319.42</v>
      </c>
      <c r="J25" s="17">
        <v>91.48</v>
      </c>
      <c r="K25" s="17">
        <v>1483.06</v>
      </c>
      <c r="L25" s="17">
        <v>637.24</v>
      </c>
      <c r="M25" s="17">
        <v>430.98</v>
      </c>
      <c r="N25" s="17">
        <v>289.04000000000002</v>
      </c>
      <c r="O25" s="17">
        <v>4251.22</v>
      </c>
      <c r="P25" s="17">
        <v>4808.45</v>
      </c>
    </row>
    <row r="26" spans="1:16" x14ac:dyDescent="0.45">
      <c r="A26" s="1" t="s">
        <v>41</v>
      </c>
      <c r="B26" s="17">
        <v>20.65</v>
      </c>
      <c r="C26" s="17">
        <v>343.35</v>
      </c>
      <c r="D26" s="17">
        <v>89.83</v>
      </c>
      <c r="E26" s="17">
        <v>91.42</v>
      </c>
      <c r="F26" s="17">
        <v>11.08</v>
      </c>
      <c r="G26" s="17">
        <v>22.24</v>
      </c>
      <c r="H26" s="17">
        <v>578.57000000000005</v>
      </c>
      <c r="I26" s="17">
        <v>1867.07</v>
      </c>
      <c r="J26" s="17">
        <v>678.02</v>
      </c>
      <c r="K26" s="17">
        <v>1323.16</v>
      </c>
      <c r="L26" s="17">
        <v>589.51</v>
      </c>
      <c r="M26" s="17">
        <v>355.05</v>
      </c>
      <c r="N26" s="17">
        <v>334.78</v>
      </c>
      <c r="O26" s="17">
        <v>5147.59</v>
      </c>
      <c r="P26" s="17">
        <v>5726.16</v>
      </c>
    </row>
    <row r="27" spans="1:16" x14ac:dyDescent="0.45">
      <c r="A27" s="1" t="s">
        <v>42</v>
      </c>
      <c r="B27" s="17">
        <v>0</v>
      </c>
      <c r="C27" s="17">
        <v>344.32</v>
      </c>
      <c r="D27" s="17">
        <v>52.04</v>
      </c>
      <c r="E27" s="17">
        <v>56.48</v>
      </c>
      <c r="F27" s="17">
        <v>34.799999999999997</v>
      </c>
      <c r="G27" s="17">
        <v>50.24</v>
      </c>
      <c r="H27" s="17">
        <v>537.88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537.88</v>
      </c>
    </row>
    <row r="28" spans="1:16" x14ac:dyDescent="0.45">
      <c r="A28" s="1" t="s">
        <v>43</v>
      </c>
      <c r="B28" s="17">
        <v>0</v>
      </c>
      <c r="C28" s="17">
        <v>125.1</v>
      </c>
      <c r="D28" s="17">
        <v>106.78</v>
      </c>
      <c r="E28" s="17">
        <v>86.55</v>
      </c>
      <c r="F28" s="17">
        <v>28.86</v>
      </c>
      <c r="G28" s="17">
        <v>49.57</v>
      </c>
      <c r="H28" s="17">
        <v>396.86</v>
      </c>
      <c r="I28" s="17">
        <v>0</v>
      </c>
      <c r="J28" s="17">
        <v>0</v>
      </c>
      <c r="K28" s="17">
        <v>39.89</v>
      </c>
      <c r="L28" s="17">
        <v>1.42</v>
      </c>
      <c r="M28" s="17">
        <v>4.62</v>
      </c>
      <c r="N28" s="17">
        <v>8.48</v>
      </c>
      <c r="O28" s="17">
        <v>54.41</v>
      </c>
      <c r="P28" s="17">
        <v>451.27</v>
      </c>
    </row>
    <row r="29" spans="1:16" x14ac:dyDescent="0.45">
      <c r="A29" s="1" t="s">
        <v>44</v>
      </c>
      <c r="B29" s="17">
        <v>0</v>
      </c>
      <c r="C29" s="17">
        <v>113.723</v>
      </c>
      <c r="D29" s="17">
        <v>32.03</v>
      </c>
      <c r="E29" s="17">
        <v>33.520000000000003</v>
      </c>
      <c r="F29" s="17">
        <v>14.49</v>
      </c>
      <c r="G29" s="17">
        <v>32.74</v>
      </c>
      <c r="H29" s="17">
        <v>226.50300000000001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226.50300000000001</v>
      </c>
    </row>
    <row r="30" spans="1:16" x14ac:dyDescent="0.45">
      <c r="A30" s="1" t="s">
        <v>45</v>
      </c>
      <c r="B30" s="17">
        <v>0</v>
      </c>
      <c r="C30" s="17">
        <v>155.69</v>
      </c>
      <c r="D30" s="17">
        <v>116.95</v>
      </c>
      <c r="E30" s="17">
        <v>27.72</v>
      </c>
      <c r="F30" s="17">
        <v>22.08</v>
      </c>
      <c r="G30" s="17">
        <v>35.44</v>
      </c>
      <c r="H30" s="17">
        <v>357.88</v>
      </c>
      <c r="I30" s="17">
        <v>0</v>
      </c>
      <c r="J30" s="17">
        <v>0</v>
      </c>
      <c r="K30" s="17">
        <v>59.77</v>
      </c>
      <c r="L30" s="17">
        <v>5.24</v>
      </c>
      <c r="M30" s="17">
        <v>5.4</v>
      </c>
      <c r="N30" s="17">
        <v>3.96</v>
      </c>
      <c r="O30" s="17">
        <v>74.37</v>
      </c>
      <c r="P30" s="17">
        <v>432.25</v>
      </c>
    </row>
    <row r="31" spans="1:16" x14ac:dyDescent="0.45">
      <c r="A31" s="1" t="s">
        <v>46</v>
      </c>
      <c r="B31" s="17">
        <v>351.11</v>
      </c>
      <c r="C31" s="17">
        <v>45.69</v>
      </c>
      <c r="D31" s="17">
        <v>115.73</v>
      </c>
      <c r="E31" s="17">
        <v>93.24</v>
      </c>
      <c r="F31" s="17">
        <v>26.29</v>
      </c>
      <c r="G31" s="17">
        <v>59.41</v>
      </c>
      <c r="H31" s="17">
        <v>691.47</v>
      </c>
      <c r="I31" s="17">
        <v>163.05000000000001</v>
      </c>
      <c r="J31" s="17">
        <v>0</v>
      </c>
      <c r="K31" s="17">
        <v>187.86</v>
      </c>
      <c r="L31" s="17">
        <v>65.38</v>
      </c>
      <c r="M31" s="17">
        <v>29.19</v>
      </c>
      <c r="N31" s="17">
        <v>34.17</v>
      </c>
      <c r="O31" s="17">
        <v>479.65</v>
      </c>
      <c r="P31" s="17">
        <v>1171.1199999999999</v>
      </c>
    </row>
    <row r="32" spans="1:16" x14ac:dyDescent="0.45">
      <c r="A32" s="1" t="s">
        <v>47</v>
      </c>
      <c r="B32" s="17">
        <v>0</v>
      </c>
      <c r="C32" s="17">
        <v>231.22</v>
      </c>
      <c r="D32" s="17">
        <v>58.69</v>
      </c>
      <c r="E32" s="17">
        <v>68.180000000000007</v>
      </c>
      <c r="F32" s="17">
        <v>35</v>
      </c>
      <c r="G32" s="17">
        <v>52.28</v>
      </c>
      <c r="H32" s="17">
        <v>445.37</v>
      </c>
      <c r="I32" s="17">
        <v>0</v>
      </c>
      <c r="J32" s="17">
        <v>0</v>
      </c>
      <c r="K32" s="17">
        <v>127.55</v>
      </c>
      <c r="L32" s="17">
        <v>46.6</v>
      </c>
      <c r="M32" s="17">
        <v>28.13</v>
      </c>
      <c r="N32" s="17">
        <v>10.050000000000001</v>
      </c>
      <c r="O32" s="17">
        <v>212.33</v>
      </c>
      <c r="P32" s="17">
        <v>657.7</v>
      </c>
    </row>
    <row r="33" spans="1:16" x14ac:dyDescent="0.45">
      <c r="A33" s="1" t="s">
        <v>48</v>
      </c>
      <c r="B33" s="17">
        <v>0</v>
      </c>
      <c r="C33" s="17">
        <v>56.56</v>
      </c>
      <c r="D33" s="17">
        <v>149.08000000000001</v>
      </c>
      <c r="E33" s="17">
        <v>53.13</v>
      </c>
      <c r="F33" s="17">
        <v>25.84</v>
      </c>
      <c r="G33" s="17">
        <v>45.99</v>
      </c>
      <c r="H33" s="17">
        <v>330.6</v>
      </c>
      <c r="I33" s="17">
        <v>0</v>
      </c>
      <c r="J33" s="17">
        <v>25.66</v>
      </c>
      <c r="K33" s="17">
        <v>85.78</v>
      </c>
      <c r="L33" s="17">
        <v>9.8699999999999992</v>
      </c>
      <c r="M33" s="17">
        <v>4.0199999999999996</v>
      </c>
      <c r="N33" s="17">
        <v>4.47</v>
      </c>
      <c r="O33" s="17">
        <v>129.80000000000001</v>
      </c>
      <c r="P33" s="17">
        <v>460.4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6.15</v>
      </c>
      <c r="F34" s="17">
        <v>0.14000000000000001</v>
      </c>
      <c r="G34" s="17">
        <v>0.21</v>
      </c>
      <c r="H34" s="17">
        <v>6.5</v>
      </c>
      <c r="I34" s="17">
        <v>553.84</v>
      </c>
      <c r="J34" s="17">
        <v>83.79</v>
      </c>
      <c r="K34" s="17">
        <v>1223.6400000000001</v>
      </c>
      <c r="L34" s="17">
        <v>534.58000000000004</v>
      </c>
      <c r="M34" s="17">
        <v>207.17</v>
      </c>
      <c r="N34" s="17">
        <v>413.43</v>
      </c>
      <c r="O34" s="17">
        <v>3016.45</v>
      </c>
      <c r="P34" s="17">
        <v>3022.95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2257.83</v>
      </c>
      <c r="C37" s="17">
        <v>2942.123</v>
      </c>
      <c r="D37" s="17">
        <v>2672.21</v>
      </c>
      <c r="E37" s="17">
        <v>1885.26</v>
      </c>
      <c r="F37" s="17">
        <v>720.66</v>
      </c>
      <c r="G37" s="17">
        <v>1144.97</v>
      </c>
      <c r="H37" s="17">
        <v>11623.053</v>
      </c>
      <c r="I37" s="17">
        <v>6926.8</v>
      </c>
      <c r="J37" s="17">
        <v>2355.62</v>
      </c>
      <c r="K37" s="17">
        <v>7256.07</v>
      </c>
      <c r="L37" s="17">
        <v>3428.86</v>
      </c>
      <c r="M37" s="17">
        <v>1966.83</v>
      </c>
      <c r="N37" s="17">
        <v>1776.3</v>
      </c>
      <c r="O37" s="17">
        <v>23710.48</v>
      </c>
      <c r="P37" s="17">
        <v>35333.532999999996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3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9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2.71875" style="1" customWidth="1"/>
    <col min="2" max="16384" width="9.1640625" style="1"/>
  </cols>
  <sheetData>
    <row r="2" spans="1:16" ht="22.8" x14ac:dyDescent="0.75">
      <c r="A2" s="3" t="s">
        <v>81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0</v>
      </c>
      <c r="C11" s="17">
        <v>131.24</v>
      </c>
      <c r="D11" s="17">
        <v>88.8</v>
      </c>
      <c r="E11" s="17">
        <v>22.16</v>
      </c>
      <c r="F11" s="17">
        <v>21.01</v>
      </c>
      <c r="G11" s="17">
        <v>41.95</v>
      </c>
      <c r="H11" s="17">
        <v>305.16000000000003</v>
      </c>
      <c r="I11" s="17">
        <v>0</v>
      </c>
      <c r="J11" s="17">
        <v>60.62</v>
      </c>
      <c r="K11" s="17">
        <v>159.28</v>
      </c>
      <c r="L11" s="17">
        <v>39.93</v>
      </c>
      <c r="M11" s="17">
        <v>16.07</v>
      </c>
      <c r="N11" s="17">
        <v>29.33</v>
      </c>
      <c r="O11" s="17">
        <v>305.23</v>
      </c>
      <c r="P11" s="17">
        <v>610.39</v>
      </c>
    </row>
    <row r="12" spans="1:16" x14ac:dyDescent="0.45">
      <c r="A12" s="1" t="s">
        <v>27</v>
      </c>
      <c r="B12" s="17">
        <v>185.95</v>
      </c>
      <c r="C12" s="17">
        <v>125.34</v>
      </c>
      <c r="D12" s="17">
        <v>142.68</v>
      </c>
      <c r="E12" s="17">
        <v>142.43</v>
      </c>
      <c r="F12" s="17">
        <v>66.55</v>
      </c>
      <c r="G12" s="17">
        <v>33.15</v>
      </c>
      <c r="H12" s="17">
        <v>696.1</v>
      </c>
      <c r="I12" s="17">
        <v>317.33999999999997</v>
      </c>
      <c r="J12" s="17">
        <v>608.95000000000005</v>
      </c>
      <c r="K12" s="17">
        <v>674.22</v>
      </c>
      <c r="L12" s="17">
        <v>418.21</v>
      </c>
      <c r="M12" s="17">
        <v>278.49</v>
      </c>
      <c r="N12" s="17">
        <v>162.04</v>
      </c>
      <c r="O12" s="17">
        <v>2459.25</v>
      </c>
      <c r="P12" s="17">
        <v>3155.35</v>
      </c>
    </row>
    <row r="13" spans="1:16" x14ac:dyDescent="0.45">
      <c r="A13" s="1" t="s">
        <v>28</v>
      </c>
      <c r="B13" s="17">
        <v>246.65</v>
      </c>
      <c r="C13" s="17">
        <v>46.77</v>
      </c>
      <c r="D13" s="17">
        <v>103.73</v>
      </c>
      <c r="E13" s="17">
        <v>214.02</v>
      </c>
      <c r="F13" s="17">
        <v>49.76</v>
      </c>
      <c r="G13" s="17">
        <v>46.5</v>
      </c>
      <c r="H13" s="17">
        <v>707.43</v>
      </c>
      <c r="I13" s="17">
        <v>1983.02</v>
      </c>
      <c r="J13" s="17">
        <v>291.55</v>
      </c>
      <c r="K13" s="17">
        <v>1094.25</v>
      </c>
      <c r="L13" s="17">
        <v>630.91999999999996</v>
      </c>
      <c r="M13" s="17">
        <v>380.56</v>
      </c>
      <c r="N13" s="17">
        <v>301.5</v>
      </c>
      <c r="O13" s="17">
        <v>4681.8</v>
      </c>
      <c r="P13" s="17">
        <v>5389.23</v>
      </c>
    </row>
    <row r="14" spans="1:16" x14ac:dyDescent="0.45">
      <c r="A14" s="1" t="s">
        <v>29</v>
      </c>
      <c r="B14" s="17">
        <v>0</v>
      </c>
      <c r="C14" s="17">
        <v>145.28</v>
      </c>
      <c r="D14" s="17">
        <v>37.6</v>
      </c>
      <c r="E14" s="17">
        <v>54.5</v>
      </c>
      <c r="F14" s="17">
        <v>29.77</v>
      </c>
      <c r="G14" s="17">
        <v>43.03</v>
      </c>
      <c r="H14" s="17">
        <v>310.18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310.18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119.08</v>
      </c>
      <c r="E15" s="17">
        <v>54.24</v>
      </c>
      <c r="F15" s="17">
        <v>19.43</v>
      </c>
      <c r="G15" s="17">
        <v>40.42</v>
      </c>
      <c r="H15" s="17">
        <v>233.17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233.17</v>
      </c>
    </row>
    <row r="16" spans="1:16" x14ac:dyDescent="0.45">
      <c r="A16" s="1" t="s">
        <v>31</v>
      </c>
      <c r="B16" s="17">
        <v>18.22</v>
      </c>
      <c r="C16" s="17">
        <v>16.02</v>
      </c>
      <c r="D16" s="17">
        <v>334.73</v>
      </c>
      <c r="E16" s="17">
        <v>108.66</v>
      </c>
      <c r="F16" s="17">
        <v>33.15</v>
      </c>
      <c r="G16" s="17">
        <v>78.75</v>
      </c>
      <c r="H16" s="17">
        <v>589.53</v>
      </c>
      <c r="I16" s="17">
        <v>0</v>
      </c>
      <c r="J16" s="17">
        <v>0</v>
      </c>
      <c r="K16" s="17">
        <v>102.12</v>
      </c>
      <c r="L16" s="17">
        <v>18.7</v>
      </c>
      <c r="M16" s="17">
        <v>13.72</v>
      </c>
      <c r="N16" s="17">
        <v>9.93</v>
      </c>
      <c r="O16" s="17">
        <v>144.47</v>
      </c>
      <c r="P16" s="17">
        <v>734</v>
      </c>
    </row>
    <row r="17" spans="1:16" x14ac:dyDescent="0.45">
      <c r="A17" s="1" t="s">
        <v>32</v>
      </c>
      <c r="B17" s="17">
        <v>204</v>
      </c>
      <c r="C17" s="17">
        <v>144.79</v>
      </c>
      <c r="D17" s="17">
        <v>140.71</v>
      </c>
      <c r="E17" s="17">
        <v>59.96</v>
      </c>
      <c r="F17" s="17">
        <v>16.239999999999998</v>
      </c>
      <c r="G17" s="17">
        <v>48.13</v>
      </c>
      <c r="H17" s="17">
        <v>613.83000000000004</v>
      </c>
      <c r="I17" s="17">
        <v>9.69</v>
      </c>
      <c r="J17" s="17">
        <v>11.32</v>
      </c>
      <c r="K17" s="17">
        <v>40.79</v>
      </c>
      <c r="L17" s="17">
        <v>12.63</v>
      </c>
      <c r="M17" s="17">
        <v>3.21</v>
      </c>
      <c r="N17" s="17">
        <v>5.97</v>
      </c>
      <c r="O17" s="17">
        <v>83.61</v>
      </c>
      <c r="P17" s="17">
        <v>697.44</v>
      </c>
    </row>
    <row r="18" spans="1:16" x14ac:dyDescent="0.45">
      <c r="A18" s="1" t="s">
        <v>33</v>
      </c>
      <c r="B18" s="17">
        <v>0</v>
      </c>
      <c r="C18" s="17">
        <v>139.86000000000001</v>
      </c>
      <c r="D18" s="17">
        <v>159.71</v>
      </c>
      <c r="E18" s="17">
        <v>84.87</v>
      </c>
      <c r="F18" s="17">
        <v>23.59</v>
      </c>
      <c r="G18" s="17">
        <v>48.19</v>
      </c>
      <c r="H18" s="17">
        <v>456.22</v>
      </c>
      <c r="I18" s="17">
        <v>0</v>
      </c>
      <c r="J18" s="17">
        <v>0</v>
      </c>
      <c r="K18" s="17">
        <v>98.54</v>
      </c>
      <c r="L18" s="17">
        <v>29.08</v>
      </c>
      <c r="M18" s="17">
        <v>8.69</v>
      </c>
      <c r="N18" s="17">
        <v>16.27</v>
      </c>
      <c r="O18" s="17">
        <v>152.58000000000001</v>
      </c>
      <c r="P18" s="17">
        <v>608.79999999999995</v>
      </c>
    </row>
    <row r="19" spans="1:16" x14ac:dyDescent="0.45">
      <c r="A19" s="1" t="s">
        <v>34</v>
      </c>
      <c r="B19" s="17">
        <v>0</v>
      </c>
      <c r="C19" s="17">
        <v>68.06</v>
      </c>
      <c r="D19" s="17">
        <v>82.85</v>
      </c>
      <c r="E19" s="17">
        <v>25.61</v>
      </c>
      <c r="F19" s="17">
        <v>31.93</v>
      </c>
      <c r="G19" s="17">
        <v>42.78</v>
      </c>
      <c r="H19" s="17">
        <v>251.23</v>
      </c>
      <c r="I19" s="17">
        <v>0</v>
      </c>
      <c r="J19" s="17">
        <v>0</v>
      </c>
      <c r="K19" s="17">
        <v>15.83</v>
      </c>
      <c r="L19" s="17">
        <v>7.47</v>
      </c>
      <c r="M19" s="17">
        <v>7.71</v>
      </c>
      <c r="N19" s="17">
        <v>5.84</v>
      </c>
      <c r="O19" s="17">
        <v>36.85</v>
      </c>
      <c r="P19" s="17">
        <v>288.08</v>
      </c>
    </row>
    <row r="20" spans="1:16" x14ac:dyDescent="0.45">
      <c r="A20" s="1" t="s">
        <v>35</v>
      </c>
      <c r="B20" s="17">
        <v>388.73</v>
      </c>
      <c r="C20" s="17">
        <v>175.01</v>
      </c>
      <c r="D20" s="17">
        <v>147.65</v>
      </c>
      <c r="E20" s="17">
        <v>206.46</v>
      </c>
      <c r="F20" s="17">
        <v>63.66</v>
      </c>
      <c r="G20" s="17">
        <v>99.17</v>
      </c>
      <c r="H20" s="17">
        <v>1080.68</v>
      </c>
      <c r="I20" s="17">
        <v>54.4</v>
      </c>
      <c r="J20" s="17">
        <v>82.17</v>
      </c>
      <c r="K20" s="17">
        <v>71.67</v>
      </c>
      <c r="L20" s="17">
        <v>21.12</v>
      </c>
      <c r="M20" s="17">
        <v>30.17</v>
      </c>
      <c r="N20" s="17">
        <v>22.12</v>
      </c>
      <c r="O20" s="17">
        <v>281.64999999999998</v>
      </c>
      <c r="P20" s="17">
        <v>1362.33</v>
      </c>
    </row>
    <row r="21" spans="1:16" x14ac:dyDescent="0.45">
      <c r="A21" s="1" t="s">
        <v>36</v>
      </c>
      <c r="B21" s="17">
        <v>0</v>
      </c>
      <c r="C21" s="17">
        <v>78.260000000000005</v>
      </c>
      <c r="D21" s="17">
        <v>86.57</v>
      </c>
      <c r="E21" s="17">
        <v>62.11</v>
      </c>
      <c r="F21" s="17">
        <v>23.41</v>
      </c>
      <c r="G21" s="17">
        <v>62.07</v>
      </c>
      <c r="H21" s="17">
        <v>312.42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312.42</v>
      </c>
    </row>
    <row r="22" spans="1:16" x14ac:dyDescent="0.45">
      <c r="A22" s="1" t="s">
        <v>37</v>
      </c>
      <c r="B22" s="17">
        <v>307.83</v>
      </c>
      <c r="C22" s="17">
        <v>149.13999999999999</v>
      </c>
      <c r="D22" s="17">
        <v>167.49</v>
      </c>
      <c r="E22" s="17">
        <v>88.16</v>
      </c>
      <c r="F22" s="17">
        <v>61.68</v>
      </c>
      <c r="G22" s="17">
        <v>84.85</v>
      </c>
      <c r="H22" s="17">
        <v>859.15</v>
      </c>
      <c r="I22" s="17">
        <v>45.24</v>
      </c>
      <c r="J22" s="17">
        <v>18.329999999999998</v>
      </c>
      <c r="K22" s="17">
        <v>183.87</v>
      </c>
      <c r="L22" s="17">
        <v>99.32</v>
      </c>
      <c r="M22" s="17">
        <v>83.12</v>
      </c>
      <c r="N22" s="17">
        <v>45.31</v>
      </c>
      <c r="O22" s="17">
        <v>475.19</v>
      </c>
      <c r="P22" s="17">
        <v>1334.34</v>
      </c>
    </row>
    <row r="23" spans="1:16" x14ac:dyDescent="0.45">
      <c r="A23" s="1" t="s">
        <v>38</v>
      </c>
      <c r="B23" s="17">
        <v>188.09</v>
      </c>
      <c r="C23" s="17">
        <v>30.56</v>
      </c>
      <c r="D23" s="17">
        <v>83.74</v>
      </c>
      <c r="E23" s="17">
        <v>68.459999999999994</v>
      </c>
      <c r="F23" s="17">
        <v>17.18</v>
      </c>
      <c r="G23" s="17">
        <v>22.74</v>
      </c>
      <c r="H23" s="17">
        <v>410.77</v>
      </c>
      <c r="I23" s="17">
        <v>409.46</v>
      </c>
      <c r="J23" s="17">
        <v>215.51</v>
      </c>
      <c r="K23" s="17">
        <v>141.02000000000001</v>
      </c>
      <c r="L23" s="17">
        <v>241.06</v>
      </c>
      <c r="M23" s="17">
        <v>58.57</v>
      </c>
      <c r="N23" s="17">
        <v>45.51</v>
      </c>
      <c r="O23" s="17">
        <v>1111.1300000000001</v>
      </c>
      <c r="P23" s="17">
        <v>1521.9</v>
      </c>
    </row>
    <row r="24" spans="1:16" x14ac:dyDescent="0.45">
      <c r="A24" s="1" t="s">
        <v>39</v>
      </c>
      <c r="B24" s="17">
        <v>0</v>
      </c>
      <c r="C24" s="17">
        <v>29.29</v>
      </c>
      <c r="D24" s="17">
        <v>43.54</v>
      </c>
      <c r="E24" s="17">
        <v>62.77</v>
      </c>
      <c r="F24" s="17">
        <v>25.08</v>
      </c>
      <c r="G24" s="17">
        <v>26.84</v>
      </c>
      <c r="H24" s="17">
        <v>187.52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187.52</v>
      </c>
    </row>
    <row r="25" spans="1:16" x14ac:dyDescent="0.45">
      <c r="A25" s="1" t="s">
        <v>40</v>
      </c>
      <c r="B25" s="17">
        <v>106.83</v>
      </c>
      <c r="C25" s="17">
        <v>28.62</v>
      </c>
      <c r="D25" s="17">
        <v>169.55</v>
      </c>
      <c r="E25" s="17">
        <v>131.91999999999999</v>
      </c>
      <c r="F25" s="17">
        <v>38.950000000000003</v>
      </c>
      <c r="G25" s="17">
        <v>37.17</v>
      </c>
      <c r="H25" s="17">
        <v>513.04</v>
      </c>
      <c r="I25" s="17">
        <v>1254.3800000000001</v>
      </c>
      <c r="J25" s="17">
        <v>148.19</v>
      </c>
      <c r="K25" s="17">
        <v>1420.57</v>
      </c>
      <c r="L25" s="17">
        <v>612.15</v>
      </c>
      <c r="M25" s="17">
        <v>419.63</v>
      </c>
      <c r="N25" s="17">
        <v>274.51</v>
      </c>
      <c r="O25" s="17">
        <v>4129.43</v>
      </c>
      <c r="P25" s="17">
        <v>4642.47</v>
      </c>
    </row>
    <row r="26" spans="1:16" x14ac:dyDescent="0.45">
      <c r="A26" s="1" t="s">
        <v>41</v>
      </c>
      <c r="B26" s="17">
        <v>20.2</v>
      </c>
      <c r="C26" s="17">
        <v>314.62</v>
      </c>
      <c r="D26" s="17">
        <v>105.1</v>
      </c>
      <c r="E26" s="17">
        <v>80.58</v>
      </c>
      <c r="F26" s="17">
        <v>11.44</v>
      </c>
      <c r="G26" s="17">
        <v>20.93</v>
      </c>
      <c r="H26" s="17">
        <v>552.87</v>
      </c>
      <c r="I26" s="17">
        <v>1665.65</v>
      </c>
      <c r="J26" s="17">
        <v>662.14</v>
      </c>
      <c r="K26" s="17">
        <v>1211.6600000000001</v>
      </c>
      <c r="L26" s="17">
        <v>573.30999999999995</v>
      </c>
      <c r="M26" s="17">
        <v>352.98</v>
      </c>
      <c r="N26" s="17">
        <v>317.95</v>
      </c>
      <c r="O26" s="17">
        <v>4783.6899999999996</v>
      </c>
      <c r="P26" s="17">
        <v>5336.56</v>
      </c>
    </row>
    <row r="27" spans="1:16" x14ac:dyDescent="0.45">
      <c r="A27" s="1" t="s">
        <v>42</v>
      </c>
      <c r="B27" s="17">
        <v>0</v>
      </c>
      <c r="C27" s="17">
        <v>324.35000000000002</v>
      </c>
      <c r="D27" s="17">
        <v>53.51</v>
      </c>
      <c r="E27" s="17">
        <v>50.18</v>
      </c>
      <c r="F27" s="17">
        <v>34.159999999999997</v>
      </c>
      <c r="G27" s="17">
        <v>47.21</v>
      </c>
      <c r="H27" s="17">
        <v>509.41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509.41</v>
      </c>
    </row>
    <row r="28" spans="1:16" x14ac:dyDescent="0.45">
      <c r="A28" s="1" t="s">
        <v>43</v>
      </c>
      <c r="B28" s="17">
        <v>0</v>
      </c>
      <c r="C28" s="17">
        <v>115.97</v>
      </c>
      <c r="D28" s="17">
        <v>98.71</v>
      </c>
      <c r="E28" s="17">
        <v>80.14</v>
      </c>
      <c r="F28" s="17">
        <v>28.03</v>
      </c>
      <c r="G28" s="17">
        <v>47.11</v>
      </c>
      <c r="H28" s="17">
        <v>369.96</v>
      </c>
      <c r="I28" s="17">
        <v>0</v>
      </c>
      <c r="J28" s="17">
        <v>0</v>
      </c>
      <c r="K28" s="17">
        <v>38.01</v>
      </c>
      <c r="L28" s="17">
        <v>1.42</v>
      </c>
      <c r="M28" s="17">
        <v>3.54</v>
      </c>
      <c r="N28" s="17">
        <v>8.0500000000000007</v>
      </c>
      <c r="O28" s="17">
        <v>51.02</v>
      </c>
      <c r="P28" s="17">
        <v>420.98</v>
      </c>
    </row>
    <row r="29" spans="1:16" x14ac:dyDescent="0.45">
      <c r="A29" s="1" t="s">
        <v>44</v>
      </c>
      <c r="B29" s="17">
        <v>0</v>
      </c>
      <c r="C29" s="17">
        <v>114.46</v>
      </c>
      <c r="D29" s="17">
        <v>39.9</v>
      </c>
      <c r="E29" s="17">
        <v>36.799999999999997</v>
      </c>
      <c r="F29" s="17">
        <v>14.98</v>
      </c>
      <c r="G29" s="17">
        <v>31.16</v>
      </c>
      <c r="H29" s="17">
        <v>237.3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237.3</v>
      </c>
    </row>
    <row r="30" spans="1:16" x14ac:dyDescent="0.45">
      <c r="A30" s="1" t="s">
        <v>45</v>
      </c>
      <c r="B30" s="17">
        <v>0</v>
      </c>
      <c r="C30" s="17">
        <v>130.65</v>
      </c>
      <c r="D30" s="17">
        <v>112.67</v>
      </c>
      <c r="E30" s="17">
        <v>26.25</v>
      </c>
      <c r="F30" s="17">
        <v>22.02</v>
      </c>
      <c r="G30" s="17">
        <v>33.71</v>
      </c>
      <c r="H30" s="17">
        <v>325.3</v>
      </c>
      <c r="I30" s="17">
        <v>0</v>
      </c>
      <c r="J30" s="17">
        <v>0</v>
      </c>
      <c r="K30" s="17">
        <v>46.14</v>
      </c>
      <c r="L30" s="17">
        <v>6.56</v>
      </c>
      <c r="M30" s="17">
        <v>4.93</v>
      </c>
      <c r="N30" s="17">
        <v>3.76</v>
      </c>
      <c r="O30" s="17">
        <v>61.39</v>
      </c>
      <c r="P30" s="17">
        <v>386.69</v>
      </c>
    </row>
    <row r="31" spans="1:16" x14ac:dyDescent="0.45">
      <c r="A31" s="1" t="s">
        <v>46</v>
      </c>
      <c r="B31" s="17">
        <v>364.63</v>
      </c>
      <c r="C31" s="17">
        <v>39.89</v>
      </c>
      <c r="D31" s="17">
        <v>115.83</v>
      </c>
      <c r="E31" s="17">
        <v>99.02</v>
      </c>
      <c r="F31" s="17">
        <v>24.07</v>
      </c>
      <c r="G31" s="17">
        <v>56.88</v>
      </c>
      <c r="H31" s="17">
        <v>700.32</v>
      </c>
      <c r="I31" s="17">
        <v>142.24</v>
      </c>
      <c r="J31" s="17">
        <v>0</v>
      </c>
      <c r="K31" s="17">
        <v>186.97</v>
      </c>
      <c r="L31" s="17">
        <v>61.83</v>
      </c>
      <c r="M31" s="17">
        <v>31.29</v>
      </c>
      <c r="N31" s="17">
        <v>32.450000000000003</v>
      </c>
      <c r="O31" s="17">
        <v>454.78</v>
      </c>
      <c r="P31" s="17">
        <v>1155.0999999999999</v>
      </c>
    </row>
    <row r="32" spans="1:16" x14ac:dyDescent="0.45">
      <c r="A32" s="1" t="s">
        <v>47</v>
      </c>
      <c r="B32" s="17">
        <v>0</v>
      </c>
      <c r="C32" s="17">
        <v>202.56</v>
      </c>
      <c r="D32" s="17">
        <v>40.619999999999997</v>
      </c>
      <c r="E32" s="17">
        <v>65.81</v>
      </c>
      <c r="F32" s="17">
        <v>35.14</v>
      </c>
      <c r="G32" s="17">
        <v>49.47</v>
      </c>
      <c r="H32" s="17">
        <v>393.6</v>
      </c>
      <c r="I32" s="17">
        <v>0</v>
      </c>
      <c r="J32" s="17">
        <v>0</v>
      </c>
      <c r="K32" s="17">
        <v>91.11</v>
      </c>
      <c r="L32" s="17">
        <v>47.08</v>
      </c>
      <c r="M32" s="17">
        <v>28.12</v>
      </c>
      <c r="N32" s="17">
        <v>9.5399999999999991</v>
      </c>
      <c r="O32" s="17">
        <v>175.85</v>
      </c>
      <c r="P32" s="17">
        <v>569.45000000000005</v>
      </c>
    </row>
    <row r="33" spans="1:16" x14ac:dyDescent="0.45">
      <c r="A33" s="1" t="s">
        <v>48</v>
      </c>
      <c r="B33" s="17">
        <v>0</v>
      </c>
      <c r="C33" s="17">
        <v>57.98</v>
      </c>
      <c r="D33" s="17">
        <v>132.76</v>
      </c>
      <c r="E33" s="17">
        <v>53.9</v>
      </c>
      <c r="F33" s="17">
        <v>27.7</v>
      </c>
      <c r="G33" s="17">
        <v>43.6</v>
      </c>
      <c r="H33" s="17">
        <v>315.94</v>
      </c>
      <c r="I33" s="17">
        <v>0</v>
      </c>
      <c r="J33" s="17">
        <v>43.69</v>
      </c>
      <c r="K33" s="17">
        <v>84.11</v>
      </c>
      <c r="L33" s="17">
        <v>9.82</v>
      </c>
      <c r="M33" s="17">
        <v>4.0199999999999996</v>
      </c>
      <c r="N33" s="17">
        <v>4.24</v>
      </c>
      <c r="O33" s="17">
        <v>145.88</v>
      </c>
      <c r="P33" s="17">
        <v>461.82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6.15</v>
      </c>
      <c r="F34" s="17">
        <v>0.14000000000000001</v>
      </c>
      <c r="G34" s="17">
        <v>0.19</v>
      </c>
      <c r="H34" s="17">
        <v>6.48</v>
      </c>
      <c r="I34" s="17">
        <v>536.97</v>
      </c>
      <c r="J34" s="17">
        <v>106.64</v>
      </c>
      <c r="K34" s="17">
        <v>1224.57</v>
      </c>
      <c r="L34" s="17">
        <v>517.32000000000005</v>
      </c>
      <c r="M34" s="17">
        <v>206.88</v>
      </c>
      <c r="N34" s="17">
        <v>392.65</v>
      </c>
      <c r="O34" s="17">
        <v>2985.03</v>
      </c>
      <c r="P34" s="17">
        <v>2991.51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2031.13</v>
      </c>
      <c r="C37" s="17">
        <v>2608.7199999999998</v>
      </c>
      <c r="D37" s="17">
        <v>2607.5300000000002</v>
      </c>
      <c r="E37" s="17">
        <v>1885.16</v>
      </c>
      <c r="F37" s="17">
        <v>719.07</v>
      </c>
      <c r="G37" s="17">
        <v>1086</v>
      </c>
      <c r="H37" s="17">
        <v>10937.61</v>
      </c>
      <c r="I37" s="17">
        <v>6418.39</v>
      </c>
      <c r="J37" s="17">
        <v>2249.11</v>
      </c>
      <c r="K37" s="17">
        <v>6884.73</v>
      </c>
      <c r="L37" s="17">
        <v>3347.93</v>
      </c>
      <c r="M37" s="17">
        <v>1931.7</v>
      </c>
      <c r="N37" s="17">
        <v>1686.97</v>
      </c>
      <c r="O37" s="17">
        <v>22518.83</v>
      </c>
      <c r="P37" s="17">
        <v>33456.44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3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0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1.27734375" style="1" customWidth="1"/>
    <col min="2" max="16384" width="9.1640625" style="1"/>
  </cols>
  <sheetData>
    <row r="2" spans="1:16" ht="22.8" x14ac:dyDescent="0.75">
      <c r="A2" s="3" t="s">
        <v>82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0</v>
      </c>
      <c r="C11" s="17">
        <v>48.06</v>
      </c>
      <c r="D11" s="17">
        <v>88.75</v>
      </c>
      <c r="E11" s="17">
        <v>101.61</v>
      </c>
      <c r="F11" s="17">
        <v>20</v>
      </c>
      <c r="G11" s="17">
        <v>40.51</v>
      </c>
      <c r="H11" s="17">
        <v>298.93</v>
      </c>
      <c r="I11" s="17">
        <v>0</v>
      </c>
      <c r="J11" s="17">
        <v>57.83</v>
      </c>
      <c r="K11" s="17">
        <v>171.77</v>
      </c>
      <c r="L11" s="17">
        <v>39.24</v>
      </c>
      <c r="M11" s="17">
        <v>16.46</v>
      </c>
      <c r="N11" s="17">
        <v>39.43</v>
      </c>
      <c r="O11" s="17">
        <v>324.73</v>
      </c>
      <c r="P11" s="17">
        <v>623.66</v>
      </c>
    </row>
    <row r="12" spans="1:16" x14ac:dyDescent="0.45">
      <c r="A12" s="1" t="s">
        <v>27</v>
      </c>
      <c r="B12" s="17">
        <v>205.19</v>
      </c>
      <c r="C12" s="17">
        <v>118.78</v>
      </c>
      <c r="D12" s="17">
        <v>120.26</v>
      </c>
      <c r="E12" s="17">
        <v>137.79</v>
      </c>
      <c r="F12" s="17">
        <v>64.959999999999994</v>
      </c>
      <c r="G12" s="17">
        <v>31.82</v>
      </c>
      <c r="H12" s="17">
        <v>678.8</v>
      </c>
      <c r="I12" s="17">
        <v>267.14999999999998</v>
      </c>
      <c r="J12" s="17">
        <v>582.15</v>
      </c>
      <c r="K12" s="17">
        <v>612.03</v>
      </c>
      <c r="L12" s="17">
        <v>426.27</v>
      </c>
      <c r="M12" s="17">
        <v>278.31</v>
      </c>
      <c r="N12" s="17">
        <v>180.65</v>
      </c>
      <c r="O12" s="17">
        <v>2346.56</v>
      </c>
      <c r="P12" s="17">
        <v>3025.36</v>
      </c>
    </row>
    <row r="13" spans="1:16" x14ac:dyDescent="0.45">
      <c r="A13" s="1" t="s">
        <v>28</v>
      </c>
      <c r="B13" s="17">
        <v>229.71</v>
      </c>
      <c r="C13" s="17">
        <v>30.26</v>
      </c>
      <c r="D13" s="17">
        <v>93.69</v>
      </c>
      <c r="E13" s="17">
        <v>209.47</v>
      </c>
      <c r="F13" s="17">
        <v>52.13</v>
      </c>
      <c r="G13" s="17">
        <v>45</v>
      </c>
      <c r="H13" s="17">
        <v>660.26</v>
      </c>
      <c r="I13" s="17">
        <v>1880.59</v>
      </c>
      <c r="J13" s="17">
        <v>269.16000000000003</v>
      </c>
      <c r="K13" s="17">
        <v>1037.97</v>
      </c>
      <c r="L13" s="17">
        <v>630.24</v>
      </c>
      <c r="M13" s="17">
        <v>380.3</v>
      </c>
      <c r="N13" s="17">
        <v>282.04000000000002</v>
      </c>
      <c r="O13" s="17">
        <v>4480.3</v>
      </c>
      <c r="P13" s="17">
        <v>5140.5600000000004</v>
      </c>
    </row>
    <row r="14" spans="1:16" x14ac:dyDescent="0.45">
      <c r="A14" s="1" t="s">
        <v>29</v>
      </c>
      <c r="B14" s="17">
        <v>0</v>
      </c>
      <c r="C14" s="17">
        <v>136.21</v>
      </c>
      <c r="D14" s="17">
        <v>27.76</v>
      </c>
      <c r="E14" s="17">
        <v>34.450000000000003</v>
      </c>
      <c r="F14" s="17">
        <v>25.58</v>
      </c>
      <c r="G14" s="17">
        <v>40.409999999999997</v>
      </c>
      <c r="H14" s="17">
        <v>264.41000000000003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264.41000000000003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117.03</v>
      </c>
      <c r="E15" s="17">
        <v>49.83</v>
      </c>
      <c r="F15" s="17">
        <v>25.84</v>
      </c>
      <c r="G15" s="17">
        <v>39.020000000000003</v>
      </c>
      <c r="H15" s="17">
        <v>231.72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231.72</v>
      </c>
    </row>
    <row r="16" spans="1:16" x14ac:dyDescent="0.45">
      <c r="A16" s="1" t="s">
        <v>31</v>
      </c>
      <c r="B16" s="17">
        <v>17.34</v>
      </c>
      <c r="C16" s="17">
        <v>19.98</v>
      </c>
      <c r="D16" s="17">
        <v>318.36</v>
      </c>
      <c r="E16" s="17">
        <v>102.34</v>
      </c>
      <c r="F16" s="17">
        <v>33.42</v>
      </c>
      <c r="G16" s="17">
        <v>75.75</v>
      </c>
      <c r="H16" s="17">
        <v>567.19000000000005</v>
      </c>
      <c r="I16" s="17">
        <v>0</v>
      </c>
      <c r="J16" s="17">
        <v>0</v>
      </c>
      <c r="K16" s="17">
        <v>59.91</v>
      </c>
      <c r="L16" s="17">
        <v>20.74</v>
      </c>
      <c r="M16" s="17">
        <v>10.79</v>
      </c>
      <c r="N16" s="17">
        <v>9.99</v>
      </c>
      <c r="O16" s="17">
        <v>101.43</v>
      </c>
      <c r="P16" s="17">
        <v>668.62</v>
      </c>
    </row>
    <row r="17" spans="1:16" x14ac:dyDescent="0.45">
      <c r="A17" s="1" t="s">
        <v>32</v>
      </c>
      <c r="B17" s="17">
        <v>265.64999999999998</v>
      </c>
      <c r="C17" s="17">
        <v>126.16</v>
      </c>
      <c r="D17" s="17">
        <v>118.56</v>
      </c>
      <c r="E17" s="17">
        <v>55.52</v>
      </c>
      <c r="F17" s="17">
        <v>17.05</v>
      </c>
      <c r="G17" s="17">
        <v>46.62</v>
      </c>
      <c r="H17" s="17">
        <v>629.55999999999995</v>
      </c>
      <c r="I17" s="17">
        <v>20.7</v>
      </c>
      <c r="J17" s="17">
        <v>9.14</v>
      </c>
      <c r="K17" s="17">
        <v>44.5</v>
      </c>
      <c r="L17" s="17">
        <v>14.1</v>
      </c>
      <c r="M17" s="17">
        <v>2.75</v>
      </c>
      <c r="N17" s="17">
        <v>7.16</v>
      </c>
      <c r="O17" s="17">
        <v>98.35</v>
      </c>
      <c r="P17" s="17">
        <v>727.91</v>
      </c>
    </row>
    <row r="18" spans="1:16" x14ac:dyDescent="0.45">
      <c r="A18" s="1" t="s">
        <v>33</v>
      </c>
      <c r="B18" s="17">
        <v>0</v>
      </c>
      <c r="C18" s="17">
        <v>138.07</v>
      </c>
      <c r="D18" s="17">
        <v>163.9</v>
      </c>
      <c r="E18" s="17">
        <v>95.34</v>
      </c>
      <c r="F18" s="17">
        <v>23.48</v>
      </c>
      <c r="G18" s="17">
        <v>46.23</v>
      </c>
      <c r="H18" s="17">
        <v>467.02</v>
      </c>
      <c r="I18" s="17">
        <v>0</v>
      </c>
      <c r="J18" s="17">
        <v>0</v>
      </c>
      <c r="K18" s="17">
        <v>14.52</v>
      </c>
      <c r="L18" s="17">
        <v>107.97</v>
      </c>
      <c r="M18" s="17">
        <v>8.01</v>
      </c>
      <c r="N18" s="17">
        <v>16.46</v>
      </c>
      <c r="O18" s="17">
        <v>146.96</v>
      </c>
      <c r="P18" s="17">
        <v>613.98</v>
      </c>
    </row>
    <row r="19" spans="1:16" x14ac:dyDescent="0.45">
      <c r="A19" s="1" t="s">
        <v>34</v>
      </c>
      <c r="B19" s="17">
        <v>0</v>
      </c>
      <c r="C19" s="17">
        <v>69.88</v>
      </c>
      <c r="D19" s="17">
        <v>61.95</v>
      </c>
      <c r="E19" s="17">
        <v>25.17</v>
      </c>
      <c r="F19" s="17">
        <v>31.42</v>
      </c>
      <c r="G19" s="17">
        <v>41.4</v>
      </c>
      <c r="H19" s="17">
        <v>229.82</v>
      </c>
      <c r="I19" s="17">
        <v>0</v>
      </c>
      <c r="J19" s="17">
        <v>0</v>
      </c>
      <c r="K19" s="17">
        <v>16.95</v>
      </c>
      <c r="L19" s="17">
        <v>7.81</v>
      </c>
      <c r="M19" s="17">
        <v>8.07</v>
      </c>
      <c r="N19" s="17">
        <v>7.75</v>
      </c>
      <c r="O19" s="17">
        <v>40.58</v>
      </c>
      <c r="P19" s="17">
        <v>270.39999999999998</v>
      </c>
    </row>
    <row r="20" spans="1:16" x14ac:dyDescent="0.45">
      <c r="A20" s="1" t="s">
        <v>35</v>
      </c>
      <c r="B20" s="17">
        <v>347.11</v>
      </c>
      <c r="C20" s="17">
        <v>146.15</v>
      </c>
      <c r="D20" s="17">
        <v>123.24</v>
      </c>
      <c r="E20" s="17">
        <v>179.58</v>
      </c>
      <c r="F20" s="17">
        <v>61.28</v>
      </c>
      <c r="G20" s="17">
        <v>95.51</v>
      </c>
      <c r="H20" s="17">
        <v>952.87</v>
      </c>
      <c r="I20" s="17">
        <v>45.94</v>
      </c>
      <c r="J20" s="17">
        <v>66.98</v>
      </c>
      <c r="K20" s="17">
        <v>65.239999999999995</v>
      </c>
      <c r="L20" s="17">
        <v>8.1199999999999992</v>
      </c>
      <c r="M20" s="17">
        <v>41.8</v>
      </c>
      <c r="N20" s="17">
        <v>19.57</v>
      </c>
      <c r="O20" s="17">
        <v>247.65</v>
      </c>
      <c r="P20" s="17">
        <v>1200.52</v>
      </c>
    </row>
    <row r="21" spans="1:16" x14ac:dyDescent="0.45">
      <c r="A21" s="1" t="s">
        <v>36</v>
      </c>
      <c r="B21" s="17">
        <v>0</v>
      </c>
      <c r="C21" s="17">
        <v>81.290000000000006</v>
      </c>
      <c r="D21" s="17">
        <v>89.36</v>
      </c>
      <c r="E21" s="17">
        <v>54.98</v>
      </c>
      <c r="F21" s="17">
        <v>23.42</v>
      </c>
      <c r="G21" s="17">
        <v>60.44</v>
      </c>
      <c r="H21" s="17">
        <v>309.49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309.49</v>
      </c>
    </row>
    <row r="22" spans="1:16" x14ac:dyDescent="0.45">
      <c r="A22" s="1" t="s">
        <v>37</v>
      </c>
      <c r="B22" s="17">
        <v>344.58</v>
      </c>
      <c r="C22" s="17">
        <v>164.38</v>
      </c>
      <c r="D22" s="17">
        <v>159.75</v>
      </c>
      <c r="E22" s="17">
        <v>99.53</v>
      </c>
      <c r="F22" s="17">
        <v>61</v>
      </c>
      <c r="G22" s="17">
        <v>81.760000000000005</v>
      </c>
      <c r="H22" s="17">
        <v>911</v>
      </c>
      <c r="I22" s="17">
        <v>0</v>
      </c>
      <c r="J22" s="17">
        <v>18.940000000000001</v>
      </c>
      <c r="K22" s="17">
        <v>169.98</v>
      </c>
      <c r="L22" s="17">
        <v>96.53</v>
      </c>
      <c r="M22" s="17">
        <v>67.099999999999994</v>
      </c>
      <c r="N22" s="17">
        <v>42.54</v>
      </c>
      <c r="O22" s="17">
        <v>395.09</v>
      </c>
      <c r="P22" s="17">
        <v>1306.0899999999999</v>
      </c>
    </row>
    <row r="23" spans="1:16" x14ac:dyDescent="0.45">
      <c r="A23" s="1" t="s">
        <v>38</v>
      </c>
      <c r="B23" s="17">
        <v>172.35</v>
      </c>
      <c r="C23" s="17">
        <v>34.96</v>
      </c>
      <c r="D23" s="17">
        <v>46.49</v>
      </c>
      <c r="E23" s="17">
        <v>72.47</v>
      </c>
      <c r="F23" s="17">
        <v>16.989999999999998</v>
      </c>
      <c r="G23" s="17">
        <v>22.76</v>
      </c>
      <c r="H23" s="17">
        <v>366.02</v>
      </c>
      <c r="I23" s="17">
        <v>384.67</v>
      </c>
      <c r="J23" s="17">
        <v>143.97</v>
      </c>
      <c r="K23" s="17">
        <v>154.25</v>
      </c>
      <c r="L23" s="17">
        <v>203.71</v>
      </c>
      <c r="M23" s="17">
        <v>58.38</v>
      </c>
      <c r="N23" s="17">
        <v>52.8</v>
      </c>
      <c r="O23" s="17">
        <v>997.78</v>
      </c>
      <c r="P23" s="17">
        <v>1363.8</v>
      </c>
    </row>
    <row r="24" spans="1:16" x14ac:dyDescent="0.45">
      <c r="A24" s="1" t="s">
        <v>39</v>
      </c>
      <c r="B24" s="17">
        <v>0</v>
      </c>
      <c r="C24" s="17">
        <v>26.24</v>
      </c>
      <c r="D24" s="17">
        <v>41.96</v>
      </c>
      <c r="E24" s="17">
        <v>52.84</v>
      </c>
      <c r="F24" s="17">
        <v>19.739999999999998</v>
      </c>
      <c r="G24" s="17">
        <v>25.95</v>
      </c>
      <c r="H24" s="17">
        <v>166.73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166.73</v>
      </c>
    </row>
    <row r="25" spans="1:16" x14ac:dyDescent="0.45">
      <c r="A25" s="1" t="s">
        <v>40</v>
      </c>
      <c r="B25" s="17">
        <v>92.18</v>
      </c>
      <c r="C25" s="17">
        <v>25.86</v>
      </c>
      <c r="D25" s="17">
        <v>173.32</v>
      </c>
      <c r="E25" s="17">
        <v>126.5</v>
      </c>
      <c r="F25" s="17">
        <v>39.200000000000003</v>
      </c>
      <c r="G25" s="17">
        <v>35.46</v>
      </c>
      <c r="H25" s="17">
        <v>492.52</v>
      </c>
      <c r="I25" s="17">
        <v>1237.3399999999999</v>
      </c>
      <c r="J25" s="17">
        <v>146.22999999999999</v>
      </c>
      <c r="K25" s="17">
        <v>1319.72</v>
      </c>
      <c r="L25" s="17">
        <v>616.19000000000005</v>
      </c>
      <c r="M25" s="17">
        <v>413.32</v>
      </c>
      <c r="N25" s="17">
        <v>261.87</v>
      </c>
      <c r="O25" s="17">
        <v>3994.67</v>
      </c>
      <c r="P25" s="17">
        <v>4487.1899999999996</v>
      </c>
    </row>
    <row r="26" spans="1:16" x14ac:dyDescent="0.45">
      <c r="A26" s="1" t="s">
        <v>41</v>
      </c>
      <c r="B26" s="17">
        <v>18.89</v>
      </c>
      <c r="C26" s="17">
        <v>278.93</v>
      </c>
      <c r="D26" s="17">
        <v>75.67</v>
      </c>
      <c r="E26" s="17">
        <v>86.07</v>
      </c>
      <c r="F26" s="17">
        <v>10.65</v>
      </c>
      <c r="G26" s="17">
        <v>20.12</v>
      </c>
      <c r="H26" s="17">
        <v>490.33</v>
      </c>
      <c r="I26" s="17">
        <v>1485.91</v>
      </c>
      <c r="J26" s="17">
        <v>695.69</v>
      </c>
      <c r="K26" s="17">
        <v>1142.05</v>
      </c>
      <c r="L26" s="17">
        <v>551.1</v>
      </c>
      <c r="M26" s="17">
        <v>337.72</v>
      </c>
      <c r="N26" s="17">
        <v>289.27</v>
      </c>
      <c r="O26" s="17">
        <v>4501.74</v>
      </c>
      <c r="P26" s="17">
        <v>4992.07</v>
      </c>
    </row>
    <row r="27" spans="1:16" x14ac:dyDescent="0.45">
      <c r="A27" s="1" t="s">
        <v>42</v>
      </c>
      <c r="B27" s="17">
        <v>0</v>
      </c>
      <c r="C27" s="17">
        <v>278.89999999999998</v>
      </c>
      <c r="D27" s="17">
        <v>53.16</v>
      </c>
      <c r="E27" s="17">
        <v>48.45</v>
      </c>
      <c r="F27" s="17">
        <v>30.45</v>
      </c>
      <c r="G27" s="17">
        <v>45.62</v>
      </c>
      <c r="H27" s="17">
        <v>456.58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456.58</v>
      </c>
    </row>
    <row r="28" spans="1:16" x14ac:dyDescent="0.45">
      <c r="A28" s="1" t="s">
        <v>43</v>
      </c>
      <c r="B28" s="17">
        <v>0</v>
      </c>
      <c r="C28" s="17">
        <v>114.06</v>
      </c>
      <c r="D28" s="17">
        <v>143.34</v>
      </c>
      <c r="E28" s="17">
        <v>79.34</v>
      </c>
      <c r="F28" s="17">
        <v>28.14</v>
      </c>
      <c r="G28" s="17">
        <v>45.11</v>
      </c>
      <c r="H28" s="17">
        <v>409.99</v>
      </c>
      <c r="I28" s="17">
        <v>0</v>
      </c>
      <c r="J28" s="17">
        <v>0</v>
      </c>
      <c r="K28" s="17">
        <v>34.74</v>
      </c>
      <c r="L28" s="17">
        <v>1.42</v>
      </c>
      <c r="M28" s="17">
        <v>3.54</v>
      </c>
      <c r="N28" s="17">
        <v>6.98</v>
      </c>
      <c r="O28" s="17">
        <v>46.68</v>
      </c>
      <c r="P28" s="17">
        <v>456.67</v>
      </c>
    </row>
    <row r="29" spans="1:16" x14ac:dyDescent="0.45">
      <c r="A29" s="1" t="s">
        <v>44</v>
      </c>
      <c r="B29" s="17">
        <v>0</v>
      </c>
      <c r="C29" s="17">
        <v>111.15</v>
      </c>
      <c r="D29" s="17">
        <v>29.64</v>
      </c>
      <c r="E29" s="17">
        <v>32</v>
      </c>
      <c r="F29" s="17">
        <v>13.14</v>
      </c>
      <c r="G29" s="17">
        <v>29.96</v>
      </c>
      <c r="H29" s="17">
        <v>215.89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215.89</v>
      </c>
    </row>
    <row r="30" spans="1:16" x14ac:dyDescent="0.45">
      <c r="A30" s="1" t="s">
        <v>45</v>
      </c>
      <c r="B30" s="17">
        <v>0</v>
      </c>
      <c r="C30" s="17">
        <v>159.26</v>
      </c>
      <c r="D30" s="17">
        <v>96.55</v>
      </c>
      <c r="E30" s="17">
        <v>28.86</v>
      </c>
      <c r="F30" s="17">
        <v>20.350000000000001</v>
      </c>
      <c r="G30" s="17">
        <v>32.479999999999997</v>
      </c>
      <c r="H30" s="17">
        <v>337.5</v>
      </c>
      <c r="I30" s="17">
        <v>0</v>
      </c>
      <c r="J30" s="17">
        <v>0</v>
      </c>
      <c r="K30" s="17">
        <v>52.74</v>
      </c>
      <c r="L30" s="17">
        <v>7.7</v>
      </c>
      <c r="M30" s="17">
        <v>4.6900000000000004</v>
      </c>
      <c r="N30" s="17">
        <v>5.23</v>
      </c>
      <c r="O30" s="17">
        <v>70.36</v>
      </c>
      <c r="P30" s="17">
        <v>407.86</v>
      </c>
    </row>
    <row r="31" spans="1:16" x14ac:dyDescent="0.45">
      <c r="A31" s="1" t="s">
        <v>46</v>
      </c>
      <c r="B31" s="17">
        <v>355.29</v>
      </c>
      <c r="C31" s="17">
        <v>19.53</v>
      </c>
      <c r="D31" s="17">
        <v>111.58</v>
      </c>
      <c r="E31" s="17">
        <v>112.24</v>
      </c>
      <c r="F31" s="17">
        <v>23.72</v>
      </c>
      <c r="G31" s="17">
        <v>54.12</v>
      </c>
      <c r="H31" s="17">
        <v>676.48</v>
      </c>
      <c r="I31" s="17">
        <v>143.62</v>
      </c>
      <c r="J31" s="17">
        <v>0</v>
      </c>
      <c r="K31" s="17">
        <v>186.93</v>
      </c>
      <c r="L31" s="17">
        <v>63.16</v>
      </c>
      <c r="M31" s="17">
        <v>29.73</v>
      </c>
      <c r="N31" s="17">
        <v>36.31</v>
      </c>
      <c r="O31" s="17">
        <v>459.75</v>
      </c>
      <c r="P31" s="17">
        <v>1136.23</v>
      </c>
    </row>
    <row r="32" spans="1:16" x14ac:dyDescent="0.45">
      <c r="A32" s="1" t="s">
        <v>47</v>
      </c>
      <c r="B32" s="17">
        <v>0</v>
      </c>
      <c r="C32" s="17">
        <v>190.35</v>
      </c>
      <c r="D32" s="17">
        <v>53.26</v>
      </c>
      <c r="E32" s="17">
        <v>84.64</v>
      </c>
      <c r="F32" s="17">
        <v>40.76</v>
      </c>
      <c r="G32" s="17">
        <v>47.65</v>
      </c>
      <c r="H32" s="17">
        <v>416.66</v>
      </c>
      <c r="I32" s="17">
        <v>0</v>
      </c>
      <c r="J32" s="17">
        <v>0</v>
      </c>
      <c r="K32" s="17">
        <v>102.87</v>
      </c>
      <c r="L32" s="17">
        <v>51.95</v>
      </c>
      <c r="M32" s="17">
        <v>28.39</v>
      </c>
      <c r="N32" s="17">
        <v>19.420000000000002</v>
      </c>
      <c r="O32" s="17">
        <v>202.63</v>
      </c>
      <c r="P32" s="17">
        <v>619.29</v>
      </c>
    </row>
    <row r="33" spans="1:16" x14ac:dyDescent="0.45">
      <c r="A33" s="1" t="s">
        <v>48</v>
      </c>
      <c r="B33" s="17">
        <v>0</v>
      </c>
      <c r="C33" s="17">
        <v>51.86</v>
      </c>
      <c r="D33" s="17">
        <v>113.48</v>
      </c>
      <c r="E33" s="17">
        <v>54.79</v>
      </c>
      <c r="F33" s="17">
        <v>26.11</v>
      </c>
      <c r="G33" s="17">
        <v>42.08</v>
      </c>
      <c r="H33" s="17">
        <v>288.32</v>
      </c>
      <c r="I33" s="17">
        <v>0</v>
      </c>
      <c r="J33" s="17">
        <v>23.51</v>
      </c>
      <c r="K33" s="17">
        <v>84.38</v>
      </c>
      <c r="L33" s="17">
        <v>9.32</v>
      </c>
      <c r="M33" s="17">
        <v>4.0199999999999996</v>
      </c>
      <c r="N33" s="17">
        <v>14.08</v>
      </c>
      <c r="O33" s="17">
        <v>135.31</v>
      </c>
      <c r="P33" s="17">
        <v>423.63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6.15</v>
      </c>
      <c r="F34" s="17">
        <v>0.14000000000000001</v>
      </c>
      <c r="G34" s="17">
        <v>0.19</v>
      </c>
      <c r="H34" s="17">
        <v>6.48</v>
      </c>
      <c r="I34" s="17">
        <v>403.81</v>
      </c>
      <c r="J34" s="17">
        <v>117.55</v>
      </c>
      <c r="K34" s="17">
        <v>1205.8</v>
      </c>
      <c r="L34" s="17">
        <v>512.03</v>
      </c>
      <c r="M34" s="17">
        <v>211.24</v>
      </c>
      <c r="N34" s="17">
        <v>312.43</v>
      </c>
      <c r="O34" s="17">
        <v>2762.86</v>
      </c>
      <c r="P34" s="17">
        <v>2769.34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2048.29</v>
      </c>
      <c r="C37" s="17">
        <v>2370.3200000000002</v>
      </c>
      <c r="D37" s="17">
        <v>2421.06</v>
      </c>
      <c r="E37" s="17">
        <v>1929.96</v>
      </c>
      <c r="F37" s="17">
        <v>708.97</v>
      </c>
      <c r="G37" s="17">
        <v>1045.97</v>
      </c>
      <c r="H37" s="17">
        <v>10524.57</v>
      </c>
      <c r="I37" s="17">
        <v>5869.73</v>
      </c>
      <c r="J37" s="17">
        <v>2131.15</v>
      </c>
      <c r="K37" s="17">
        <v>6476.35</v>
      </c>
      <c r="L37" s="17">
        <v>3367.6</v>
      </c>
      <c r="M37" s="17">
        <v>1904.62</v>
      </c>
      <c r="N37" s="17">
        <v>1603.98</v>
      </c>
      <c r="O37" s="17">
        <v>21353.43</v>
      </c>
      <c r="P37" s="17">
        <v>31878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3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1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1.5546875" style="1" customWidth="1"/>
    <col min="2" max="16384" width="9.1640625" style="1"/>
  </cols>
  <sheetData>
    <row r="2" spans="1:16" ht="22.8" x14ac:dyDescent="0.75">
      <c r="A2" s="3" t="s">
        <v>83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0</v>
      </c>
      <c r="C11" s="17">
        <v>47.572000000000003</v>
      </c>
      <c r="D11" s="17">
        <v>86.704000000000008</v>
      </c>
      <c r="E11" s="17">
        <v>100.92400000000001</v>
      </c>
      <c r="F11" s="17">
        <v>17.209</v>
      </c>
      <c r="G11" s="17">
        <v>27.864999999999998</v>
      </c>
      <c r="H11" s="17">
        <v>280.274</v>
      </c>
      <c r="I11" s="17">
        <v>0</v>
      </c>
      <c r="J11" s="17">
        <v>56.424999999999997</v>
      </c>
      <c r="K11" s="17">
        <v>167.024</v>
      </c>
      <c r="L11" s="17">
        <v>39.593000000000004</v>
      </c>
      <c r="M11" s="17">
        <v>14.975</v>
      </c>
      <c r="N11" s="17">
        <v>22.587</v>
      </c>
      <c r="O11" s="17">
        <v>300.60399999999998</v>
      </c>
      <c r="P11" s="17">
        <v>580.87799999999993</v>
      </c>
    </row>
    <row r="12" spans="1:16" x14ac:dyDescent="0.45">
      <c r="A12" s="1" t="s">
        <v>27</v>
      </c>
      <c r="B12" s="17">
        <v>306.916</v>
      </c>
      <c r="C12" s="17">
        <v>426.55200000000002</v>
      </c>
      <c r="D12" s="17">
        <v>211.864</v>
      </c>
      <c r="E12" s="17">
        <v>279.93</v>
      </c>
      <c r="F12" s="17">
        <v>149.49299999999999</v>
      </c>
      <c r="G12" s="17">
        <v>151.76900000000001</v>
      </c>
      <c r="H12" s="17">
        <v>1526.5240000000001</v>
      </c>
      <c r="I12" s="17">
        <v>215.25399999999999</v>
      </c>
      <c r="J12" s="17">
        <v>354.83800000000002</v>
      </c>
      <c r="K12" s="17">
        <v>429.54700000000003</v>
      </c>
      <c r="L12" s="17">
        <v>273.75100000000003</v>
      </c>
      <c r="M12" s="17">
        <v>209.99799999999999</v>
      </c>
      <c r="N12" s="17">
        <v>120.514</v>
      </c>
      <c r="O12" s="17">
        <v>1603.902</v>
      </c>
      <c r="P12" s="17">
        <v>3130.4260000000004</v>
      </c>
    </row>
    <row r="13" spans="1:16" x14ac:dyDescent="0.45">
      <c r="A13" s="1" t="s">
        <v>28</v>
      </c>
      <c r="B13" s="17">
        <v>383.322</v>
      </c>
      <c r="C13" s="17">
        <v>17.577999999999999</v>
      </c>
      <c r="D13" s="17">
        <v>108.51600000000001</v>
      </c>
      <c r="E13" s="17">
        <v>211.52100000000002</v>
      </c>
      <c r="F13" s="17">
        <v>63.637999999999998</v>
      </c>
      <c r="G13" s="17">
        <v>86.614000000000004</v>
      </c>
      <c r="H13" s="17">
        <v>871.18900000000008</v>
      </c>
      <c r="I13" s="17">
        <v>1677.0820000000001</v>
      </c>
      <c r="J13" s="17">
        <v>329.00200000000001</v>
      </c>
      <c r="K13" s="17">
        <v>1018.754</v>
      </c>
      <c r="L13" s="17">
        <v>602.36500000000001</v>
      </c>
      <c r="M13" s="17">
        <v>373.59500000000003</v>
      </c>
      <c r="N13" s="17">
        <v>325.03500000000003</v>
      </c>
      <c r="O13" s="17">
        <v>4325.8330000000005</v>
      </c>
      <c r="P13" s="17">
        <v>5197.0220000000008</v>
      </c>
    </row>
    <row r="14" spans="1:16" x14ac:dyDescent="0.45">
      <c r="A14" s="1" t="s">
        <v>29</v>
      </c>
      <c r="B14" s="17">
        <v>0</v>
      </c>
      <c r="C14" s="17">
        <v>0</v>
      </c>
      <c r="D14" s="17">
        <v>161.655</v>
      </c>
      <c r="E14" s="17">
        <v>31.145</v>
      </c>
      <c r="F14" s="17">
        <v>27.111000000000001</v>
      </c>
      <c r="G14" s="17">
        <v>24.277000000000001</v>
      </c>
      <c r="H14" s="17">
        <v>244.18799999999999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244.18799999999999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115.843</v>
      </c>
      <c r="E15" s="17">
        <v>46.933999999999997</v>
      </c>
      <c r="F15" s="17">
        <v>23.638999999999999</v>
      </c>
      <c r="G15" s="17">
        <v>20.58</v>
      </c>
      <c r="H15" s="17">
        <v>206.99600000000001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206.99600000000001</v>
      </c>
    </row>
    <row r="16" spans="1:16" x14ac:dyDescent="0.45">
      <c r="A16" s="1" t="s">
        <v>31</v>
      </c>
      <c r="B16" s="17">
        <v>13.297000000000001</v>
      </c>
      <c r="C16" s="17">
        <v>11.9</v>
      </c>
      <c r="D16" s="17">
        <v>311.017</v>
      </c>
      <c r="E16" s="17">
        <v>110.895</v>
      </c>
      <c r="F16" s="17">
        <v>40.759</v>
      </c>
      <c r="G16" s="17">
        <v>53.859000000000002</v>
      </c>
      <c r="H16" s="17">
        <v>541.72699999999998</v>
      </c>
      <c r="I16" s="17">
        <v>0</v>
      </c>
      <c r="J16" s="17">
        <v>0</v>
      </c>
      <c r="K16" s="17">
        <v>57.721000000000004</v>
      </c>
      <c r="L16" s="17">
        <v>16.872</v>
      </c>
      <c r="M16" s="17">
        <v>8.4659999999999993</v>
      </c>
      <c r="N16" s="17">
        <v>6.7480000000000002</v>
      </c>
      <c r="O16" s="17">
        <v>89.807000000000002</v>
      </c>
      <c r="P16" s="17">
        <v>631.53399999999999</v>
      </c>
    </row>
    <row r="17" spans="1:16" x14ac:dyDescent="0.45">
      <c r="A17" s="1" t="s">
        <v>32</v>
      </c>
      <c r="B17" s="17">
        <v>207.822</v>
      </c>
      <c r="C17" s="17">
        <v>124.986</v>
      </c>
      <c r="D17" s="17">
        <v>128.22499999999999</v>
      </c>
      <c r="E17" s="17">
        <v>55.358000000000004</v>
      </c>
      <c r="F17" s="17">
        <v>15.823</v>
      </c>
      <c r="G17" s="17">
        <v>58.755000000000003</v>
      </c>
      <c r="H17" s="17">
        <v>590.96900000000005</v>
      </c>
      <c r="I17" s="17">
        <v>16.382000000000001</v>
      </c>
      <c r="J17" s="17">
        <v>9</v>
      </c>
      <c r="K17" s="17">
        <v>43.783000000000001</v>
      </c>
      <c r="L17" s="17">
        <v>14.296000000000001</v>
      </c>
      <c r="M17" s="17">
        <v>1.5049999999999999</v>
      </c>
      <c r="N17" s="17">
        <v>6.9030000000000005</v>
      </c>
      <c r="O17" s="17">
        <v>91.869</v>
      </c>
      <c r="P17" s="17">
        <v>682.83800000000008</v>
      </c>
    </row>
    <row r="18" spans="1:16" x14ac:dyDescent="0.45">
      <c r="A18" s="1" t="s">
        <v>33</v>
      </c>
      <c r="B18" s="17">
        <v>0</v>
      </c>
      <c r="C18" s="17">
        <v>203.52799999999999</v>
      </c>
      <c r="D18" s="17">
        <v>174.316</v>
      </c>
      <c r="E18" s="17">
        <v>95.174000000000007</v>
      </c>
      <c r="F18" s="17">
        <v>47.261000000000003</v>
      </c>
      <c r="G18" s="17">
        <v>57.437000000000005</v>
      </c>
      <c r="H18" s="17">
        <v>577.71600000000001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577.71600000000001</v>
      </c>
    </row>
    <row r="19" spans="1:16" x14ac:dyDescent="0.45">
      <c r="A19" s="1" t="s">
        <v>34</v>
      </c>
      <c r="B19" s="17">
        <v>0</v>
      </c>
      <c r="C19" s="17">
        <v>69.033000000000001</v>
      </c>
      <c r="D19" s="17">
        <v>60.538000000000004</v>
      </c>
      <c r="E19" s="17">
        <v>25.548999999999999</v>
      </c>
      <c r="F19" s="17">
        <v>31.681000000000001</v>
      </c>
      <c r="G19" s="17">
        <v>20.622</v>
      </c>
      <c r="H19" s="17">
        <v>207.423</v>
      </c>
      <c r="I19" s="17">
        <v>0</v>
      </c>
      <c r="J19" s="17">
        <v>0</v>
      </c>
      <c r="K19" s="17">
        <v>16.664000000000001</v>
      </c>
      <c r="L19" s="17">
        <v>7.9470000000000001</v>
      </c>
      <c r="M19" s="17">
        <v>8.0370000000000008</v>
      </c>
      <c r="N19" s="17">
        <v>2.6520000000000001</v>
      </c>
      <c r="O19" s="17">
        <v>35.299999999999997</v>
      </c>
      <c r="P19" s="17">
        <v>242.72300000000001</v>
      </c>
    </row>
    <row r="20" spans="1:16" x14ac:dyDescent="0.45">
      <c r="A20" s="1" t="s">
        <v>35</v>
      </c>
      <c r="B20" s="17">
        <v>387.85899999999998</v>
      </c>
      <c r="C20" s="17">
        <v>144.42400000000001</v>
      </c>
      <c r="D20" s="17">
        <v>130.44400000000002</v>
      </c>
      <c r="E20" s="17">
        <v>181.059</v>
      </c>
      <c r="F20" s="17">
        <v>67.772999999999996</v>
      </c>
      <c r="G20" s="17">
        <v>100.633</v>
      </c>
      <c r="H20" s="17">
        <v>1012.192</v>
      </c>
      <c r="I20" s="17">
        <v>5.7149999999999999</v>
      </c>
      <c r="J20" s="17">
        <v>64.858000000000004</v>
      </c>
      <c r="K20" s="17">
        <v>57.271000000000001</v>
      </c>
      <c r="L20" s="17">
        <v>2.6909999999999998</v>
      </c>
      <c r="M20" s="17">
        <v>31.516999999999999</v>
      </c>
      <c r="N20" s="17">
        <v>13.166</v>
      </c>
      <c r="O20" s="17">
        <v>175.21800000000002</v>
      </c>
      <c r="P20" s="17">
        <v>1187.4100000000001</v>
      </c>
    </row>
    <row r="21" spans="1:16" x14ac:dyDescent="0.45">
      <c r="A21" s="1" t="s">
        <v>36</v>
      </c>
      <c r="B21" s="17">
        <v>0</v>
      </c>
      <c r="C21" s="17">
        <v>80.3</v>
      </c>
      <c r="D21" s="17">
        <v>87.31</v>
      </c>
      <c r="E21" s="17">
        <v>54.817</v>
      </c>
      <c r="F21" s="17">
        <v>23.997</v>
      </c>
      <c r="G21" s="17">
        <v>27.204000000000001</v>
      </c>
      <c r="H21" s="17">
        <v>273.62799999999999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273.62799999999999</v>
      </c>
    </row>
    <row r="22" spans="1:16" x14ac:dyDescent="0.45">
      <c r="A22" s="1" t="s">
        <v>37</v>
      </c>
      <c r="B22" s="17">
        <v>249.65</v>
      </c>
      <c r="C22" s="17">
        <v>141.57300000000001</v>
      </c>
      <c r="D22" s="17">
        <v>227.90700000000001</v>
      </c>
      <c r="E22" s="17">
        <v>124.666</v>
      </c>
      <c r="F22" s="17">
        <v>70.484999999999999</v>
      </c>
      <c r="G22" s="17">
        <v>89.894000000000005</v>
      </c>
      <c r="H22" s="17">
        <v>904.17499999999995</v>
      </c>
      <c r="I22" s="17">
        <v>0</v>
      </c>
      <c r="J22" s="17">
        <v>7.96</v>
      </c>
      <c r="K22" s="17">
        <v>134.20599999999999</v>
      </c>
      <c r="L22" s="17">
        <v>75.914000000000001</v>
      </c>
      <c r="M22" s="17">
        <v>43.317999999999998</v>
      </c>
      <c r="N22" s="17">
        <v>21.237000000000002</v>
      </c>
      <c r="O22" s="17">
        <v>282.63499999999999</v>
      </c>
      <c r="P22" s="17">
        <v>1186.81</v>
      </c>
    </row>
    <row r="23" spans="1:16" x14ac:dyDescent="0.45">
      <c r="A23" s="1" t="s">
        <v>38</v>
      </c>
      <c r="B23" s="17">
        <v>313.64400000000001</v>
      </c>
      <c r="C23" s="17">
        <v>36.691000000000003</v>
      </c>
      <c r="D23" s="17">
        <v>75.192999999999998</v>
      </c>
      <c r="E23" s="17">
        <v>112.461</v>
      </c>
      <c r="F23" s="17">
        <v>24.899000000000001</v>
      </c>
      <c r="G23" s="17">
        <v>62.140999999999998</v>
      </c>
      <c r="H23" s="17">
        <v>625.029</v>
      </c>
      <c r="I23" s="17">
        <v>206.797</v>
      </c>
      <c r="J23" s="17">
        <v>142.13900000000001</v>
      </c>
      <c r="K23" s="17">
        <v>100.83200000000001</v>
      </c>
      <c r="L23" s="17">
        <v>185.089</v>
      </c>
      <c r="M23" s="17">
        <v>68.198999999999998</v>
      </c>
      <c r="N23" s="17">
        <v>57.118000000000002</v>
      </c>
      <c r="O23" s="17">
        <v>760.17399999999998</v>
      </c>
      <c r="P23" s="17">
        <v>1385.203</v>
      </c>
    </row>
    <row r="24" spans="1:16" x14ac:dyDescent="0.45">
      <c r="A24" s="1" t="s">
        <v>39</v>
      </c>
      <c r="B24" s="17">
        <v>0</v>
      </c>
      <c r="C24" s="17">
        <v>25.925000000000001</v>
      </c>
      <c r="D24" s="17">
        <v>40.997999999999998</v>
      </c>
      <c r="E24" s="17">
        <v>53.277999999999999</v>
      </c>
      <c r="F24" s="17">
        <v>18.427</v>
      </c>
      <c r="G24" s="17">
        <v>15.304</v>
      </c>
      <c r="H24" s="17">
        <v>153.93199999999999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153.93199999999999</v>
      </c>
    </row>
    <row r="25" spans="1:16" x14ac:dyDescent="0.45">
      <c r="A25" s="1" t="s">
        <v>40</v>
      </c>
      <c r="B25" s="17">
        <v>147.482</v>
      </c>
      <c r="C25" s="17">
        <v>25.548000000000002</v>
      </c>
      <c r="D25" s="17">
        <v>163.28800000000001</v>
      </c>
      <c r="E25" s="17">
        <v>182.304</v>
      </c>
      <c r="F25" s="17">
        <v>59.384999999999998</v>
      </c>
      <c r="G25" s="17">
        <v>63.81</v>
      </c>
      <c r="H25" s="17">
        <v>641.81700000000001</v>
      </c>
      <c r="I25" s="17">
        <v>1124.616</v>
      </c>
      <c r="J25" s="17">
        <v>132.929</v>
      </c>
      <c r="K25" s="17">
        <v>1307.1790000000001</v>
      </c>
      <c r="L25" s="17">
        <v>542.04300000000001</v>
      </c>
      <c r="M25" s="17">
        <v>376.40600000000001</v>
      </c>
      <c r="N25" s="17">
        <v>282.98200000000003</v>
      </c>
      <c r="O25" s="17">
        <v>3766.1550000000002</v>
      </c>
      <c r="P25" s="17">
        <v>4407.9719999999998</v>
      </c>
    </row>
    <row r="26" spans="1:16" x14ac:dyDescent="0.45">
      <c r="A26" s="1" t="s">
        <v>41</v>
      </c>
      <c r="B26" s="17">
        <v>104.45</v>
      </c>
      <c r="C26" s="17">
        <v>328.81799999999998</v>
      </c>
      <c r="D26" s="17">
        <v>165.52500000000001</v>
      </c>
      <c r="E26" s="17">
        <v>100.009</v>
      </c>
      <c r="F26" s="17">
        <v>19.806000000000001</v>
      </c>
      <c r="G26" s="17">
        <v>79.332000000000008</v>
      </c>
      <c r="H26" s="17">
        <v>797.94</v>
      </c>
      <c r="I26" s="17">
        <v>1330.518</v>
      </c>
      <c r="J26" s="17">
        <v>584.33799999999997</v>
      </c>
      <c r="K26" s="17">
        <v>1057.519</v>
      </c>
      <c r="L26" s="17">
        <v>518.40499999999997</v>
      </c>
      <c r="M26" s="17">
        <v>360.755</v>
      </c>
      <c r="N26" s="17">
        <v>312.90800000000002</v>
      </c>
      <c r="O26" s="17">
        <v>4164.4430000000002</v>
      </c>
      <c r="P26" s="17">
        <v>4962.3829999999998</v>
      </c>
    </row>
    <row r="27" spans="1:16" x14ac:dyDescent="0.45">
      <c r="A27" s="1" t="s">
        <v>42</v>
      </c>
      <c r="B27" s="17">
        <v>0</v>
      </c>
      <c r="C27" s="17">
        <v>275.52499999999998</v>
      </c>
      <c r="D27" s="17">
        <v>51.941000000000003</v>
      </c>
      <c r="E27" s="17">
        <v>49.24</v>
      </c>
      <c r="F27" s="17">
        <v>24.968</v>
      </c>
      <c r="G27" s="17">
        <v>44.343000000000004</v>
      </c>
      <c r="H27" s="17">
        <v>446.01700000000005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446.01700000000005</v>
      </c>
    </row>
    <row r="28" spans="1:16" x14ac:dyDescent="0.45">
      <c r="A28" s="1" t="s">
        <v>43</v>
      </c>
      <c r="B28" s="17">
        <v>0</v>
      </c>
      <c r="C28" s="17">
        <v>0</v>
      </c>
      <c r="D28" s="17">
        <v>269.88200000000001</v>
      </c>
      <c r="E28" s="17">
        <v>73.022000000000006</v>
      </c>
      <c r="F28" s="17">
        <v>36.271999999999998</v>
      </c>
      <c r="G28" s="17">
        <v>41.86</v>
      </c>
      <c r="H28" s="17">
        <v>421.036</v>
      </c>
      <c r="I28" s="17">
        <v>0</v>
      </c>
      <c r="J28" s="17">
        <v>0</v>
      </c>
      <c r="K28" s="17">
        <v>15.623000000000001</v>
      </c>
      <c r="L28" s="17">
        <v>1.4419999999999999</v>
      </c>
      <c r="M28" s="17">
        <v>0.185</v>
      </c>
      <c r="N28" s="17">
        <v>1.401</v>
      </c>
      <c r="O28" s="17">
        <v>18.651</v>
      </c>
      <c r="P28" s="17">
        <v>439.68700000000001</v>
      </c>
    </row>
    <row r="29" spans="1:16" x14ac:dyDescent="0.45">
      <c r="A29" s="1" t="s">
        <v>44</v>
      </c>
      <c r="B29" s="17">
        <v>0</v>
      </c>
      <c r="C29" s="17">
        <v>109.85300000000001</v>
      </c>
      <c r="D29" s="17">
        <v>28.964000000000002</v>
      </c>
      <c r="E29" s="17">
        <v>29.597999999999999</v>
      </c>
      <c r="F29" s="17">
        <v>13.506</v>
      </c>
      <c r="G29" s="17">
        <v>20.083000000000002</v>
      </c>
      <c r="H29" s="17">
        <v>202.00400000000002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202.00400000000002</v>
      </c>
    </row>
    <row r="30" spans="1:16" x14ac:dyDescent="0.45">
      <c r="A30" s="1" t="s">
        <v>45</v>
      </c>
      <c r="B30" s="17">
        <v>0</v>
      </c>
      <c r="C30" s="17">
        <v>167.25800000000001</v>
      </c>
      <c r="D30" s="17">
        <v>82.475999999999999</v>
      </c>
      <c r="E30" s="17">
        <v>28.699000000000002</v>
      </c>
      <c r="F30" s="17">
        <v>17.045000000000002</v>
      </c>
      <c r="G30" s="17">
        <v>32.619999999999997</v>
      </c>
      <c r="H30" s="17">
        <v>328.09800000000001</v>
      </c>
      <c r="I30" s="17">
        <v>0</v>
      </c>
      <c r="J30" s="17">
        <v>34.002000000000002</v>
      </c>
      <c r="K30" s="17">
        <v>18.619</v>
      </c>
      <c r="L30" s="17">
        <v>7.9169999999999998</v>
      </c>
      <c r="M30" s="17">
        <v>4.306</v>
      </c>
      <c r="N30" s="17">
        <v>5.2679999999999998</v>
      </c>
      <c r="O30" s="17">
        <v>70.111999999999995</v>
      </c>
      <c r="P30" s="17">
        <v>398.21</v>
      </c>
    </row>
    <row r="31" spans="1:16" x14ac:dyDescent="0.45">
      <c r="A31" s="1" t="s">
        <v>46</v>
      </c>
      <c r="B31" s="17">
        <v>328.25600000000003</v>
      </c>
      <c r="C31" s="17">
        <v>19.295000000000002</v>
      </c>
      <c r="D31" s="17">
        <v>109.39</v>
      </c>
      <c r="E31" s="17">
        <v>109.402</v>
      </c>
      <c r="F31" s="17">
        <v>20.062999999999999</v>
      </c>
      <c r="G31" s="17">
        <v>64.736999999999995</v>
      </c>
      <c r="H31" s="17">
        <v>651.14300000000003</v>
      </c>
      <c r="I31" s="17">
        <v>114.992</v>
      </c>
      <c r="J31" s="17">
        <v>0</v>
      </c>
      <c r="K31" s="17">
        <v>183.96700000000001</v>
      </c>
      <c r="L31" s="17">
        <v>63.820999999999998</v>
      </c>
      <c r="M31" s="17">
        <v>28.356000000000002</v>
      </c>
      <c r="N31" s="17">
        <v>31.777000000000001</v>
      </c>
      <c r="O31" s="17">
        <v>422.91300000000001</v>
      </c>
      <c r="P31" s="17">
        <v>1074.056</v>
      </c>
    </row>
    <row r="32" spans="1:16" x14ac:dyDescent="0.45">
      <c r="A32" s="1" t="s">
        <v>47</v>
      </c>
      <c r="B32" s="17">
        <v>0</v>
      </c>
      <c r="C32" s="17">
        <v>176.636</v>
      </c>
      <c r="D32" s="17">
        <v>54.5</v>
      </c>
      <c r="E32" s="17">
        <v>85.823000000000008</v>
      </c>
      <c r="F32" s="17">
        <v>33.265000000000001</v>
      </c>
      <c r="G32" s="17">
        <v>38.664000000000001</v>
      </c>
      <c r="H32" s="17">
        <v>388.88800000000003</v>
      </c>
      <c r="I32" s="17">
        <v>0</v>
      </c>
      <c r="J32" s="17">
        <v>0</v>
      </c>
      <c r="K32" s="17">
        <v>93.56</v>
      </c>
      <c r="L32" s="17">
        <v>52.747</v>
      </c>
      <c r="M32" s="17">
        <v>26.673000000000002</v>
      </c>
      <c r="N32" s="17">
        <v>14.053000000000001</v>
      </c>
      <c r="O32" s="17">
        <v>187.03300000000002</v>
      </c>
      <c r="P32" s="17">
        <v>575.92100000000005</v>
      </c>
    </row>
    <row r="33" spans="1:16" x14ac:dyDescent="0.45">
      <c r="A33" s="1" t="s">
        <v>48</v>
      </c>
      <c r="B33" s="17">
        <v>0</v>
      </c>
      <c r="C33" s="17">
        <v>61.579000000000001</v>
      </c>
      <c r="D33" s="17">
        <v>117.72800000000001</v>
      </c>
      <c r="E33" s="17">
        <v>55.963000000000001</v>
      </c>
      <c r="F33" s="17">
        <v>23.771000000000001</v>
      </c>
      <c r="G33" s="17">
        <v>28.597000000000001</v>
      </c>
      <c r="H33" s="17">
        <v>287.63800000000003</v>
      </c>
      <c r="I33" s="17">
        <v>0</v>
      </c>
      <c r="J33" s="17">
        <v>4.6120000000000001</v>
      </c>
      <c r="K33" s="17">
        <v>80.617999999999995</v>
      </c>
      <c r="L33" s="17">
        <v>9.6620000000000008</v>
      </c>
      <c r="M33" s="17">
        <v>1.875</v>
      </c>
      <c r="N33" s="17">
        <v>7.8620000000000001</v>
      </c>
      <c r="O33" s="17">
        <v>104.62899999999999</v>
      </c>
      <c r="P33" s="17">
        <v>392.26700000000005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391.50299999999999</v>
      </c>
      <c r="J34" s="17">
        <v>62.344000000000001</v>
      </c>
      <c r="K34" s="17">
        <v>1192.3120000000001</v>
      </c>
      <c r="L34" s="17">
        <v>515.79600000000005</v>
      </c>
      <c r="M34" s="17">
        <v>223.36500000000001</v>
      </c>
      <c r="N34" s="17">
        <v>193.78900000000002</v>
      </c>
      <c r="O34" s="17">
        <v>2579.1090000000004</v>
      </c>
      <c r="P34" s="17">
        <v>2579.1090000000004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2442.6979999999999</v>
      </c>
      <c r="C37" s="17">
        <v>2494.5740000000001</v>
      </c>
      <c r="D37" s="17">
        <v>2964.2240000000002</v>
      </c>
      <c r="E37" s="17">
        <v>2197.7710000000002</v>
      </c>
      <c r="F37" s="17">
        <v>870.27599999999995</v>
      </c>
      <c r="G37" s="17">
        <v>1211</v>
      </c>
      <c r="H37" s="17">
        <v>12180.543</v>
      </c>
      <c r="I37" s="17">
        <v>5082.8590000000004</v>
      </c>
      <c r="J37" s="17">
        <v>1782.4470000000001</v>
      </c>
      <c r="K37" s="17">
        <v>5975.1990000000005</v>
      </c>
      <c r="L37" s="17">
        <v>2930.3510000000001</v>
      </c>
      <c r="M37" s="17">
        <v>1781.5309999999999</v>
      </c>
      <c r="N37" s="17">
        <v>1426</v>
      </c>
      <c r="O37" s="17">
        <v>18978.387000000002</v>
      </c>
      <c r="P37" s="17">
        <v>31158.93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3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2">
    <pageSetUpPr fitToPage="1"/>
  </sheetPr>
  <dimension ref="A2:P53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2.83203125" style="1" customWidth="1"/>
    <col min="2" max="16384" width="9.1640625" style="1"/>
  </cols>
  <sheetData>
    <row r="2" spans="1:16" ht="61.2" x14ac:dyDescent="2.0499999999999998">
      <c r="A2" s="18" t="s">
        <v>84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5" spans="1:16" ht="22.8" x14ac:dyDescent="0.75">
      <c r="A5" s="3" t="s">
        <v>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2.8" x14ac:dyDescent="0.75">
      <c r="A6" s="3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2.8" x14ac:dyDescent="0.7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9" spans="1:16" x14ac:dyDescent="0.45">
      <c r="A9" s="7" t="s">
        <v>6</v>
      </c>
      <c r="B9" s="7" t="s">
        <v>6</v>
      </c>
      <c r="C9" s="7" t="s">
        <v>6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</row>
    <row r="10" spans="1:16" x14ac:dyDescent="0.45">
      <c r="H10" s="1" t="s">
        <v>7</v>
      </c>
      <c r="O10" s="1" t="s">
        <v>7</v>
      </c>
      <c r="P10" s="1" t="s">
        <v>8</v>
      </c>
    </row>
    <row r="11" spans="1:16" x14ac:dyDescent="0.45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1" t="s">
        <v>21</v>
      </c>
      <c r="N11" s="1" t="s">
        <v>22</v>
      </c>
      <c r="O11" s="1" t="s">
        <v>23</v>
      </c>
      <c r="P11" s="1" t="s">
        <v>7</v>
      </c>
    </row>
    <row r="13" spans="1:16" x14ac:dyDescent="0.45">
      <c r="A13" s="1" t="s">
        <v>24</v>
      </c>
      <c r="B13" s="7" t="s">
        <v>25</v>
      </c>
      <c r="C13" s="7" t="s">
        <v>25</v>
      </c>
      <c r="D13" s="7" t="s">
        <v>25</v>
      </c>
      <c r="E13" s="7" t="s">
        <v>25</v>
      </c>
      <c r="F13" s="7" t="s">
        <v>25</v>
      </c>
      <c r="G13" s="7" t="s">
        <v>25</v>
      </c>
      <c r="H13" s="7" t="s">
        <v>25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</row>
    <row r="14" spans="1:16" x14ac:dyDescent="0.45">
      <c r="A14" s="1" t="s">
        <v>26</v>
      </c>
      <c r="B14" s="17">
        <v>0</v>
      </c>
      <c r="C14" s="17">
        <v>60.27</v>
      </c>
      <c r="D14" s="17">
        <v>177.44</v>
      </c>
      <c r="E14" s="17">
        <v>117.47</v>
      </c>
      <c r="F14" s="17">
        <v>29.95</v>
      </c>
      <c r="G14" s="17">
        <v>6.68</v>
      </c>
      <c r="H14" s="17">
        <v>391.81</v>
      </c>
      <c r="I14" s="17">
        <v>0</v>
      </c>
      <c r="J14" s="17">
        <v>32.99</v>
      </c>
      <c r="K14" s="17">
        <v>34.729999999999997</v>
      </c>
      <c r="L14" s="17">
        <v>38.54</v>
      </c>
      <c r="M14" s="17">
        <v>4.5999999999999996</v>
      </c>
      <c r="N14" s="17">
        <v>4.9400000000000004</v>
      </c>
      <c r="O14" s="17">
        <v>115.8</v>
      </c>
      <c r="P14" s="17">
        <v>507.61</v>
      </c>
    </row>
    <row r="15" spans="1:16" x14ac:dyDescent="0.45">
      <c r="A15" s="1" t="s">
        <v>27</v>
      </c>
      <c r="B15" s="17">
        <v>283.77</v>
      </c>
      <c r="C15" s="17">
        <v>347.14</v>
      </c>
      <c r="D15" s="17">
        <v>173.22</v>
      </c>
      <c r="E15" s="17">
        <v>276.7</v>
      </c>
      <c r="F15" s="17">
        <v>145.37</v>
      </c>
      <c r="G15" s="17">
        <v>45.79</v>
      </c>
      <c r="H15" s="17">
        <v>1271.99</v>
      </c>
      <c r="I15" s="17">
        <v>191.74</v>
      </c>
      <c r="J15" s="17">
        <v>267.33</v>
      </c>
      <c r="K15" s="17">
        <v>392.15</v>
      </c>
      <c r="L15" s="17">
        <v>256.58</v>
      </c>
      <c r="M15" s="17">
        <v>190.32</v>
      </c>
      <c r="N15" s="17">
        <v>53.12</v>
      </c>
      <c r="O15" s="17">
        <v>1351.24</v>
      </c>
      <c r="P15" s="17">
        <v>2623.23</v>
      </c>
    </row>
    <row r="16" spans="1:16" x14ac:dyDescent="0.45">
      <c r="A16" s="1" t="s">
        <v>28</v>
      </c>
      <c r="B16" s="17">
        <v>184.51</v>
      </c>
      <c r="C16" s="17">
        <v>16.829999999999998</v>
      </c>
      <c r="D16" s="17">
        <v>114.25</v>
      </c>
      <c r="E16" s="17">
        <v>184.72</v>
      </c>
      <c r="F16" s="17">
        <v>60.91</v>
      </c>
      <c r="G16" s="17">
        <v>37.79</v>
      </c>
      <c r="H16" s="17">
        <v>599.01</v>
      </c>
      <c r="I16" s="17">
        <v>1591.9</v>
      </c>
      <c r="J16" s="17">
        <v>318.89999999999998</v>
      </c>
      <c r="K16" s="17">
        <v>1028.49</v>
      </c>
      <c r="L16" s="17">
        <v>563.94000000000005</v>
      </c>
      <c r="M16" s="17">
        <v>347.27</v>
      </c>
      <c r="N16" s="17">
        <v>215.61</v>
      </c>
      <c r="O16" s="17">
        <v>4066.11</v>
      </c>
      <c r="P16" s="17">
        <v>4665.12</v>
      </c>
    </row>
    <row r="17" spans="1:16" x14ac:dyDescent="0.45">
      <c r="A17" s="1" t="s">
        <v>29</v>
      </c>
      <c r="B17" s="17">
        <v>0</v>
      </c>
      <c r="C17" s="17">
        <v>0</v>
      </c>
      <c r="D17" s="17">
        <v>140.84</v>
      </c>
      <c r="E17" s="17">
        <v>31.07</v>
      </c>
      <c r="F17" s="17">
        <v>25.79</v>
      </c>
      <c r="G17" s="17">
        <v>10.51</v>
      </c>
      <c r="H17" s="17">
        <v>208.21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208.21</v>
      </c>
    </row>
    <row r="18" spans="1:16" x14ac:dyDescent="0.45">
      <c r="A18" s="1" t="s">
        <v>30</v>
      </c>
      <c r="B18" s="17">
        <v>0</v>
      </c>
      <c r="C18" s="17">
        <v>0</v>
      </c>
      <c r="D18" s="17">
        <v>105.09</v>
      </c>
      <c r="E18" s="17">
        <v>44.09</v>
      </c>
      <c r="F18" s="17">
        <v>22.75</v>
      </c>
      <c r="G18" s="17">
        <v>12.8</v>
      </c>
      <c r="H18" s="17">
        <v>184.73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184.73</v>
      </c>
    </row>
    <row r="19" spans="1:16" x14ac:dyDescent="0.45">
      <c r="A19" s="1" t="s">
        <v>31</v>
      </c>
      <c r="B19" s="17">
        <v>15.39</v>
      </c>
      <c r="C19" s="17">
        <v>9.99</v>
      </c>
      <c r="D19" s="17">
        <v>286.68</v>
      </c>
      <c r="E19" s="17">
        <v>104.69</v>
      </c>
      <c r="F19" s="17">
        <v>39.32</v>
      </c>
      <c r="G19" s="17">
        <v>22.26</v>
      </c>
      <c r="H19" s="17">
        <v>478.33</v>
      </c>
      <c r="I19" s="17">
        <v>0</v>
      </c>
      <c r="J19" s="17">
        <v>0</v>
      </c>
      <c r="K19" s="17">
        <v>49.01</v>
      </c>
      <c r="L19" s="17">
        <v>15.37</v>
      </c>
      <c r="M19" s="17">
        <v>7.87</v>
      </c>
      <c r="N19" s="17">
        <v>2.6</v>
      </c>
      <c r="O19" s="17">
        <v>74.849999999999994</v>
      </c>
      <c r="P19" s="17">
        <v>553.17999999999995</v>
      </c>
    </row>
    <row r="20" spans="1:16" x14ac:dyDescent="0.45">
      <c r="A20" s="1" t="s">
        <v>32</v>
      </c>
      <c r="B20" s="17">
        <v>224.2</v>
      </c>
      <c r="C20" s="17">
        <v>110.83</v>
      </c>
      <c r="D20" s="17">
        <v>145.65</v>
      </c>
      <c r="E20" s="17">
        <v>50.64</v>
      </c>
      <c r="F20" s="17">
        <v>17.399999999999999</v>
      </c>
      <c r="G20" s="17">
        <v>6.09</v>
      </c>
      <c r="H20" s="17">
        <v>554.80999999999995</v>
      </c>
      <c r="I20" s="17">
        <v>0</v>
      </c>
      <c r="J20" s="17">
        <v>0</v>
      </c>
      <c r="K20" s="17">
        <v>22.72</v>
      </c>
      <c r="L20" s="17">
        <v>8.5399999999999991</v>
      </c>
      <c r="M20" s="17">
        <v>0.99</v>
      </c>
      <c r="N20" s="17">
        <v>1.61</v>
      </c>
      <c r="O20" s="17">
        <v>33.86</v>
      </c>
      <c r="P20" s="17">
        <v>588.66999999999996</v>
      </c>
    </row>
    <row r="21" spans="1:16" x14ac:dyDescent="0.45">
      <c r="A21" s="1" t="s">
        <v>33</v>
      </c>
      <c r="B21" s="17">
        <v>0</v>
      </c>
      <c r="C21" s="17">
        <v>204.34</v>
      </c>
      <c r="D21" s="17">
        <v>163.44999999999999</v>
      </c>
      <c r="E21" s="17">
        <v>83.03</v>
      </c>
      <c r="F21" s="17">
        <v>44.53</v>
      </c>
      <c r="G21" s="17">
        <v>14.58</v>
      </c>
      <c r="H21" s="17">
        <v>509.93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509.93</v>
      </c>
    </row>
    <row r="22" spans="1:16" x14ac:dyDescent="0.45">
      <c r="A22" s="1" t="s">
        <v>34</v>
      </c>
      <c r="B22" s="17">
        <v>0</v>
      </c>
      <c r="C22" s="17">
        <v>72.64</v>
      </c>
      <c r="D22" s="17">
        <v>55.79</v>
      </c>
      <c r="E22" s="17">
        <v>29.19</v>
      </c>
      <c r="F22" s="17">
        <v>24.24</v>
      </c>
      <c r="G22" s="17">
        <v>5.56</v>
      </c>
      <c r="H22" s="17">
        <v>187.42</v>
      </c>
      <c r="I22" s="17">
        <v>0</v>
      </c>
      <c r="J22" s="17">
        <v>0</v>
      </c>
      <c r="K22" s="17">
        <v>13.2</v>
      </c>
      <c r="L22" s="17">
        <v>6.74</v>
      </c>
      <c r="M22" s="17">
        <v>7.47</v>
      </c>
      <c r="N22" s="17">
        <v>4.2699999999999996</v>
      </c>
      <c r="O22" s="17">
        <v>31.68</v>
      </c>
      <c r="P22" s="17">
        <v>219.1</v>
      </c>
    </row>
    <row r="23" spans="1:16" x14ac:dyDescent="0.45">
      <c r="A23" s="1" t="s">
        <v>35</v>
      </c>
      <c r="B23" s="17">
        <v>342.36</v>
      </c>
      <c r="C23" s="17">
        <v>132.97</v>
      </c>
      <c r="D23" s="17">
        <v>119.15</v>
      </c>
      <c r="E23" s="17">
        <v>156.27000000000001</v>
      </c>
      <c r="F23" s="17">
        <v>60.2</v>
      </c>
      <c r="G23" s="17">
        <v>29.45</v>
      </c>
      <c r="H23" s="17">
        <v>840.4</v>
      </c>
      <c r="I23" s="17">
        <v>5.56</v>
      </c>
      <c r="J23" s="17">
        <v>53.58</v>
      </c>
      <c r="K23" s="17">
        <v>55.36</v>
      </c>
      <c r="L23" s="17">
        <v>2.58</v>
      </c>
      <c r="M23" s="17">
        <v>25.36</v>
      </c>
      <c r="N23" s="17">
        <v>0.87</v>
      </c>
      <c r="O23" s="17">
        <v>143.31</v>
      </c>
      <c r="P23" s="17">
        <v>983.71</v>
      </c>
    </row>
    <row r="24" spans="1:16" x14ac:dyDescent="0.45">
      <c r="A24" s="1" t="s">
        <v>36</v>
      </c>
      <c r="B24" s="17">
        <v>0</v>
      </c>
      <c r="C24" s="17">
        <v>76.03</v>
      </c>
      <c r="D24" s="17">
        <v>87.41</v>
      </c>
      <c r="E24" s="17">
        <v>58.9</v>
      </c>
      <c r="F24" s="17">
        <v>17.38</v>
      </c>
      <c r="G24" s="17">
        <v>4.6500000000000004</v>
      </c>
      <c r="H24" s="17">
        <v>244.37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244.37</v>
      </c>
    </row>
    <row r="25" spans="1:16" x14ac:dyDescent="0.45">
      <c r="A25" s="1" t="s">
        <v>37</v>
      </c>
      <c r="B25" s="17">
        <v>249.65</v>
      </c>
      <c r="C25" s="17">
        <v>127.49</v>
      </c>
      <c r="D25" s="17">
        <v>194.66</v>
      </c>
      <c r="E25" s="17">
        <v>124.45</v>
      </c>
      <c r="F25" s="17">
        <v>68.91</v>
      </c>
      <c r="G25" s="17">
        <v>34.35</v>
      </c>
      <c r="H25" s="17">
        <v>799.51</v>
      </c>
      <c r="I25" s="17">
        <v>0</v>
      </c>
      <c r="J25" s="17">
        <v>10.76</v>
      </c>
      <c r="K25" s="17">
        <v>123.45</v>
      </c>
      <c r="L25" s="17">
        <v>86.02</v>
      </c>
      <c r="M25" s="17">
        <v>40.270000000000003</v>
      </c>
      <c r="N25" s="17">
        <v>6.26</v>
      </c>
      <c r="O25" s="17">
        <v>266.76</v>
      </c>
      <c r="P25" s="17">
        <v>1066.27</v>
      </c>
    </row>
    <row r="26" spans="1:16" x14ac:dyDescent="0.45">
      <c r="A26" s="1" t="s">
        <v>38</v>
      </c>
      <c r="B26" s="17">
        <v>296.23</v>
      </c>
      <c r="C26" s="17">
        <v>32.520000000000003</v>
      </c>
      <c r="D26" s="17">
        <v>71.72</v>
      </c>
      <c r="E26" s="17">
        <v>78.33</v>
      </c>
      <c r="F26" s="17">
        <v>23.67</v>
      </c>
      <c r="G26" s="17">
        <v>42.2</v>
      </c>
      <c r="H26" s="17">
        <v>544.66999999999996</v>
      </c>
      <c r="I26" s="17">
        <v>175</v>
      </c>
      <c r="J26" s="17">
        <v>122.11</v>
      </c>
      <c r="K26" s="17">
        <v>93.85</v>
      </c>
      <c r="L26" s="17">
        <v>139.66</v>
      </c>
      <c r="M26" s="17">
        <v>55.01</v>
      </c>
      <c r="N26" s="17">
        <v>15.42</v>
      </c>
      <c r="O26" s="17">
        <v>601.04999999999995</v>
      </c>
      <c r="P26" s="17">
        <v>1145.72</v>
      </c>
    </row>
    <row r="27" spans="1:16" x14ac:dyDescent="0.45">
      <c r="A27" s="1" t="s">
        <v>39</v>
      </c>
      <c r="B27" s="17">
        <v>0</v>
      </c>
      <c r="C27" s="17">
        <v>24.81</v>
      </c>
      <c r="D27" s="17">
        <v>36.92</v>
      </c>
      <c r="E27" s="17">
        <v>49.22</v>
      </c>
      <c r="F27" s="17">
        <v>17.559999999999999</v>
      </c>
      <c r="G27" s="17">
        <v>6.69</v>
      </c>
      <c r="H27" s="17">
        <v>135.19999999999999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135.19999999999999</v>
      </c>
    </row>
    <row r="28" spans="1:16" x14ac:dyDescent="0.45">
      <c r="A28" s="1" t="s">
        <v>40</v>
      </c>
      <c r="B28" s="17">
        <v>91.88</v>
      </c>
      <c r="C28" s="17">
        <v>19.72</v>
      </c>
      <c r="D28" s="17">
        <v>122.76</v>
      </c>
      <c r="E28" s="17">
        <v>146.13</v>
      </c>
      <c r="F28" s="17">
        <v>56.53</v>
      </c>
      <c r="G28" s="17">
        <v>26.55</v>
      </c>
      <c r="H28" s="17">
        <v>463.57</v>
      </c>
      <c r="I28" s="17">
        <v>991.52</v>
      </c>
      <c r="J28" s="17">
        <v>127.65</v>
      </c>
      <c r="K28" s="17">
        <v>1219.53</v>
      </c>
      <c r="L28" s="17">
        <v>510.79</v>
      </c>
      <c r="M28" s="17">
        <v>337.35</v>
      </c>
      <c r="N28" s="17">
        <v>90.78</v>
      </c>
      <c r="O28" s="17">
        <v>3277.62</v>
      </c>
      <c r="P28" s="17">
        <v>3741.19</v>
      </c>
    </row>
    <row r="29" spans="1:16" x14ac:dyDescent="0.45">
      <c r="A29" s="1" t="s">
        <v>41</v>
      </c>
      <c r="B29" s="17">
        <v>127.13</v>
      </c>
      <c r="C29" s="17">
        <v>292.38</v>
      </c>
      <c r="D29" s="17">
        <v>172.04</v>
      </c>
      <c r="E29" s="17">
        <v>81.64</v>
      </c>
      <c r="F29" s="17">
        <v>18.77</v>
      </c>
      <c r="G29" s="17">
        <v>33.47</v>
      </c>
      <c r="H29" s="17">
        <v>725.43</v>
      </c>
      <c r="I29" s="17">
        <v>1265.6600000000001</v>
      </c>
      <c r="J29" s="17">
        <v>562.21</v>
      </c>
      <c r="K29" s="17">
        <v>1031.71</v>
      </c>
      <c r="L29" s="17">
        <v>491.2</v>
      </c>
      <c r="M29" s="17">
        <v>332.02</v>
      </c>
      <c r="N29" s="17">
        <v>137.01</v>
      </c>
      <c r="O29" s="17">
        <v>3819.81</v>
      </c>
      <c r="P29" s="17">
        <v>4545.24</v>
      </c>
    </row>
    <row r="30" spans="1:16" x14ac:dyDescent="0.45">
      <c r="A30" s="1" t="s">
        <v>42</v>
      </c>
      <c r="B30" s="17">
        <v>0</v>
      </c>
      <c r="C30" s="17">
        <v>250.47</v>
      </c>
      <c r="D30" s="17">
        <v>53.1</v>
      </c>
      <c r="E30" s="17">
        <v>41.29</v>
      </c>
      <c r="F30" s="17">
        <v>23.77</v>
      </c>
      <c r="G30" s="17">
        <v>8.0399999999999991</v>
      </c>
      <c r="H30" s="17">
        <v>376.67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376.67</v>
      </c>
    </row>
    <row r="31" spans="1:16" x14ac:dyDescent="0.45">
      <c r="A31" s="1" t="s">
        <v>43</v>
      </c>
      <c r="B31" s="17">
        <v>0</v>
      </c>
      <c r="C31" s="17">
        <v>0</v>
      </c>
      <c r="D31" s="17">
        <v>281.18</v>
      </c>
      <c r="E31" s="17">
        <v>70.77</v>
      </c>
      <c r="F31" s="17">
        <v>35.590000000000003</v>
      </c>
      <c r="G31" s="17">
        <v>10.35</v>
      </c>
      <c r="H31" s="17">
        <v>397.89</v>
      </c>
      <c r="I31" s="17">
        <v>0</v>
      </c>
      <c r="J31" s="17">
        <v>0</v>
      </c>
      <c r="K31" s="17">
        <v>14.85</v>
      </c>
      <c r="L31" s="17">
        <v>1.38</v>
      </c>
      <c r="M31" s="17">
        <v>0.17</v>
      </c>
      <c r="N31" s="17">
        <v>1.68</v>
      </c>
      <c r="O31" s="17">
        <v>18.079999999999998</v>
      </c>
      <c r="P31" s="17">
        <v>415.97</v>
      </c>
    </row>
    <row r="32" spans="1:16" x14ac:dyDescent="0.45">
      <c r="A32" s="1" t="s">
        <v>44</v>
      </c>
      <c r="B32" s="17">
        <v>0</v>
      </c>
      <c r="C32" s="17">
        <v>100.58</v>
      </c>
      <c r="D32" s="17">
        <v>30.14</v>
      </c>
      <c r="E32" s="17">
        <v>28.48</v>
      </c>
      <c r="F32" s="17">
        <v>13.58</v>
      </c>
      <c r="G32" s="17">
        <v>7.92</v>
      </c>
      <c r="H32" s="17">
        <v>180.7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180.7</v>
      </c>
    </row>
    <row r="33" spans="1:16" x14ac:dyDescent="0.45">
      <c r="A33" s="1" t="s">
        <v>45</v>
      </c>
      <c r="B33" s="17">
        <v>0</v>
      </c>
      <c r="C33" s="17">
        <v>122.51</v>
      </c>
      <c r="D33" s="17">
        <v>93</v>
      </c>
      <c r="E33" s="17">
        <v>26.98</v>
      </c>
      <c r="F33" s="17">
        <v>20.18</v>
      </c>
      <c r="G33" s="17">
        <v>28.9</v>
      </c>
      <c r="H33" s="17">
        <v>291.57</v>
      </c>
      <c r="I33" s="17">
        <v>0</v>
      </c>
      <c r="J33" s="17">
        <v>27.29</v>
      </c>
      <c r="K33" s="17">
        <v>25.25</v>
      </c>
      <c r="L33" s="17">
        <v>6.51</v>
      </c>
      <c r="M33" s="17">
        <v>4.43</v>
      </c>
      <c r="N33" s="17">
        <v>1.23</v>
      </c>
      <c r="O33" s="17">
        <v>64.709999999999994</v>
      </c>
      <c r="P33" s="17">
        <v>356.28</v>
      </c>
    </row>
    <row r="34" spans="1:16" x14ac:dyDescent="0.45">
      <c r="A34" s="1" t="s">
        <v>46</v>
      </c>
      <c r="B34" s="17">
        <v>373.74</v>
      </c>
      <c r="C34" s="17">
        <v>18.72</v>
      </c>
      <c r="D34" s="17">
        <v>155.32</v>
      </c>
      <c r="E34" s="17">
        <v>99.74</v>
      </c>
      <c r="F34" s="17">
        <v>29</v>
      </c>
      <c r="G34" s="17">
        <v>8.3000000000000007</v>
      </c>
      <c r="H34" s="17">
        <v>684.82</v>
      </c>
      <c r="I34" s="17">
        <v>69.36</v>
      </c>
      <c r="J34" s="17">
        <v>0</v>
      </c>
      <c r="K34" s="17">
        <v>147.79</v>
      </c>
      <c r="L34" s="17">
        <v>48.54</v>
      </c>
      <c r="M34" s="17">
        <v>19.73</v>
      </c>
      <c r="N34" s="17">
        <v>5.47</v>
      </c>
      <c r="O34" s="17">
        <v>290.89</v>
      </c>
      <c r="P34" s="17">
        <v>975.71</v>
      </c>
    </row>
    <row r="35" spans="1:16" x14ac:dyDescent="0.45">
      <c r="A35" s="1" t="s">
        <v>47</v>
      </c>
      <c r="B35" s="17">
        <v>0</v>
      </c>
      <c r="C35" s="17">
        <v>166.67</v>
      </c>
      <c r="D35" s="17">
        <v>49.82</v>
      </c>
      <c r="E35" s="17">
        <v>64.86</v>
      </c>
      <c r="F35" s="17">
        <v>27.91</v>
      </c>
      <c r="G35" s="17">
        <v>7.2</v>
      </c>
      <c r="H35" s="17">
        <v>316.45999999999998</v>
      </c>
      <c r="I35" s="17">
        <v>0</v>
      </c>
      <c r="J35" s="17">
        <v>0</v>
      </c>
      <c r="K35" s="17">
        <v>103.32</v>
      </c>
      <c r="L35" s="17">
        <v>48.27</v>
      </c>
      <c r="M35" s="17">
        <v>24.81</v>
      </c>
      <c r="N35" s="17">
        <v>9.68</v>
      </c>
      <c r="O35" s="17">
        <v>186.08</v>
      </c>
      <c r="P35" s="17">
        <v>502.54</v>
      </c>
    </row>
    <row r="36" spans="1:16" x14ac:dyDescent="0.45">
      <c r="A36" s="1" t="s">
        <v>48</v>
      </c>
      <c r="B36" s="17">
        <v>0</v>
      </c>
      <c r="C36" s="17">
        <v>60.72</v>
      </c>
      <c r="D36" s="17">
        <v>112.56</v>
      </c>
      <c r="E36" s="17">
        <v>47.16</v>
      </c>
      <c r="F36" s="17">
        <v>29.78</v>
      </c>
      <c r="G36" s="17">
        <v>18.54</v>
      </c>
      <c r="H36" s="17">
        <v>268.76</v>
      </c>
      <c r="I36" s="17">
        <v>0</v>
      </c>
      <c r="J36" s="17">
        <v>3.58</v>
      </c>
      <c r="K36" s="17">
        <v>59.62</v>
      </c>
      <c r="L36" s="17">
        <v>8.89</v>
      </c>
      <c r="M36" s="17">
        <v>1.74</v>
      </c>
      <c r="N36" s="17">
        <v>0.96</v>
      </c>
      <c r="O36" s="17">
        <v>74.790000000000006</v>
      </c>
      <c r="P36" s="17">
        <v>343.55</v>
      </c>
    </row>
    <row r="37" spans="1:16" x14ac:dyDescent="0.45">
      <c r="A37" s="1" t="s">
        <v>49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391.5</v>
      </c>
      <c r="J37" s="17">
        <v>62.34</v>
      </c>
      <c r="K37" s="17">
        <v>1183.0999999999999</v>
      </c>
      <c r="L37" s="17">
        <v>494.2</v>
      </c>
      <c r="M37" s="17">
        <v>206.71</v>
      </c>
      <c r="N37" s="17">
        <v>26.71</v>
      </c>
      <c r="O37" s="17">
        <v>2364.56</v>
      </c>
      <c r="P37" s="17">
        <v>2364.56</v>
      </c>
    </row>
    <row r="38" spans="1:16" x14ac:dyDescent="0.45">
      <c r="A38" s="7" t="s">
        <v>6</v>
      </c>
      <c r="B38" s="7" t="s">
        <v>6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</row>
    <row r="39" spans="1:16" x14ac:dyDescent="0.4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x14ac:dyDescent="0.45">
      <c r="A40" s="1" t="s">
        <v>7</v>
      </c>
      <c r="B40" s="17">
        <v>2188.86</v>
      </c>
      <c r="C40" s="17">
        <v>2247.63</v>
      </c>
      <c r="D40" s="17">
        <v>2942.19</v>
      </c>
      <c r="E40" s="17">
        <v>1995.82</v>
      </c>
      <c r="F40" s="17">
        <v>853.09</v>
      </c>
      <c r="G40" s="17">
        <v>428.67</v>
      </c>
      <c r="H40" s="17">
        <v>10656.26</v>
      </c>
      <c r="I40" s="17">
        <v>4682.24</v>
      </c>
      <c r="J40" s="17">
        <v>1588.74</v>
      </c>
      <c r="K40" s="17">
        <v>5598.13</v>
      </c>
      <c r="L40" s="17">
        <v>2727.75</v>
      </c>
      <c r="M40" s="17">
        <v>1606.12</v>
      </c>
      <c r="N40" s="17">
        <v>578.22</v>
      </c>
      <c r="O40" s="17">
        <v>16781.2</v>
      </c>
      <c r="P40" s="17">
        <v>27437.46</v>
      </c>
    </row>
    <row r="42" spans="1:16" x14ac:dyDescent="0.45">
      <c r="G42" s="11" t="s">
        <v>50</v>
      </c>
      <c r="H42" s="11"/>
      <c r="I42" s="11"/>
      <c r="J42" s="11"/>
      <c r="K42" s="11"/>
      <c r="L42" s="11"/>
      <c r="M42" s="11"/>
      <c r="N42" s="11"/>
    </row>
    <row r="43" spans="1:16" x14ac:dyDescent="0.45">
      <c r="G43" s="11"/>
      <c r="H43" s="11"/>
      <c r="I43" s="11"/>
      <c r="J43" s="11"/>
      <c r="K43" s="11"/>
      <c r="L43" s="11"/>
      <c r="M43" s="11"/>
      <c r="N43" s="11"/>
    </row>
    <row r="44" spans="1:16" x14ac:dyDescent="0.45">
      <c r="G44" s="11" t="s">
        <v>16</v>
      </c>
      <c r="H44" s="11"/>
      <c r="I44" s="11"/>
      <c r="J44" s="11"/>
      <c r="K44" s="11" t="s">
        <v>23</v>
      </c>
      <c r="L44" s="11"/>
      <c r="M44" s="11"/>
      <c r="N44" s="11"/>
    </row>
    <row r="45" spans="1:16" x14ac:dyDescent="0.45">
      <c r="G45" s="11"/>
      <c r="H45" s="11"/>
      <c r="I45" s="11"/>
      <c r="J45" s="11"/>
      <c r="K45" s="11"/>
      <c r="L45" s="11"/>
      <c r="M45" s="11"/>
      <c r="N45" s="11"/>
    </row>
    <row r="46" spans="1:16" x14ac:dyDescent="0.45">
      <c r="G46" s="11" t="s">
        <v>51</v>
      </c>
      <c r="H46" s="11"/>
      <c r="I46" s="11"/>
      <c r="J46" s="11"/>
      <c r="K46" s="11" t="s">
        <v>52</v>
      </c>
      <c r="L46" s="11"/>
      <c r="M46" s="11"/>
      <c r="N46" s="11"/>
    </row>
    <row r="47" spans="1:16" x14ac:dyDescent="0.45">
      <c r="G47" s="11" t="s">
        <v>53</v>
      </c>
      <c r="H47" s="11"/>
      <c r="I47" s="11"/>
      <c r="J47" s="11"/>
      <c r="K47" s="11" t="s">
        <v>54</v>
      </c>
      <c r="L47" s="11"/>
      <c r="M47" s="11"/>
      <c r="N47" s="11"/>
    </row>
    <row r="48" spans="1:16" x14ac:dyDescent="0.45">
      <c r="G48" s="11" t="s">
        <v>55</v>
      </c>
      <c r="H48" s="11"/>
      <c r="I48" s="11"/>
      <c r="J48" s="11"/>
      <c r="K48" s="11" t="s">
        <v>56</v>
      </c>
      <c r="L48" s="11"/>
      <c r="M48" s="11"/>
      <c r="N48" s="11"/>
    </row>
    <row r="49" spans="1:14" x14ac:dyDescent="0.45">
      <c r="G49" s="11" t="s">
        <v>57</v>
      </c>
      <c r="H49" s="11"/>
      <c r="I49" s="11"/>
      <c r="J49" s="11"/>
      <c r="K49" s="11" t="s">
        <v>58</v>
      </c>
      <c r="L49" s="11"/>
      <c r="M49" s="11"/>
      <c r="N49" s="11"/>
    </row>
    <row r="50" spans="1:14" x14ac:dyDescent="0.45">
      <c r="G50" s="11" t="s">
        <v>59</v>
      </c>
      <c r="H50" s="11"/>
      <c r="I50" s="11"/>
      <c r="J50" s="11"/>
      <c r="K50" s="11" t="s">
        <v>60</v>
      </c>
      <c r="L50" s="11"/>
      <c r="M50" s="11"/>
      <c r="N50" s="11"/>
    </row>
    <row r="51" spans="1:14" x14ac:dyDescent="0.45">
      <c r="G51" s="11" t="s">
        <v>61</v>
      </c>
      <c r="H51" s="11"/>
      <c r="I51" s="11"/>
      <c r="J51" s="11"/>
      <c r="K51" s="11" t="s">
        <v>62</v>
      </c>
      <c r="L51" s="11"/>
      <c r="M51" s="11"/>
      <c r="N51" s="11"/>
    </row>
    <row r="53" spans="1:14" x14ac:dyDescent="0.45">
      <c r="A53" s="14"/>
    </row>
  </sheetData>
  <phoneticPr fontId="11" type="noConversion"/>
  <printOptions horizontalCentered="1"/>
  <pageMargins left="0.34" right="0.22" top="0.84" bottom="0.18" header="0.26" footer="0.18"/>
  <pageSetup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0A64-AE50-40C5-A4B5-0C7DFF87258E}">
  <dimension ref="A1:T98"/>
  <sheetViews>
    <sheetView view="pageBreakPreview" zoomScaleNormal="90" zoomScaleSheetLayoutView="100" workbookViewId="0">
      <selection activeCell="R34" sqref="R34"/>
    </sheetView>
  </sheetViews>
  <sheetFormatPr defaultColWidth="9.1640625" defaultRowHeight="12.6" x14ac:dyDescent="0.45"/>
  <cols>
    <col min="1" max="1" width="24.5546875" style="73" customWidth="1"/>
    <col min="2" max="18" width="8.5546875" style="73" customWidth="1"/>
    <col min="19" max="16384" width="9.1640625" style="73"/>
  </cols>
  <sheetData>
    <row r="1" spans="1:18" ht="17.5" customHeight="1" x14ac:dyDescent="0.45">
      <c r="A1" s="60"/>
      <c r="B1" s="60"/>
      <c r="C1" s="60"/>
      <c r="D1" s="115" t="s">
        <v>128</v>
      </c>
      <c r="E1" s="115"/>
      <c r="F1" s="115"/>
      <c r="G1" s="115"/>
      <c r="H1" s="115"/>
      <c r="I1" s="115"/>
      <c r="J1" s="115"/>
      <c r="K1" s="115"/>
      <c r="L1" s="115"/>
      <c r="M1" s="115"/>
      <c r="N1" s="60"/>
      <c r="O1" s="60"/>
      <c r="P1" s="60"/>
    </row>
    <row r="2" spans="1:18" ht="14.85" customHeight="1" x14ac:dyDescent="0.75">
      <c r="A2" s="74"/>
      <c r="B2" s="74"/>
      <c r="C2" s="74"/>
      <c r="D2" s="115" t="s">
        <v>129</v>
      </c>
      <c r="E2" s="115"/>
      <c r="F2" s="115"/>
      <c r="G2" s="115"/>
      <c r="H2" s="115"/>
      <c r="I2" s="115"/>
      <c r="J2" s="115"/>
      <c r="K2" s="115"/>
      <c r="L2" s="115"/>
      <c r="M2" s="115"/>
      <c r="N2" s="75"/>
      <c r="O2" s="116" t="s">
        <v>130</v>
      </c>
      <c r="P2" s="116"/>
      <c r="Q2" s="116"/>
      <c r="R2" s="74"/>
    </row>
    <row r="3" spans="1:18" ht="14.25" customHeight="1" x14ac:dyDescent="0.75">
      <c r="A3" s="76"/>
      <c r="B3" s="76"/>
      <c r="C3" s="76"/>
      <c r="D3" s="115" t="s">
        <v>131</v>
      </c>
      <c r="E3" s="115"/>
      <c r="F3" s="115"/>
      <c r="G3" s="115"/>
      <c r="H3" s="115"/>
      <c r="I3" s="115"/>
      <c r="J3" s="115"/>
      <c r="K3" s="115"/>
      <c r="L3" s="115"/>
      <c r="M3" s="115"/>
      <c r="N3" s="76"/>
      <c r="O3" s="76"/>
      <c r="P3" s="76"/>
      <c r="Q3" s="76"/>
      <c r="R3" s="76"/>
    </row>
    <row r="4" spans="1:18" ht="14.25" customHeight="1" x14ac:dyDescent="0.75">
      <c r="A4" s="76"/>
      <c r="B4" s="76"/>
      <c r="C4" s="76"/>
      <c r="D4" s="77"/>
      <c r="E4" s="77"/>
      <c r="F4" s="77"/>
      <c r="G4" s="77"/>
      <c r="H4" s="77"/>
      <c r="I4" s="77"/>
      <c r="J4" s="77"/>
      <c r="K4" s="77"/>
      <c r="L4" s="77"/>
      <c r="M4" s="77"/>
      <c r="N4" s="76"/>
      <c r="O4" s="76"/>
      <c r="P4" s="76"/>
      <c r="Q4" s="76"/>
      <c r="R4" s="76"/>
    </row>
    <row r="5" spans="1:18" ht="16" customHeight="1" x14ac:dyDescent="0.75">
      <c r="A5" s="76"/>
      <c r="B5" s="76"/>
      <c r="C5" s="114" t="s">
        <v>132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76"/>
      <c r="P5" s="76"/>
      <c r="Q5" s="76"/>
      <c r="R5" s="76"/>
    </row>
    <row r="6" spans="1:18" ht="11.25" customHeight="1" x14ac:dyDescent="0.45">
      <c r="A6" s="60"/>
      <c r="B6" s="60"/>
      <c r="C6" s="60"/>
      <c r="D6" s="114" t="s">
        <v>133</v>
      </c>
      <c r="E6" s="114"/>
      <c r="F6" s="114"/>
      <c r="G6" s="114"/>
      <c r="H6" s="114"/>
      <c r="I6" s="114"/>
      <c r="J6" s="114"/>
      <c r="K6" s="114"/>
      <c r="L6" s="114"/>
      <c r="M6" s="114"/>
      <c r="N6" s="78"/>
      <c r="O6" s="78"/>
      <c r="P6" s="78"/>
      <c r="Q6" s="60"/>
      <c r="R6" s="60"/>
    </row>
    <row r="7" spans="1:18" x14ac:dyDescent="0.45">
      <c r="A7" s="79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</row>
    <row r="8" spans="1:18" x14ac:dyDescent="0.45">
      <c r="A8" s="80" t="s">
        <v>134</v>
      </c>
      <c r="B8" s="119" t="s">
        <v>16</v>
      </c>
      <c r="C8" s="120"/>
      <c r="D8" s="120"/>
      <c r="E8" s="120"/>
      <c r="F8" s="120"/>
      <c r="G8" s="120"/>
      <c r="H8" s="120"/>
      <c r="I8" s="121"/>
      <c r="J8" s="119" t="s">
        <v>23</v>
      </c>
      <c r="K8" s="120"/>
      <c r="L8" s="120"/>
      <c r="M8" s="120"/>
      <c r="N8" s="120"/>
      <c r="O8" s="120"/>
      <c r="P8" s="120"/>
      <c r="Q8" s="121"/>
      <c r="R8" s="81" t="s">
        <v>8</v>
      </c>
    </row>
    <row r="9" spans="1:18" x14ac:dyDescent="0.45">
      <c r="A9" s="82"/>
      <c r="B9" s="83" t="s">
        <v>10</v>
      </c>
      <c r="C9" s="83" t="s">
        <v>11</v>
      </c>
      <c r="D9" s="83" t="s">
        <v>111</v>
      </c>
      <c r="E9" s="83" t="s">
        <v>112</v>
      </c>
      <c r="F9" s="83" t="s">
        <v>113</v>
      </c>
      <c r="G9" s="83" t="s">
        <v>12</v>
      </c>
      <c r="H9" s="83" t="s">
        <v>13</v>
      </c>
      <c r="I9" s="83" t="s">
        <v>7</v>
      </c>
      <c r="J9" s="83" t="s">
        <v>10</v>
      </c>
      <c r="K9" s="83" t="s">
        <v>11</v>
      </c>
      <c r="L9" s="83" t="s">
        <v>111</v>
      </c>
      <c r="M9" s="83" t="s">
        <v>112</v>
      </c>
      <c r="N9" s="83" t="s">
        <v>113</v>
      </c>
      <c r="O9" s="83" t="s">
        <v>12</v>
      </c>
      <c r="P9" s="83" t="s">
        <v>13</v>
      </c>
      <c r="Q9" s="83" t="s">
        <v>7</v>
      </c>
      <c r="R9" s="84" t="s">
        <v>7</v>
      </c>
    </row>
    <row r="10" spans="1:18" x14ac:dyDescent="0.45">
      <c r="A10" s="82" t="s">
        <v>26</v>
      </c>
      <c r="B10" s="85">
        <v>186</v>
      </c>
      <c r="C10" s="85">
        <v>0</v>
      </c>
      <c r="D10" s="85">
        <v>21</v>
      </c>
      <c r="E10" s="85">
        <v>18</v>
      </c>
      <c r="F10" s="85">
        <v>24</v>
      </c>
      <c r="G10" s="85">
        <v>9</v>
      </c>
      <c r="H10" s="85">
        <v>53</v>
      </c>
      <c r="I10" s="85">
        <v>311</v>
      </c>
      <c r="J10" s="85">
        <v>175</v>
      </c>
      <c r="K10" s="85">
        <v>0</v>
      </c>
      <c r="L10" s="85">
        <v>100</v>
      </c>
      <c r="M10" s="85">
        <v>174</v>
      </c>
      <c r="N10" s="85">
        <v>38</v>
      </c>
      <c r="O10" s="85">
        <v>8</v>
      </c>
      <c r="P10" s="85">
        <v>34</v>
      </c>
      <c r="Q10" s="85">
        <v>529</v>
      </c>
      <c r="R10" s="85">
        <v>840</v>
      </c>
    </row>
    <row r="11" spans="1:18" x14ac:dyDescent="0.45">
      <c r="A11" s="82" t="s">
        <v>27</v>
      </c>
      <c r="B11" s="85">
        <v>109</v>
      </c>
      <c r="C11" s="85">
        <v>0</v>
      </c>
      <c r="D11" s="85">
        <v>115</v>
      </c>
      <c r="E11" s="85">
        <v>72</v>
      </c>
      <c r="F11" s="85">
        <v>33</v>
      </c>
      <c r="G11" s="85">
        <v>23</v>
      </c>
      <c r="H11" s="85">
        <v>70</v>
      </c>
      <c r="I11" s="85">
        <v>422</v>
      </c>
      <c r="J11" s="85">
        <v>1250</v>
      </c>
      <c r="K11" s="85">
        <v>1775</v>
      </c>
      <c r="L11" s="85">
        <v>874</v>
      </c>
      <c r="M11" s="85">
        <v>940</v>
      </c>
      <c r="N11" s="85">
        <v>423</v>
      </c>
      <c r="O11" s="85">
        <v>131</v>
      </c>
      <c r="P11" s="85">
        <v>376</v>
      </c>
      <c r="Q11" s="85">
        <v>5769</v>
      </c>
      <c r="R11" s="85">
        <v>6191</v>
      </c>
    </row>
    <row r="12" spans="1:18" x14ac:dyDescent="0.45">
      <c r="A12" s="82" t="s">
        <v>28</v>
      </c>
      <c r="B12" s="85">
        <v>300</v>
      </c>
      <c r="C12" s="85">
        <v>0</v>
      </c>
      <c r="D12" s="85">
        <v>44</v>
      </c>
      <c r="E12" s="85">
        <v>66</v>
      </c>
      <c r="F12" s="85">
        <v>174</v>
      </c>
      <c r="G12" s="85">
        <v>53</v>
      </c>
      <c r="H12" s="85">
        <v>124</v>
      </c>
      <c r="I12" s="85">
        <v>761</v>
      </c>
      <c r="J12" s="85">
        <v>3788</v>
      </c>
      <c r="K12" s="85">
        <v>500</v>
      </c>
      <c r="L12" s="85">
        <v>1123</v>
      </c>
      <c r="M12" s="85">
        <v>1330</v>
      </c>
      <c r="N12" s="85">
        <v>556</v>
      </c>
      <c r="O12" s="85">
        <v>150</v>
      </c>
      <c r="P12" s="85">
        <v>519</v>
      </c>
      <c r="Q12" s="85">
        <v>7966</v>
      </c>
      <c r="R12" s="85">
        <v>8727</v>
      </c>
    </row>
    <row r="13" spans="1:18" x14ac:dyDescent="0.45">
      <c r="A13" s="82" t="s">
        <v>29</v>
      </c>
      <c r="B13" s="85">
        <v>0</v>
      </c>
      <c r="C13" s="85">
        <v>0</v>
      </c>
      <c r="D13" s="85">
        <v>22</v>
      </c>
      <c r="E13" s="85">
        <v>0</v>
      </c>
      <c r="F13" s="85">
        <v>24</v>
      </c>
      <c r="G13" s="85">
        <v>22</v>
      </c>
      <c r="H13" s="85">
        <v>10</v>
      </c>
      <c r="I13" s="85">
        <v>78</v>
      </c>
      <c r="J13" s="85">
        <v>0</v>
      </c>
      <c r="K13" s="85">
        <v>0</v>
      </c>
      <c r="L13" s="85">
        <v>468</v>
      </c>
      <c r="M13" s="85">
        <v>51</v>
      </c>
      <c r="N13" s="85">
        <v>99</v>
      </c>
      <c r="O13" s="85">
        <v>20</v>
      </c>
      <c r="P13" s="85">
        <v>44</v>
      </c>
      <c r="Q13" s="85">
        <v>682</v>
      </c>
      <c r="R13" s="85">
        <v>760</v>
      </c>
    </row>
    <row r="14" spans="1:18" x14ac:dyDescent="0.45">
      <c r="A14" s="82" t="s">
        <v>30</v>
      </c>
      <c r="B14" s="85">
        <v>0</v>
      </c>
      <c r="C14" s="85">
        <v>21</v>
      </c>
      <c r="D14" s="85">
        <v>100</v>
      </c>
      <c r="E14" s="85">
        <v>116</v>
      </c>
      <c r="F14" s="85">
        <v>77</v>
      </c>
      <c r="G14" s="85">
        <v>30</v>
      </c>
      <c r="H14" s="85">
        <v>66</v>
      </c>
      <c r="I14" s="85">
        <v>410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410</v>
      </c>
    </row>
    <row r="15" spans="1:18" x14ac:dyDescent="0.45">
      <c r="A15" s="82" t="s">
        <v>31</v>
      </c>
      <c r="B15" s="85">
        <v>0</v>
      </c>
      <c r="C15" s="85">
        <v>0</v>
      </c>
      <c r="D15" s="85">
        <v>44</v>
      </c>
      <c r="E15" s="85">
        <v>201</v>
      </c>
      <c r="F15" s="85">
        <v>98</v>
      </c>
      <c r="G15" s="85">
        <v>47</v>
      </c>
      <c r="H15" s="85">
        <v>73</v>
      </c>
      <c r="I15" s="85">
        <v>463</v>
      </c>
      <c r="J15" s="85">
        <v>41</v>
      </c>
      <c r="K15" s="85">
        <v>0</v>
      </c>
      <c r="L15" s="85">
        <v>495</v>
      </c>
      <c r="M15" s="85">
        <v>141</v>
      </c>
      <c r="N15" s="85">
        <v>132</v>
      </c>
      <c r="O15" s="85">
        <v>4</v>
      </c>
      <c r="P15" s="85">
        <v>57</v>
      </c>
      <c r="Q15" s="85">
        <v>870</v>
      </c>
      <c r="R15" s="85">
        <v>1333</v>
      </c>
    </row>
    <row r="16" spans="1:18" x14ac:dyDescent="0.45">
      <c r="A16" s="82" t="s">
        <v>32</v>
      </c>
      <c r="B16" s="85">
        <v>206</v>
      </c>
      <c r="C16" s="85">
        <v>13</v>
      </c>
      <c r="D16" s="85">
        <v>36</v>
      </c>
      <c r="E16" s="85">
        <v>120</v>
      </c>
      <c r="F16" s="85">
        <v>29</v>
      </c>
      <c r="G16" s="85">
        <v>41</v>
      </c>
      <c r="H16" s="85">
        <v>85</v>
      </c>
      <c r="I16" s="85">
        <v>530</v>
      </c>
      <c r="J16" s="85">
        <v>317</v>
      </c>
      <c r="K16" s="85">
        <v>0</v>
      </c>
      <c r="L16" s="85">
        <v>232</v>
      </c>
      <c r="M16" s="85">
        <v>131</v>
      </c>
      <c r="N16" s="85">
        <v>51</v>
      </c>
      <c r="O16" s="85">
        <v>18</v>
      </c>
      <c r="P16" s="85">
        <v>52</v>
      </c>
      <c r="Q16" s="85">
        <v>801</v>
      </c>
      <c r="R16" s="85">
        <v>1331</v>
      </c>
    </row>
    <row r="17" spans="1:18" x14ac:dyDescent="0.45">
      <c r="A17" s="82" t="s">
        <v>33</v>
      </c>
      <c r="B17" s="85">
        <v>0</v>
      </c>
      <c r="C17" s="85">
        <v>0</v>
      </c>
      <c r="D17" s="85">
        <v>115</v>
      </c>
      <c r="E17" s="85">
        <v>73</v>
      </c>
      <c r="F17" s="85">
        <v>76</v>
      </c>
      <c r="G17" s="85">
        <v>49</v>
      </c>
      <c r="H17" s="85">
        <v>56</v>
      </c>
      <c r="I17" s="85">
        <v>369</v>
      </c>
      <c r="J17" s="85">
        <v>0</v>
      </c>
      <c r="K17" s="85">
        <v>0</v>
      </c>
      <c r="L17" s="85">
        <v>542</v>
      </c>
      <c r="M17" s="85">
        <v>176</v>
      </c>
      <c r="N17" s="85">
        <v>156</v>
      </c>
      <c r="O17" s="85">
        <v>14</v>
      </c>
      <c r="P17" s="85">
        <v>62</v>
      </c>
      <c r="Q17" s="85">
        <v>950</v>
      </c>
      <c r="R17" s="85">
        <v>1319</v>
      </c>
    </row>
    <row r="18" spans="1:18" x14ac:dyDescent="0.45">
      <c r="A18" s="82" t="s">
        <v>34</v>
      </c>
      <c r="B18" s="85">
        <v>0</v>
      </c>
      <c r="C18" s="85">
        <v>0</v>
      </c>
      <c r="D18" s="85">
        <v>96</v>
      </c>
      <c r="E18" s="85">
        <v>72</v>
      </c>
      <c r="F18" s="85">
        <v>46</v>
      </c>
      <c r="G18" s="85">
        <v>25</v>
      </c>
      <c r="H18" s="85">
        <v>45</v>
      </c>
      <c r="I18" s="85">
        <v>284</v>
      </c>
      <c r="J18" s="85">
        <v>0</v>
      </c>
      <c r="K18" s="85">
        <v>0</v>
      </c>
      <c r="L18" s="85">
        <v>51</v>
      </c>
      <c r="M18" s="85">
        <v>16</v>
      </c>
      <c r="N18" s="85">
        <v>14</v>
      </c>
      <c r="O18" s="85">
        <v>8</v>
      </c>
      <c r="P18" s="85">
        <v>6</v>
      </c>
      <c r="Q18" s="85">
        <v>95</v>
      </c>
      <c r="R18" s="85">
        <v>379</v>
      </c>
    </row>
    <row r="19" spans="1:18" x14ac:dyDescent="0.45">
      <c r="A19" s="82" t="s">
        <v>35</v>
      </c>
      <c r="B19" s="85">
        <v>281</v>
      </c>
      <c r="C19" s="85">
        <v>217</v>
      </c>
      <c r="D19" s="85">
        <v>48</v>
      </c>
      <c r="E19" s="85">
        <v>125</v>
      </c>
      <c r="F19" s="85">
        <v>128</v>
      </c>
      <c r="G19" s="85">
        <v>53</v>
      </c>
      <c r="H19" s="85">
        <v>169</v>
      </c>
      <c r="I19" s="85">
        <v>1021</v>
      </c>
      <c r="J19" s="85">
        <v>855</v>
      </c>
      <c r="K19" s="85">
        <v>472</v>
      </c>
      <c r="L19" s="85">
        <v>131</v>
      </c>
      <c r="M19" s="85">
        <v>293</v>
      </c>
      <c r="N19" s="85">
        <v>292</v>
      </c>
      <c r="O19" s="85">
        <v>50</v>
      </c>
      <c r="P19" s="85">
        <v>146</v>
      </c>
      <c r="Q19" s="85">
        <v>2239</v>
      </c>
      <c r="R19" s="85">
        <v>3260</v>
      </c>
    </row>
    <row r="20" spans="1:18" x14ac:dyDescent="0.45">
      <c r="A20" s="82" t="s">
        <v>36</v>
      </c>
      <c r="B20" s="85">
        <v>182</v>
      </c>
      <c r="C20" s="85">
        <v>0</v>
      </c>
      <c r="D20" s="85">
        <v>94</v>
      </c>
      <c r="E20" s="85">
        <v>64</v>
      </c>
      <c r="F20" s="85">
        <v>56</v>
      </c>
      <c r="G20" s="85">
        <v>32</v>
      </c>
      <c r="H20" s="85">
        <v>84</v>
      </c>
      <c r="I20" s="85">
        <v>512</v>
      </c>
      <c r="J20" s="85">
        <v>0</v>
      </c>
      <c r="K20" s="85">
        <v>0</v>
      </c>
      <c r="L20" s="85">
        <v>0</v>
      </c>
      <c r="M20" s="85">
        <v>1</v>
      </c>
      <c r="N20" s="85">
        <v>0</v>
      </c>
      <c r="O20" s="85">
        <v>0</v>
      </c>
      <c r="P20" s="85">
        <v>0</v>
      </c>
      <c r="Q20" s="85">
        <v>1</v>
      </c>
      <c r="R20" s="85">
        <v>513</v>
      </c>
    </row>
    <row r="21" spans="1:18" x14ac:dyDescent="0.45">
      <c r="A21" s="82" t="s">
        <v>37</v>
      </c>
      <c r="B21" s="85">
        <v>71</v>
      </c>
      <c r="C21" s="85">
        <v>0</v>
      </c>
      <c r="D21" s="85">
        <v>80</v>
      </c>
      <c r="E21" s="85">
        <v>140</v>
      </c>
      <c r="F21" s="85">
        <v>101</v>
      </c>
      <c r="G21" s="85">
        <v>48</v>
      </c>
      <c r="H21" s="85">
        <v>83</v>
      </c>
      <c r="I21" s="85">
        <v>523</v>
      </c>
      <c r="J21" s="85">
        <v>706</v>
      </c>
      <c r="K21" s="85">
        <v>156</v>
      </c>
      <c r="L21" s="85">
        <v>372</v>
      </c>
      <c r="M21" s="85">
        <v>380</v>
      </c>
      <c r="N21" s="85">
        <v>242</v>
      </c>
      <c r="O21" s="85">
        <v>87</v>
      </c>
      <c r="P21" s="85">
        <v>135</v>
      </c>
      <c r="Q21" s="85">
        <v>2078</v>
      </c>
      <c r="R21" s="85">
        <v>2601</v>
      </c>
    </row>
    <row r="22" spans="1:18" x14ac:dyDescent="0.45">
      <c r="A22" s="82" t="s">
        <v>38</v>
      </c>
      <c r="B22" s="85">
        <v>306</v>
      </c>
      <c r="C22" s="85">
        <v>11</v>
      </c>
      <c r="D22" s="85">
        <v>107</v>
      </c>
      <c r="E22" s="85">
        <v>33</v>
      </c>
      <c r="F22" s="85">
        <v>72</v>
      </c>
      <c r="G22" s="85">
        <v>29</v>
      </c>
      <c r="H22" s="85">
        <v>112</v>
      </c>
      <c r="I22" s="85">
        <v>670</v>
      </c>
      <c r="J22" s="85">
        <v>1145</v>
      </c>
      <c r="K22" s="85">
        <v>1157</v>
      </c>
      <c r="L22" s="85">
        <v>265</v>
      </c>
      <c r="M22" s="85">
        <v>496</v>
      </c>
      <c r="N22" s="85">
        <v>330</v>
      </c>
      <c r="O22" s="85">
        <v>15</v>
      </c>
      <c r="P22" s="85">
        <v>237</v>
      </c>
      <c r="Q22" s="85">
        <v>3645</v>
      </c>
      <c r="R22" s="85">
        <v>4315</v>
      </c>
    </row>
    <row r="23" spans="1:18" x14ac:dyDescent="0.45">
      <c r="A23" s="82" t="s">
        <v>39</v>
      </c>
      <c r="B23" s="85">
        <v>0</v>
      </c>
      <c r="C23" s="85">
        <v>30</v>
      </c>
      <c r="D23" s="85">
        <v>0</v>
      </c>
      <c r="E23" s="85">
        <v>26</v>
      </c>
      <c r="F23" s="85">
        <v>73</v>
      </c>
      <c r="G23" s="85">
        <v>24</v>
      </c>
      <c r="H23" s="85">
        <v>27</v>
      </c>
      <c r="I23" s="85">
        <v>180</v>
      </c>
      <c r="J23" s="85">
        <v>0</v>
      </c>
      <c r="K23" s="85">
        <v>0</v>
      </c>
      <c r="L23" s="85">
        <v>0</v>
      </c>
      <c r="M23" s="85">
        <v>15</v>
      </c>
      <c r="N23" s="85">
        <v>12</v>
      </c>
      <c r="O23" s="85">
        <v>0</v>
      </c>
      <c r="P23" s="85">
        <v>2</v>
      </c>
      <c r="Q23" s="85">
        <v>29</v>
      </c>
      <c r="R23" s="85">
        <v>209</v>
      </c>
    </row>
    <row r="24" spans="1:18" x14ac:dyDescent="0.45">
      <c r="A24" s="82" t="s">
        <v>40</v>
      </c>
      <c r="B24" s="85">
        <v>69</v>
      </c>
      <c r="C24" s="85">
        <v>0</v>
      </c>
      <c r="D24" s="85">
        <v>15</v>
      </c>
      <c r="E24" s="85">
        <v>63</v>
      </c>
      <c r="F24" s="85">
        <v>86</v>
      </c>
      <c r="G24" s="85">
        <v>30</v>
      </c>
      <c r="H24" s="85">
        <v>49</v>
      </c>
      <c r="I24" s="85">
        <v>312</v>
      </c>
      <c r="J24" s="85">
        <v>2567</v>
      </c>
      <c r="K24" s="85">
        <v>539</v>
      </c>
      <c r="L24" s="85">
        <v>2022</v>
      </c>
      <c r="M24" s="85">
        <v>1261</v>
      </c>
      <c r="N24" s="85">
        <v>584</v>
      </c>
      <c r="O24" s="85">
        <v>114</v>
      </c>
      <c r="P24" s="85">
        <v>494</v>
      </c>
      <c r="Q24" s="85">
        <v>7581</v>
      </c>
      <c r="R24" s="85">
        <v>7893</v>
      </c>
    </row>
    <row r="25" spans="1:18" x14ac:dyDescent="0.45">
      <c r="A25" s="82" t="s">
        <v>41</v>
      </c>
      <c r="B25" s="85">
        <v>0</v>
      </c>
      <c r="C25" s="85">
        <v>0</v>
      </c>
      <c r="D25" s="85">
        <v>41</v>
      </c>
      <c r="E25" s="85">
        <v>31</v>
      </c>
      <c r="F25" s="85">
        <v>65</v>
      </c>
      <c r="G25" s="85">
        <v>20</v>
      </c>
      <c r="H25" s="85">
        <v>29</v>
      </c>
      <c r="I25" s="85">
        <v>186</v>
      </c>
      <c r="J25" s="85">
        <v>3185</v>
      </c>
      <c r="K25" s="85">
        <v>1629</v>
      </c>
      <c r="L25" s="85">
        <v>1876</v>
      </c>
      <c r="M25" s="85">
        <v>1111</v>
      </c>
      <c r="N25" s="85">
        <v>758</v>
      </c>
      <c r="O25" s="85">
        <v>56</v>
      </c>
      <c r="P25" s="85">
        <v>600</v>
      </c>
      <c r="Q25" s="85">
        <v>9215</v>
      </c>
      <c r="R25" s="85">
        <v>9401</v>
      </c>
    </row>
    <row r="26" spans="1:18" x14ac:dyDescent="0.45">
      <c r="A26" s="82" t="s">
        <v>42</v>
      </c>
      <c r="B26" s="85">
        <v>0</v>
      </c>
      <c r="C26" s="85">
        <v>200</v>
      </c>
      <c r="D26" s="85">
        <v>115</v>
      </c>
      <c r="E26" s="85">
        <v>83</v>
      </c>
      <c r="F26" s="85">
        <v>81</v>
      </c>
      <c r="G26" s="85">
        <v>41</v>
      </c>
      <c r="H26" s="85">
        <v>101</v>
      </c>
      <c r="I26" s="85">
        <v>621</v>
      </c>
      <c r="J26" s="85">
        <v>0</v>
      </c>
      <c r="K26" s="85">
        <v>290</v>
      </c>
      <c r="L26" s="85">
        <v>0</v>
      </c>
      <c r="M26" s="85">
        <v>15</v>
      </c>
      <c r="N26" s="85">
        <v>9</v>
      </c>
      <c r="O26" s="85">
        <v>6</v>
      </c>
      <c r="P26" s="85">
        <v>22</v>
      </c>
      <c r="Q26" s="85">
        <v>342</v>
      </c>
      <c r="R26" s="85">
        <v>963</v>
      </c>
    </row>
    <row r="27" spans="1:18" x14ac:dyDescent="0.45">
      <c r="A27" s="82" t="s">
        <v>43</v>
      </c>
      <c r="B27" s="85">
        <v>0</v>
      </c>
      <c r="C27" s="85">
        <v>0</v>
      </c>
      <c r="D27" s="85">
        <v>196</v>
      </c>
      <c r="E27" s="85">
        <v>180</v>
      </c>
      <c r="F27" s="85">
        <v>102</v>
      </c>
      <c r="G27" s="85">
        <v>55</v>
      </c>
      <c r="H27" s="85">
        <v>101</v>
      </c>
      <c r="I27" s="85">
        <v>634</v>
      </c>
      <c r="J27" s="85">
        <v>0</v>
      </c>
      <c r="K27" s="85">
        <v>0</v>
      </c>
      <c r="L27" s="85">
        <v>171</v>
      </c>
      <c r="M27" s="85">
        <v>73</v>
      </c>
      <c r="N27" s="85">
        <v>53</v>
      </c>
      <c r="O27" s="85">
        <v>5</v>
      </c>
      <c r="P27" s="85">
        <v>21</v>
      </c>
      <c r="Q27" s="85">
        <v>323</v>
      </c>
      <c r="R27" s="85">
        <v>957</v>
      </c>
    </row>
    <row r="28" spans="1:18" x14ac:dyDescent="0.45">
      <c r="A28" s="82" t="s">
        <v>44</v>
      </c>
      <c r="B28" s="85">
        <v>0</v>
      </c>
      <c r="C28" s="85">
        <v>0</v>
      </c>
      <c r="D28" s="85">
        <v>93</v>
      </c>
      <c r="E28" s="85">
        <v>30</v>
      </c>
      <c r="F28" s="85">
        <v>32</v>
      </c>
      <c r="G28" s="85">
        <v>15</v>
      </c>
      <c r="H28" s="85">
        <v>33</v>
      </c>
      <c r="I28" s="85">
        <v>203</v>
      </c>
      <c r="J28" s="85">
        <v>0</v>
      </c>
      <c r="K28" s="85">
        <v>0</v>
      </c>
      <c r="L28" s="85">
        <v>58</v>
      </c>
      <c r="M28" s="85">
        <v>0</v>
      </c>
      <c r="N28" s="85">
        <v>14</v>
      </c>
      <c r="O28" s="85">
        <v>1</v>
      </c>
      <c r="P28" s="85">
        <v>5</v>
      </c>
      <c r="Q28" s="85">
        <v>78</v>
      </c>
      <c r="R28" s="85">
        <v>281</v>
      </c>
    </row>
    <row r="29" spans="1:18" x14ac:dyDescent="0.45">
      <c r="A29" s="82" t="s">
        <v>45</v>
      </c>
      <c r="B29" s="85">
        <v>0</v>
      </c>
      <c r="C29" s="85">
        <v>0</v>
      </c>
      <c r="D29" s="85">
        <v>225</v>
      </c>
      <c r="E29" s="85">
        <v>94</v>
      </c>
      <c r="F29" s="85">
        <v>43</v>
      </c>
      <c r="G29" s="85">
        <v>17</v>
      </c>
      <c r="H29" s="85">
        <v>77</v>
      </c>
      <c r="I29" s="85">
        <v>456</v>
      </c>
      <c r="J29" s="85">
        <v>0</v>
      </c>
      <c r="K29" s="85">
        <v>0</v>
      </c>
      <c r="L29" s="85">
        <v>133</v>
      </c>
      <c r="M29" s="85">
        <v>22</v>
      </c>
      <c r="N29" s="85">
        <v>24</v>
      </c>
      <c r="O29" s="85">
        <v>5</v>
      </c>
      <c r="P29" s="85">
        <v>13</v>
      </c>
      <c r="Q29" s="85">
        <v>197</v>
      </c>
      <c r="R29" s="85">
        <v>653</v>
      </c>
    </row>
    <row r="30" spans="1:18" x14ac:dyDescent="0.45">
      <c r="A30" s="82" t="s">
        <v>46</v>
      </c>
      <c r="B30" s="85">
        <v>479</v>
      </c>
      <c r="C30" s="85">
        <v>0</v>
      </c>
      <c r="D30" s="85">
        <v>26</v>
      </c>
      <c r="E30" s="85">
        <v>105</v>
      </c>
      <c r="F30" s="85">
        <v>81</v>
      </c>
      <c r="G30" s="85">
        <v>51</v>
      </c>
      <c r="H30" s="85">
        <v>146</v>
      </c>
      <c r="I30" s="85">
        <v>888</v>
      </c>
      <c r="J30" s="85">
        <v>575</v>
      </c>
      <c r="K30" s="85">
        <v>0</v>
      </c>
      <c r="L30" s="85">
        <v>144</v>
      </c>
      <c r="M30" s="85">
        <v>262</v>
      </c>
      <c r="N30" s="85">
        <v>136</v>
      </c>
      <c r="O30" s="85">
        <v>15</v>
      </c>
      <c r="P30" s="85">
        <v>79</v>
      </c>
      <c r="Q30" s="85">
        <v>1211</v>
      </c>
      <c r="R30" s="85">
        <v>2099</v>
      </c>
    </row>
    <row r="31" spans="1:18" x14ac:dyDescent="0.45">
      <c r="A31" s="82" t="s">
        <v>47</v>
      </c>
      <c r="B31" s="85">
        <v>0</v>
      </c>
      <c r="C31" s="85">
        <v>0</v>
      </c>
      <c r="D31" s="85">
        <v>154</v>
      </c>
      <c r="E31" s="85">
        <v>23</v>
      </c>
      <c r="F31" s="85">
        <v>42</v>
      </c>
      <c r="G31" s="85">
        <v>38</v>
      </c>
      <c r="H31" s="85">
        <v>46</v>
      </c>
      <c r="I31" s="85">
        <v>303</v>
      </c>
      <c r="J31" s="85">
        <v>0</v>
      </c>
      <c r="K31" s="85">
        <v>136</v>
      </c>
      <c r="L31" s="85">
        <v>271</v>
      </c>
      <c r="M31" s="85">
        <v>110</v>
      </c>
      <c r="N31" s="85">
        <v>124</v>
      </c>
      <c r="O31" s="85">
        <v>20</v>
      </c>
      <c r="P31" s="85">
        <v>46</v>
      </c>
      <c r="Q31" s="85">
        <v>707</v>
      </c>
      <c r="R31" s="85">
        <v>1010</v>
      </c>
    </row>
    <row r="32" spans="1:18" x14ac:dyDescent="0.45">
      <c r="A32" s="82" t="s">
        <v>48</v>
      </c>
      <c r="B32" s="85">
        <v>0</v>
      </c>
      <c r="C32" s="85">
        <v>23</v>
      </c>
      <c r="D32" s="85">
        <v>228</v>
      </c>
      <c r="E32" s="85">
        <v>35</v>
      </c>
      <c r="F32" s="85">
        <v>63</v>
      </c>
      <c r="G32" s="85">
        <v>22</v>
      </c>
      <c r="H32" s="85">
        <v>74</v>
      </c>
      <c r="I32" s="85">
        <v>445</v>
      </c>
      <c r="J32" s="85">
        <v>0</v>
      </c>
      <c r="K32" s="85">
        <v>47</v>
      </c>
      <c r="L32" s="85">
        <v>225</v>
      </c>
      <c r="M32" s="85">
        <v>46</v>
      </c>
      <c r="N32" s="85">
        <v>57</v>
      </c>
      <c r="O32" s="85">
        <v>0</v>
      </c>
      <c r="P32" s="85">
        <v>26</v>
      </c>
      <c r="Q32" s="85">
        <v>401</v>
      </c>
      <c r="R32" s="85">
        <v>846</v>
      </c>
    </row>
    <row r="33" spans="1:20" x14ac:dyDescent="0.45">
      <c r="A33" s="82" t="s">
        <v>49</v>
      </c>
      <c r="B33" s="85">
        <v>0</v>
      </c>
      <c r="C33" s="85">
        <v>0</v>
      </c>
      <c r="D33" s="85">
        <v>0</v>
      </c>
      <c r="E33" s="85">
        <v>0</v>
      </c>
      <c r="F33" s="85">
        <v>0</v>
      </c>
      <c r="G33" s="85">
        <v>2</v>
      </c>
      <c r="H33" s="85">
        <v>0</v>
      </c>
      <c r="I33" s="85">
        <v>2</v>
      </c>
      <c r="J33" s="85">
        <v>1144</v>
      </c>
      <c r="K33" s="85">
        <v>137</v>
      </c>
      <c r="L33" s="85">
        <v>1202</v>
      </c>
      <c r="M33" s="85">
        <v>658</v>
      </c>
      <c r="N33" s="85">
        <v>224</v>
      </c>
      <c r="O33" s="85">
        <v>0</v>
      </c>
      <c r="P33" s="85">
        <v>234</v>
      </c>
      <c r="Q33" s="85">
        <v>3599</v>
      </c>
      <c r="R33" s="85">
        <v>3601</v>
      </c>
    </row>
    <row r="34" spans="1:20" x14ac:dyDescent="0.45">
      <c r="A34" s="86" t="s">
        <v>135</v>
      </c>
      <c r="B34" s="87">
        <v>2189</v>
      </c>
      <c r="C34" s="87">
        <v>515</v>
      </c>
      <c r="D34" s="87">
        <v>2015</v>
      </c>
      <c r="E34" s="87">
        <v>1770</v>
      </c>
      <c r="F34" s="87">
        <v>1606</v>
      </c>
      <c r="G34" s="87">
        <v>776</v>
      </c>
      <c r="H34" s="87">
        <v>1713</v>
      </c>
      <c r="I34" s="87">
        <v>10584</v>
      </c>
      <c r="J34" s="87">
        <v>15748</v>
      </c>
      <c r="K34" s="87">
        <v>6838</v>
      </c>
      <c r="L34" s="87">
        <v>10755</v>
      </c>
      <c r="M34" s="87">
        <v>7702</v>
      </c>
      <c r="N34" s="87">
        <v>4328</v>
      </c>
      <c r="O34" s="87">
        <v>727</v>
      </c>
      <c r="P34" s="87">
        <v>3210</v>
      </c>
      <c r="Q34" s="87">
        <v>49308</v>
      </c>
      <c r="R34" s="87">
        <v>59892</v>
      </c>
      <c r="T34" s="88"/>
    </row>
    <row r="35" spans="1:20" s="60" customFormat="1" x14ac:dyDescent="0.45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R35" s="89"/>
    </row>
    <row r="36" spans="1:20" s="93" customFormat="1" x14ac:dyDescent="0.45">
      <c r="A36" s="90"/>
      <c r="B36" s="88"/>
      <c r="C36" s="88"/>
      <c r="D36" s="88"/>
      <c r="E36" s="88"/>
      <c r="F36" s="88"/>
      <c r="G36" s="88"/>
      <c r="H36" s="88"/>
      <c r="I36" s="88"/>
      <c r="J36" s="88"/>
      <c r="K36" s="91"/>
      <c r="L36" s="92"/>
      <c r="M36" s="92"/>
      <c r="N36" s="92"/>
      <c r="O36" s="92"/>
      <c r="P36" s="92"/>
    </row>
    <row r="37" spans="1:20" s="93" customFormat="1" x14ac:dyDescent="0.45">
      <c r="A37" s="94" t="s">
        <v>121</v>
      </c>
      <c r="B37" s="95"/>
      <c r="C37" s="95"/>
      <c r="D37" s="95"/>
      <c r="E37" s="95"/>
      <c r="F37" s="95"/>
      <c r="G37" s="95"/>
      <c r="H37" s="95"/>
      <c r="I37" s="95"/>
      <c r="J37" s="95"/>
      <c r="L37" s="73" t="s">
        <v>50</v>
      </c>
      <c r="M37" s="73"/>
      <c r="N37" s="91"/>
      <c r="O37" s="91"/>
      <c r="P37" s="92"/>
      <c r="Q37" s="89"/>
      <c r="R37" s="89"/>
    </row>
    <row r="38" spans="1:20" s="97" customFormat="1" ht="13" customHeight="1" x14ac:dyDescent="0.45">
      <c r="A38" s="96" t="s">
        <v>126</v>
      </c>
      <c r="B38" s="117" t="s">
        <v>122</v>
      </c>
      <c r="C38" s="117"/>
      <c r="D38" s="117"/>
      <c r="E38" s="117"/>
      <c r="F38" s="117"/>
      <c r="G38" s="117"/>
      <c r="H38" s="117"/>
      <c r="I38" s="117"/>
      <c r="J38" s="93"/>
      <c r="L38" s="98">
        <v>1</v>
      </c>
      <c r="M38" s="73" t="s">
        <v>114</v>
      </c>
      <c r="N38" s="73"/>
      <c r="O38" s="91"/>
      <c r="P38" s="92"/>
      <c r="Q38" s="99"/>
    </row>
    <row r="39" spans="1:20" ht="13" customHeight="1" x14ac:dyDescent="0.45">
      <c r="A39" s="100"/>
      <c r="B39" s="117"/>
      <c r="C39" s="117"/>
      <c r="D39" s="117"/>
      <c r="E39" s="117"/>
      <c r="F39" s="117"/>
      <c r="G39" s="117"/>
      <c r="H39" s="117"/>
      <c r="I39" s="117"/>
      <c r="J39" s="91"/>
      <c r="L39" s="98">
        <v>2</v>
      </c>
      <c r="M39" s="73" t="s">
        <v>116</v>
      </c>
      <c r="N39" s="91"/>
      <c r="O39" s="91"/>
      <c r="P39" s="92"/>
      <c r="Q39" s="99"/>
      <c r="R39" s="92"/>
      <c r="S39" s="91"/>
    </row>
    <row r="40" spans="1:20" ht="13" customHeight="1" x14ac:dyDescent="0.45">
      <c r="B40" s="117"/>
      <c r="C40" s="117"/>
      <c r="D40" s="117"/>
      <c r="E40" s="117"/>
      <c r="F40" s="117"/>
      <c r="G40" s="117"/>
      <c r="H40" s="117"/>
      <c r="I40" s="117"/>
      <c r="J40" s="91"/>
      <c r="L40" s="98">
        <v>3</v>
      </c>
      <c r="M40" s="73" t="s">
        <v>115</v>
      </c>
      <c r="N40" s="91"/>
      <c r="O40" s="91"/>
      <c r="P40" s="92"/>
      <c r="Q40" s="92"/>
      <c r="R40" s="92"/>
      <c r="S40" s="92"/>
    </row>
    <row r="41" spans="1:20" ht="13" customHeight="1" x14ac:dyDescent="0.45">
      <c r="A41" s="101" t="s">
        <v>123</v>
      </c>
      <c r="B41" s="122" t="s">
        <v>125</v>
      </c>
      <c r="C41" s="122"/>
      <c r="D41" s="122"/>
      <c r="E41" s="122"/>
      <c r="F41" s="122"/>
      <c r="G41" s="122"/>
      <c r="H41" s="122"/>
      <c r="I41" s="122"/>
      <c r="J41" s="91"/>
      <c r="L41" s="98">
        <v>4</v>
      </c>
      <c r="M41" s="73" t="s">
        <v>117</v>
      </c>
      <c r="N41" s="91"/>
      <c r="O41" s="91"/>
      <c r="P41" s="92"/>
      <c r="Q41" s="92"/>
      <c r="R41" s="92"/>
      <c r="S41" s="92"/>
    </row>
    <row r="42" spans="1:20" ht="13" customHeight="1" x14ac:dyDescent="0.45">
      <c r="A42" s="91"/>
      <c r="B42" s="122"/>
      <c r="C42" s="122"/>
      <c r="D42" s="122"/>
      <c r="E42" s="122"/>
      <c r="F42" s="122"/>
      <c r="G42" s="122"/>
      <c r="H42" s="122"/>
      <c r="I42" s="122"/>
      <c r="J42" s="91"/>
      <c r="L42" s="98">
        <v>5</v>
      </c>
      <c r="M42" s="73" t="s">
        <v>118</v>
      </c>
      <c r="N42" s="91"/>
      <c r="O42" s="91"/>
      <c r="P42" s="92"/>
      <c r="Q42" s="92"/>
      <c r="R42" s="92"/>
      <c r="S42" s="92"/>
      <c r="T42" s="102"/>
    </row>
    <row r="43" spans="1:20" ht="13" customHeight="1" x14ac:dyDescent="0.45">
      <c r="A43" s="103" t="s">
        <v>124</v>
      </c>
      <c r="B43" s="117" t="s">
        <v>127</v>
      </c>
      <c r="C43" s="117"/>
      <c r="D43" s="117"/>
      <c r="E43" s="117"/>
      <c r="F43" s="117"/>
      <c r="G43" s="117"/>
      <c r="H43" s="117"/>
      <c r="I43" s="117"/>
      <c r="J43" s="91"/>
      <c r="L43" s="98">
        <v>6</v>
      </c>
      <c r="M43" s="73" t="s">
        <v>119</v>
      </c>
      <c r="N43" s="91"/>
      <c r="O43" s="91"/>
      <c r="P43" s="92"/>
      <c r="Q43" s="92"/>
      <c r="R43" s="92"/>
      <c r="S43" s="92"/>
    </row>
    <row r="44" spans="1:20" ht="13" customHeight="1" x14ac:dyDescent="0.45">
      <c r="A44" s="91"/>
      <c r="B44" s="117"/>
      <c r="C44" s="117"/>
      <c r="D44" s="117"/>
      <c r="E44" s="117"/>
      <c r="F44" s="117"/>
      <c r="G44" s="117"/>
      <c r="H44" s="117"/>
      <c r="I44" s="117"/>
      <c r="J44" s="91"/>
      <c r="L44" s="98">
        <v>7</v>
      </c>
      <c r="M44" s="73" t="s">
        <v>120</v>
      </c>
      <c r="N44" s="91"/>
      <c r="O44" s="91"/>
      <c r="P44" s="92"/>
      <c r="Q44" s="92"/>
      <c r="R44" s="92"/>
      <c r="S44" s="92"/>
    </row>
    <row r="45" spans="1:20" ht="13" customHeight="1" x14ac:dyDescent="0.45">
      <c r="A45" s="91"/>
      <c r="B45" s="117"/>
      <c r="C45" s="117"/>
      <c r="D45" s="117"/>
      <c r="E45" s="117"/>
      <c r="F45" s="117"/>
      <c r="G45" s="117"/>
      <c r="H45" s="117"/>
      <c r="I45" s="117"/>
      <c r="J45" s="91"/>
      <c r="N45" s="104" t="s">
        <v>137</v>
      </c>
      <c r="Q45" s="92"/>
      <c r="R45" s="92"/>
      <c r="S45" s="92"/>
    </row>
    <row r="46" spans="1:20" x14ac:dyDescent="0.45">
      <c r="A46" s="92"/>
      <c r="B46" s="92"/>
      <c r="C46" s="92"/>
      <c r="D46" s="92"/>
      <c r="E46" s="92"/>
      <c r="F46" s="92"/>
      <c r="G46" s="92"/>
      <c r="H46" s="92"/>
      <c r="I46" s="92"/>
      <c r="J46" s="92"/>
      <c r="Q46" s="92"/>
      <c r="R46" s="92"/>
      <c r="S46" s="92"/>
    </row>
    <row r="47" spans="1:20" hidden="1" x14ac:dyDescent="0.45">
      <c r="A47" s="92"/>
      <c r="B47" s="92"/>
      <c r="C47" s="92"/>
      <c r="D47" s="92"/>
      <c r="E47" s="92"/>
      <c r="F47" s="92"/>
      <c r="G47" s="92"/>
      <c r="H47" s="92"/>
      <c r="I47" s="92"/>
      <c r="J47" s="92"/>
      <c r="Q47" s="92"/>
      <c r="R47" s="92"/>
      <c r="S47" s="92"/>
    </row>
    <row r="48" spans="1:20" hidden="1" x14ac:dyDescent="0.45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</row>
    <row r="49" spans="1:15" hidden="1" x14ac:dyDescent="0.45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hidden="1" x14ac:dyDescent="0.45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</row>
    <row r="51" spans="1:15" hidden="1" x14ac:dyDescent="0.45"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</row>
    <row r="52" spans="1:15" hidden="1" x14ac:dyDescent="0.45"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</row>
    <row r="53" spans="1:15" hidden="1" x14ac:dyDescent="0.45"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</row>
    <row r="54" spans="1:15" hidden="1" x14ac:dyDescent="0.45"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</row>
    <row r="55" spans="1:15" hidden="1" x14ac:dyDescent="0.45"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</row>
    <row r="56" spans="1:15" hidden="1" x14ac:dyDescent="0.45"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</row>
    <row r="57" spans="1:15" hidden="1" x14ac:dyDescent="0.45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</row>
    <row r="58" spans="1:15" hidden="1" x14ac:dyDescent="0.45"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</row>
    <row r="59" spans="1:15" hidden="1" x14ac:dyDescent="0.45"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</row>
    <row r="60" spans="1:15" hidden="1" x14ac:dyDescent="0.45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</row>
    <row r="61" spans="1:15" hidden="1" x14ac:dyDescent="0.45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</row>
    <row r="62" spans="1:15" hidden="1" x14ac:dyDescent="0.45"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</row>
    <row r="63" spans="1:15" hidden="1" x14ac:dyDescent="0.45"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</row>
    <row r="64" spans="1:15" hidden="1" x14ac:dyDescent="0.4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</row>
    <row r="65" spans="2:16" hidden="1" x14ac:dyDescent="0.45"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</row>
    <row r="66" spans="2:16" hidden="1" x14ac:dyDescent="0.4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</row>
    <row r="67" spans="2:16" hidden="1" x14ac:dyDescent="0.45"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</row>
    <row r="68" spans="2:16" hidden="1" x14ac:dyDescent="0.4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</row>
    <row r="69" spans="2:16" hidden="1" x14ac:dyDescent="0.45"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</row>
    <row r="70" spans="2:16" hidden="1" x14ac:dyDescent="0.45"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</row>
    <row r="71" spans="2:16" hidden="1" x14ac:dyDescent="0.45"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</row>
    <row r="72" spans="2:16" hidden="1" x14ac:dyDescent="0.45"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</row>
    <row r="73" spans="2:16" hidden="1" x14ac:dyDescent="0.45">
      <c r="B73" s="88"/>
      <c r="C73" s="88"/>
      <c r="D73" s="88"/>
      <c r="E73" s="88"/>
      <c r="F73" s="88"/>
      <c r="G73" s="92"/>
      <c r="H73" s="92"/>
      <c r="I73" s="88"/>
      <c r="J73" s="92"/>
      <c r="K73" s="92"/>
      <c r="L73" s="92"/>
      <c r="M73" s="92"/>
      <c r="N73" s="92"/>
    </row>
    <row r="74" spans="2:16" hidden="1" x14ac:dyDescent="0.45">
      <c r="B74" s="92"/>
      <c r="C74" s="92"/>
      <c r="D74" s="92"/>
      <c r="E74" s="92"/>
      <c r="F74" s="92"/>
      <c r="G74" s="92"/>
      <c r="H74" s="92"/>
      <c r="I74" s="92"/>
      <c r="J74" s="88"/>
      <c r="K74" s="88"/>
      <c r="L74" s="88"/>
      <c r="M74" s="88"/>
      <c r="N74" s="88"/>
      <c r="O74" s="88"/>
      <c r="P74" s="88"/>
    </row>
    <row r="75" spans="2:16" hidden="1" x14ac:dyDescent="0.45">
      <c r="B75" s="92"/>
      <c r="C75" s="92"/>
      <c r="D75" s="92"/>
      <c r="E75" s="92"/>
      <c r="F75" s="92"/>
      <c r="G75" s="92"/>
      <c r="H75" s="92"/>
      <c r="J75" s="92"/>
      <c r="K75" s="92"/>
      <c r="L75" s="92"/>
      <c r="M75" s="92"/>
      <c r="N75" s="92"/>
    </row>
    <row r="76" spans="2:16" hidden="1" x14ac:dyDescent="0.45">
      <c r="B76" s="92"/>
      <c r="C76" s="92"/>
      <c r="D76" s="92"/>
      <c r="E76" s="92"/>
      <c r="F76" s="92"/>
      <c r="G76" s="92"/>
      <c r="H76" s="92"/>
    </row>
    <row r="77" spans="2:16" hidden="1" x14ac:dyDescent="0.45">
      <c r="B77" s="92"/>
      <c r="C77" s="92"/>
      <c r="D77" s="92"/>
      <c r="E77" s="92"/>
      <c r="F77" s="92"/>
      <c r="G77" s="92"/>
    </row>
    <row r="78" spans="2:16" hidden="1" x14ac:dyDescent="0.45">
      <c r="B78" s="92"/>
      <c r="C78" s="92"/>
      <c r="D78" s="92"/>
      <c r="E78" s="92"/>
      <c r="F78" s="92"/>
      <c r="G78" s="92"/>
    </row>
    <row r="79" spans="2:16" hidden="1" x14ac:dyDescent="0.45">
      <c r="B79" s="92"/>
      <c r="C79" s="92"/>
      <c r="D79" s="92"/>
      <c r="E79" s="92"/>
      <c r="F79" s="92"/>
      <c r="G79" s="92"/>
    </row>
    <row r="80" spans="2:16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</sheetData>
  <mergeCells count="13">
    <mergeCell ref="D6:M6"/>
    <mergeCell ref="D1:M1"/>
    <mergeCell ref="D2:M2"/>
    <mergeCell ref="O2:Q2"/>
    <mergeCell ref="D3:M3"/>
    <mergeCell ref="C5:N5"/>
    <mergeCell ref="B43:I45"/>
    <mergeCell ref="B7:I7"/>
    <mergeCell ref="J7:Q7"/>
    <mergeCell ref="B8:I8"/>
    <mergeCell ref="J8:Q8"/>
    <mergeCell ref="B38:I40"/>
    <mergeCell ref="B41:I42"/>
  </mergeCells>
  <printOptions horizontalCentered="1"/>
  <pageMargins left="0.34" right="0.22" top="0.84" bottom="0.18" header="0.26" footer="0.18"/>
  <pageSetup scale="74" fitToHeight="2" orientation="landscape" r:id="rId1"/>
  <headerFooter alignWithMargins="0"/>
  <rowBreaks count="1" manualBreakCount="1">
    <brk id="47" max="17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3">
    <pageSetUpPr fitToPage="1"/>
  </sheetPr>
  <dimension ref="A2:P53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2.44140625" style="1" customWidth="1"/>
    <col min="2" max="16384" width="9.1640625" style="1"/>
  </cols>
  <sheetData>
    <row r="2" spans="1:16" ht="61.2" x14ac:dyDescent="2.0499999999999998">
      <c r="A2" s="18" t="s">
        <v>84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5" spans="1:16" ht="22.8" x14ac:dyDescent="0.75">
      <c r="A5" s="3" t="s">
        <v>86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2.8" x14ac:dyDescent="0.75">
      <c r="A6" s="3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2.8" x14ac:dyDescent="0.75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9" spans="1:16" x14ac:dyDescent="0.45">
      <c r="A9" s="7" t="s">
        <v>6</v>
      </c>
      <c r="B9" s="7" t="s">
        <v>6</v>
      </c>
      <c r="C9" s="7" t="s">
        <v>6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</row>
    <row r="10" spans="1:16" x14ac:dyDescent="0.45">
      <c r="H10" s="1" t="s">
        <v>7</v>
      </c>
      <c r="O10" s="1" t="s">
        <v>7</v>
      </c>
      <c r="P10" s="1" t="s">
        <v>8</v>
      </c>
    </row>
    <row r="11" spans="1:16" x14ac:dyDescent="0.45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1" t="s">
        <v>21</v>
      </c>
      <c r="N11" s="1" t="s">
        <v>22</v>
      </c>
      <c r="O11" s="1" t="s">
        <v>23</v>
      </c>
      <c r="P11" s="1" t="s">
        <v>7</v>
      </c>
    </row>
    <row r="13" spans="1:16" x14ac:dyDescent="0.45">
      <c r="A13" s="1" t="s">
        <v>24</v>
      </c>
      <c r="B13" s="7" t="s">
        <v>25</v>
      </c>
      <c r="C13" s="7" t="s">
        <v>25</v>
      </c>
      <c r="D13" s="7" t="s">
        <v>25</v>
      </c>
      <c r="E13" s="7" t="s">
        <v>25</v>
      </c>
      <c r="F13" s="7" t="s">
        <v>25</v>
      </c>
      <c r="G13" s="7" t="s">
        <v>25</v>
      </c>
      <c r="H13" s="7" t="s">
        <v>25</v>
      </c>
      <c r="I13" s="7" t="s">
        <v>25</v>
      </c>
      <c r="J13" s="7" t="s">
        <v>25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</row>
    <row r="14" spans="1:16" x14ac:dyDescent="0.45">
      <c r="A14" s="1" t="s">
        <v>26</v>
      </c>
      <c r="B14" s="17">
        <v>0</v>
      </c>
      <c r="C14" s="17">
        <v>60.325000000000003</v>
      </c>
      <c r="D14" s="17">
        <v>182.13</v>
      </c>
      <c r="E14" s="17">
        <v>113.14</v>
      </c>
      <c r="F14" s="17">
        <v>25.405000000000001</v>
      </c>
      <c r="G14" s="17">
        <v>24.08</v>
      </c>
      <c r="H14" s="17">
        <v>405.08</v>
      </c>
      <c r="I14" s="17">
        <v>0</v>
      </c>
      <c r="J14" s="17">
        <v>32.475000000000001</v>
      </c>
      <c r="K14" s="17">
        <v>39.4</v>
      </c>
      <c r="L14" s="17">
        <v>34.155000000000001</v>
      </c>
      <c r="M14" s="17">
        <v>4.2450000000000001</v>
      </c>
      <c r="N14" s="17">
        <v>6.94</v>
      </c>
      <c r="O14" s="17">
        <v>117.215</v>
      </c>
      <c r="P14" s="17">
        <v>522.29499999999996</v>
      </c>
    </row>
    <row r="15" spans="1:16" x14ac:dyDescent="0.45">
      <c r="A15" s="1" t="s">
        <v>27</v>
      </c>
      <c r="B15" s="17">
        <v>289.97500000000002</v>
      </c>
      <c r="C15" s="17">
        <v>341.47</v>
      </c>
      <c r="D15" s="17">
        <v>174.43</v>
      </c>
      <c r="E15" s="17">
        <v>256.01</v>
      </c>
      <c r="F15" s="17">
        <v>146.79499999999999</v>
      </c>
      <c r="G15" s="17">
        <v>88.444999999999993</v>
      </c>
      <c r="H15" s="17">
        <v>1297.125</v>
      </c>
      <c r="I15" s="17">
        <v>238.11</v>
      </c>
      <c r="J15" s="17">
        <v>260.27</v>
      </c>
      <c r="K15" s="17">
        <v>391.375</v>
      </c>
      <c r="L15" s="17">
        <v>255.6</v>
      </c>
      <c r="M15" s="17">
        <v>188.245</v>
      </c>
      <c r="N15" s="17">
        <v>82.334999999999994</v>
      </c>
      <c r="O15" s="17">
        <v>1415.9349999999999</v>
      </c>
      <c r="P15" s="17">
        <v>2713.06</v>
      </c>
    </row>
    <row r="16" spans="1:16" x14ac:dyDescent="0.45">
      <c r="A16" s="1" t="s">
        <v>28</v>
      </c>
      <c r="B16" s="17">
        <v>182.12</v>
      </c>
      <c r="C16" s="17">
        <v>16.8</v>
      </c>
      <c r="D16" s="17">
        <v>115.245</v>
      </c>
      <c r="E16" s="17">
        <v>183</v>
      </c>
      <c r="F16" s="17">
        <v>58.61</v>
      </c>
      <c r="G16" s="17">
        <v>49.18</v>
      </c>
      <c r="H16" s="17">
        <v>604.95500000000004</v>
      </c>
      <c r="I16" s="17">
        <v>1572.9349999999999</v>
      </c>
      <c r="J16" s="17">
        <v>317.20499999999998</v>
      </c>
      <c r="K16" s="17">
        <v>1030.865</v>
      </c>
      <c r="L16" s="17">
        <v>565.01499999999999</v>
      </c>
      <c r="M16" s="17">
        <v>345.29500000000002</v>
      </c>
      <c r="N16" s="17">
        <v>263.10500000000002</v>
      </c>
      <c r="O16" s="17">
        <v>4094.42</v>
      </c>
      <c r="P16" s="17">
        <v>4699.375</v>
      </c>
    </row>
    <row r="17" spans="1:16" x14ac:dyDescent="0.45">
      <c r="A17" s="1" t="s">
        <v>29</v>
      </c>
      <c r="B17" s="17">
        <v>0</v>
      </c>
      <c r="C17" s="17">
        <v>0</v>
      </c>
      <c r="D17" s="17">
        <v>141.31</v>
      </c>
      <c r="E17" s="17">
        <v>30.64</v>
      </c>
      <c r="F17" s="17">
        <v>25.305</v>
      </c>
      <c r="G17" s="17">
        <v>16.085000000000001</v>
      </c>
      <c r="H17" s="17">
        <v>213.34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213.34</v>
      </c>
    </row>
    <row r="18" spans="1:16" x14ac:dyDescent="0.45">
      <c r="A18" s="1" t="s">
        <v>30</v>
      </c>
      <c r="B18" s="17">
        <v>0</v>
      </c>
      <c r="C18" s="17">
        <v>0</v>
      </c>
      <c r="D18" s="17">
        <v>100.56</v>
      </c>
      <c r="E18" s="17">
        <v>44.524999999999999</v>
      </c>
      <c r="F18" s="17">
        <v>23.024999999999999</v>
      </c>
      <c r="G18" s="17">
        <v>15.44</v>
      </c>
      <c r="H18" s="17">
        <v>183.55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183.55</v>
      </c>
    </row>
    <row r="19" spans="1:16" x14ac:dyDescent="0.45">
      <c r="A19" s="1" t="s">
        <v>31</v>
      </c>
      <c r="B19" s="17">
        <v>14.36</v>
      </c>
      <c r="C19" s="17">
        <v>9.8000000000000007</v>
      </c>
      <c r="D19" s="17">
        <v>279.185</v>
      </c>
      <c r="E19" s="17">
        <v>103.73</v>
      </c>
      <c r="F19" s="17">
        <v>38.86</v>
      </c>
      <c r="G19" s="17">
        <v>35.11</v>
      </c>
      <c r="H19" s="17">
        <v>481.04500000000002</v>
      </c>
      <c r="I19" s="17">
        <v>0</v>
      </c>
      <c r="J19" s="17">
        <v>0</v>
      </c>
      <c r="K19" s="17">
        <v>49.494999999999997</v>
      </c>
      <c r="L19" s="17">
        <v>17.215</v>
      </c>
      <c r="M19" s="17">
        <v>7.69</v>
      </c>
      <c r="N19" s="17">
        <v>4.42</v>
      </c>
      <c r="O19" s="17">
        <v>78.819999999999993</v>
      </c>
      <c r="P19" s="17">
        <v>559.86500000000001</v>
      </c>
    </row>
    <row r="20" spans="1:16" x14ac:dyDescent="0.45">
      <c r="A20" s="1" t="s">
        <v>32</v>
      </c>
      <c r="B20" s="17">
        <v>223.035</v>
      </c>
      <c r="C20" s="17">
        <v>113.205</v>
      </c>
      <c r="D20" s="17">
        <v>137.16</v>
      </c>
      <c r="E20" s="17">
        <v>48.975000000000001</v>
      </c>
      <c r="F20" s="17">
        <v>16.954999999999998</v>
      </c>
      <c r="G20" s="17">
        <v>32.21</v>
      </c>
      <c r="H20" s="17">
        <v>571.54</v>
      </c>
      <c r="I20" s="17">
        <v>0</v>
      </c>
      <c r="J20" s="17">
        <v>0</v>
      </c>
      <c r="K20" s="17">
        <v>22.195</v>
      </c>
      <c r="L20" s="17">
        <v>8.5449999999999999</v>
      </c>
      <c r="M20" s="17">
        <v>0.995</v>
      </c>
      <c r="N20" s="17">
        <v>2.0750000000000002</v>
      </c>
      <c r="O20" s="17">
        <v>33.81</v>
      </c>
      <c r="P20" s="17">
        <v>605.35</v>
      </c>
    </row>
    <row r="21" spans="1:16" x14ac:dyDescent="0.45">
      <c r="A21" s="1" t="s">
        <v>33</v>
      </c>
      <c r="B21" s="17">
        <v>0</v>
      </c>
      <c r="C21" s="17">
        <v>195.11500000000001</v>
      </c>
      <c r="D21" s="17">
        <v>162.13499999999999</v>
      </c>
      <c r="E21" s="17">
        <v>88.135000000000005</v>
      </c>
      <c r="F21" s="17">
        <v>44.02</v>
      </c>
      <c r="G21" s="17">
        <v>33.895000000000003</v>
      </c>
      <c r="H21" s="17">
        <v>523.29999999999995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523.29999999999995</v>
      </c>
    </row>
    <row r="22" spans="1:16" x14ac:dyDescent="0.45">
      <c r="A22" s="1" t="s">
        <v>34</v>
      </c>
      <c r="B22" s="17">
        <v>0</v>
      </c>
      <c r="C22" s="17">
        <v>76.185000000000002</v>
      </c>
      <c r="D22" s="17">
        <v>55.055</v>
      </c>
      <c r="E22" s="17">
        <v>26.9</v>
      </c>
      <c r="F22" s="17">
        <v>24.23</v>
      </c>
      <c r="G22" s="17">
        <v>12.845000000000001</v>
      </c>
      <c r="H22" s="17">
        <v>195.215</v>
      </c>
      <c r="I22" s="17">
        <v>0</v>
      </c>
      <c r="J22" s="17">
        <v>0</v>
      </c>
      <c r="K22" s="17">
        <v>14.164999999999999</v>
      </c>
      <c r="L22" s="17">
        <v>6.9450000000000003</v>
      </c>
      <c r="M22" s="17">
        <v>7.4249999999999998</v>
      </c>
      <c r="N22" s="17">
        <v>3.3450000000000002</v>
      </c>
      <c r="O22" s="17">
        <v>31.88</v>
      </c>
      <c r="P22" s="17">
        <v>227.095</v>
      </c>
    </row>
    <row r="23" spans="1:16" x14ac:dyDescent="0.45">
      <c r="A23" s="1" t="s">
        <v>35</v>
      </c>
      <c r="B23" s="17">
        <v>342.34500000000003</v>
      </c>
      <c r="C23" s="17">
        <v>134.09</v>
      </c>
      <c r="D23" s="17">
        <v>116.185</v>
      </c>
      <c r="E23" s="17">
        <v>152.345</v>
      </c>
      <c r="F23" s="17">
        <v>58.65</v>
      </c>
      <c r="G23" s="17">
        <v>58.545000000000002</v>
      </c>
      <c r="H23" s="17">
        <v>862.16</v>
      </c>
      <c r="I23" s="17">
        <v>5.51</v>
      </c>
      <c r="J23" s="17">
        <v>53.04</v>
      </c>
      <c r="K23" s="17">
        <v>51.12</v>
      </c>
      <c r="L23" s="17">
        <v>1.385</v>
      </c>
      <c r="M23" s="17">
        <v>20.074999999999999</v>
      </c>
      <c r="N23" s="17">
        <v>5.3150000000000004</v>
      </c>
      <c r="O23" s="17">
        <v>136.44499999999999</v>
      </c>
      <c r="P23" s="17">
        <v>998.60500000000002</v>
      </c>
    </row>
    <row r="24" spans="1:16" x14ac:dyDescent="0.45">
      <c r="A24" s="1" t="s">
        <v>36</v>
      </c>
      <c r="B24" s="17">
        <v>0</v>
      </c>
      <c r="C24" s="17">
        <v>71.405000000000001</v>
      </c>
      <c r="D24" s="17">
        <v>88.935000000000002</v>
      </c>
      <c r="E24" s="17">
        <v>61.8</v>
      </c>
      <c r="F24" s="17">
        <v>17.274999999999999</v>
      </c>
      <c r="G24" s="17">
        <v>15.484999999999999</v>
      </c>
      <c r="H24" s="17">
        <v>254.9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254.9</v>
      </c>
    </row>
    <row r="25" spans="1:16" x14ac:dyDescent="0.45">
      <c r="A25" s="1" t="s">
        <v>37</v>
      </c>
      <c r="B25" s="17">
        <v>249.6</v>
      </c>
      <c r="C25" s="17">
        <v>127.25</v>
      </c>
      <c r="D25" s="17">
        <v>194.41499999999999</v>
      </c>
      <c r="E25" s="17">
        <v>124.565</v>
      </c>
      <c r="F25" s="17">
        <v>69.974999999999994</v>
      </c>
      <c r="G25" s="17">
        <v>59.354999999999997</v>
      </c>
      <c r="H25" s="17">
        <v>825.16</v>
      </c>
      <c r="I25" s="17">
        <v>0</v>
      </c>
      <c r="J25" s="17">
        <v>9.9049999999999994</v>
      </c>
      <c r="K25" s="17">
        <v>123.095</v>
      </c>
      <c r="L25" s="17">
        <v>84.004999999999995</v>
      </c>
      <c r="M25" s="17">
        <v>38.35</v>
      </c>
      <c r="N25" s="17">
        <v>13.324999999999999</v>
      </c>
      <c r="O25" s="17">
        <v>268.68</v>
      </c>
      <c r="P25" s="17">
        <v>1093.8399999999999</v>
      </c>
    </row>
    <row r="26" spans="1:16" x14ac:dyDescent="0.45">
      <c r="A26" s="1" t="s">
        <v>38</v>
      </c>
      <c r="B26" s="17">
        <v>299.59500000000003</v>
      </c>
      <c r="C26" s="17">
        <v>34.844999999999999</v>
      </c>
      <c r="D26" s="17">
        <v>71.13</v>
      </c>
      <c r="E26" s="17">
        <v>73.92</v>
      </c>
      <c r="F26" s="17">
        <v>23.855</v>
      </c>
      <c r="G26" s="17">
        <v>48.844999999999999</v>
      </c>
      <c r="H26" s="17">
        <v>552.19000000000005</v>
      </c>
      <c r="I26" s="17">
        <v>162.20500000000001</v>
      </c>
      <c r="J26" s="17">
        <v>120.4</v>
      </c>
      <c r="K26" s="17">
        <v>91.42</v>
      </c>
      <c r="L26" s="17">
        <v>138.77500000000001</v>
      </c>
      <c r="M26" s="17">
        <v>55.28</v>
      </c>
      <c r="N26" s="17">
        <v>30.14</v>
      </c>
      <c r="O26" s="17">
        <v>598.22</v>
      </c>
      <c r="P26" s="17">
        <v>1150.4100000000001</v>
      </c>
    </row>
    <row r="27" spans="1:16" x14ac:dyDescent="0.45">
      <c r="A27" s="1" t="s">
        <v>39</v>
      </c>
      <c r="B27" s="17">
        <v>0</v>
      </c>
      <c r="C27" s="17">
        <v>24.62</v>
      </c>
      <c r="D27" s="17">
        <v>37.475000000000001</v>
      </c>
      <c r="E27" s="17">
        <v>53.375</v>
      </c>
      <c r="F27" s="17">
        <v>17.420000000000002</v>
      </c>
      <c r="G27" s="17">
        <v>10.9</v>
      </c>
      <c r="H27" s="17">
        <v>143.79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143.79</v>
      </c>
    </row>
    <row r="28" spans="1:16" x14ac:dyDescent="0.45">
      <c r="A28" s="1" t="s">
        <v>40</v>
      </c>
      <c r="B28" s="17">
        <v>91.99</v>
      </c>
      <c r="C28" s="17">
        <v>21.16</v>
      </c>
      <c r="D28" s="17">
        <v>127.2</v>
      </c>
      <c r="E28" s="17">
        <v>148.44</v>
      </c>
      <c r="F28" s="17">
        <v>56.27</v>
      </c>
      <c r="G28" s="17">
        <v>38.21</v>
      </c>
      <c r="H28" s="17">
        <v>483.27</v>
      </c>
      <c r="I28" s="17">
        <v>958.81500000000005</v>
      </c>
      <c r="J28" s="17">
        <v>94.745000000000005</v>
      </c>
      <c r="K28" s="17">
        <v>1224.2950000000001</v>
      </c>
      <c r="L28" s="17">
        <v>506.68</v>
      </c>
      <c r="M28" s="17">
        <v>337.29</v>
      </c>
      <c r="N28" s="17">
        <v>169.92</v>
      </c>
      <c r="O28" s="17">
        <v>3291.7450000000003</v>
      </c>
      <c r="P28" s="17">
        <v>3775.0150000000003</v>
      </c>
    </row>
    <row r="29" spans="1:16" x14ac:dyDescent="0.45">
      <c r="A29" s="1" t="s">
        <v>41</v>
      </c>
      <c r="B29" s="17">
        <v>124.94499999999999</v>
      </c>
      <c r="C29" s="17">
        <v>292.97000000000003</v>
      </c>
      <c r="D29" s="17">
        <v>168.96</v>
      </c>
      <c r="E29" s="17">
        <v>85.174999999999997</v>
      </c>
      <c r="F29" s="17">
        <v>24.754999999999999</v>
      </c>
      <c r="G29" s="17">
        <v>55.344999999999999</v>
      </c>
      <c r="H29" s="17">
        <v>752.15</v>
      </c>
      <c r="I29" s="17">
        <v>1261.0150000000001</v>
      </c>
      <c r="J29" s="17">
        <v>546.13</v>
      </c>
      <c r="K29" s="17">
        <v>1008.17</v>
      </c>
      <c r="L29" s="17">
        <v>493.45499999999998</v>
      </c>
      <c r="M29" s="17">
        <v>327.73500000000001</v>
      </c>
      <c r="N29" s="17">
        <v>214.76499999999999</v>
      </c>
      <c r="O29" s="17">
        <v>3851.27</v>
      </c>
      <c r="P29" s="17">
        <v>4603.42</v>
      </c>
    </row>
    <row r="30" spans="1:16" x14ac:dyDescent="0.45">
      <c r="A30" s="1" t="s">
        <v>42</v>
      </c>
      <c r="B30" s="17">
        <v>0</v>
      </c>
      <c r="C30" s="17">
        <v>244.47499999999999</v>
      </c>
      <c r="D30" s="17">
        <v>57.454999999999998</v>
      </c>
      <c r="E30" s="17">
        <v>39.979999999999997</v>
      </c>
      <c r="F30" s="17">
        <v>23.46</v>
      </c>
      <c r="G30" s="17">
        <v>23.945</v>
      </c>
      <c r="H30" s="17">
        <v>389.315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389.315</v>
      </c>
    </row>
    <row r="31" spans="1:16" x14ac:dyDescent="0.45">
      <c r="A31" s="1" t="s">
        <v>43</v>
      </c>
      <c r="B31" s="17">
        <v>0</v>
      </c>
      <c r="C31" s="17">
        <v>0</v>
      </c>
      <c r="D31" s="17">
        <v>270.90499999999997</v>
      </c>
      <c r="E31" s="17">
        <v>69.38</v>
      </c>
      <c r="F31" s="17">
        <v>36.015000000000001</v>
      </c>
      <c r="G31" s="17">
        <v>25.265000000000001</v>
      </c>
      <c r="H31" s="17">
        <v>401.565</v>
      </c>
      <c r="I31" s="17">
        <v>0</v>
      </c>
      <c r="J31" s="17">
        <v>0</v>
      </c>
      <c r="K31" s="17">
        <v>14.13</v>
      </c>
      <c r="L31" s="17">
        <v>1.385</v>
      </c>
      <c r="M31" s="17">
        <v>0.17</v>
      </c>
      <c r="N31" s="17">
        <v>1.45</v>
      </c>
      <c r="O31" s="17">
        <v>17.135000000000002</v>
      </c>
      <c r="P31" s="17">
        <v>418.7</v>
      </c>
    </row>
    <row r="32" spans="1:16" x14ac:dyDescent="0.45">
      <c r="A32" s="1" t="s">
        <v>44</v>
      </c>
      <c r="B32" s="17">
        <v>0</v>
      </c>
      <c r="C32" s="17">
        <v>100.96</v>
      </c>
      <c r="D32" s="17">
        <v>29.905000000000001</v>
      </c>
      <c r="E32" s="17">
        <v>28.4</v>
      </c>
      <c r="F32" s="17">
        <v>12.935</v>
      </c>
      <c r="G32" s="17">
        <v>13.404999999999999</v>
      </c>
      <c r="H32" s="17">
        <v>185.60499999999999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185.60499999999999</v>
      </c>
    </row>
    <row r="33" spans="1:16" x14ac:dyDescent="0.45">
      <c r="A33" s="1" t="s">
        <v>45</v>
      </c>
      <c r="B33" s="17">
        <v>0</v>
      </c>
      <c r="C33" s="17">
        <v>129.89500000000001</v>
      </c>
      <c r="D33" s="17">
        <v>84.405000000000001</v>
      </c>
      <c r="E33" s="17">
        <v>25.78</v>
      </c>
      <c r="F33" s="17">
        <v>17.25</v>
      </c>
      <c r="G33" s="17">
        <v>28.315000000000001</v>
      </c>
      <c r="H33" s="17">
        <v>285.64499999999998</v>
      </c>
      <c r="I33" s="17">
        <v>0</v>
      </c>
      <c r="J33" s="17">
        <v>29.065000000000001</v>
      </c>
      <c r="K33" s="17">
        <v>20.04</v>
      </c>
      <c r="L33" s="17">
        <v>7.17</v>
      </c>
      <c r="M33" s="17">
        <v>4.16</v>
      </c>
      <c r="N33" s="17">
        <v>2.9550000000000001</v>
      </c>
      <c r="O33" s="17">
        <v>63.39</v>
      </c>
      <c r="P33" s="17">
        <v>349.03500000000003</v>
      </c>
    </row>
    <row r="34" spans="1:16" x14ac:dyDescent="0.45">
      <c r="A34" s="1" t="s">
        <v>46</v>
      </c>
      <c r="B34" s="17">
        <v>369.66500000000002</v>
      </c>
      <c r="C34" s="17">
        <v>18.535</v>
      </c>
      <c r="D34" s="17">
        <v>157.33000000000001</v>
      </c>
      <c r="E34" s="17">
        <v>104.52500000000001</v>
      </c>
      <c r="F34" s="17">
        <v>28.815000000000001</v>
      </c>
      <c r="G34" s="17">
        <v>41.64</v>
      </c>
      <c r="H34" s="17">
        <v>720.51</v>
      </c>
      <c r="I34" s="17">
        <v>66.454999999999998</v>
      </c>
      <c r="J34" s="17">
        <v>0</v>
      </c>
      <c r="K34" s="17">
        <v>155.69999999999999</v>
      </c>
      <c r="L34" s="17">
        <v>48.04</v>
      </c>
      <c r="M34" s="17">
        <v>18.405000000000001</v>
      </c>
      <c r="N34" s="17">
        <v>14.62</v>
      </c>
      <c r="O34" s="17">
        <v>303.22000000000003</v>
      </c>
      <c r="P34" s="17">
        <v>1023.73</v>
      </c>
    </row>
    <row r="35" spans="1:16" x14ac:dyDescent="0.45">
      <c r="A35" s="1" t="s">
        <v>47</v>
      </c>
      <c r="B35" s="17">
        <v>0</v>
      </c>
      <c r="C35" s="17">
        <v>158.52000000000001</v>
      </c>
      <c r="D35" s="17">
        <v>45.664999999999999</v>
      </c>
      <c r="E35" s="17">
        <v>66.814999999999998</v>
      </c>
      <c r="F35" s="17">
        <v>24.425000000000001</v>
      </c>
      <c r="G35" s="17">
        <v>19.094999999999999</v>
      </c>
      <c r="H35" s="17">
        <v>314.52</v>
      </c>
      <c r="I35" s="17">
        <v>0</v>
      </c>
      <c r="J35" s="17">
        <v>0</v>
      </c>
      <c r="K35" s="17">
        <v>108.13500000000001</v>
      </c>
      <c r="L35" s="17">
        <v>47.055</v>
      </c>
      <c r="M35" s="17">
        <v>24.43</v>
      </c>
      <c r="N35" s="17">
        <v>12.29</v>
      </c>
      <c r="O35" s="17">
        <v>191.91</v>
      </c>
      <c r="P35" s="17">
        <v>506.43</v>
      </c>
    </row>
    <row r="36" spans="1:16" x14ac:dyDescent="0.45">
      <c r="A36" s="1" t="s">
        <v>48</v>
      </c>
      <c r="B36" s="17">
        <v>0</v>
      </c>
      <c r="C36" s="17">
        <v>61.104999999999997</v>
      </c>
      <c r="D36" s="17">
        <v>110.145</v>
      </c>
      <c r="E36" s="17">
        <v>49.365000000000002</v>
      </c>
      <c r="F36" s="17">
        <v>31.024999999999999</v>
      </c>
      <c r="G36" s="17">
        <v>23.195</v>
      </c>
      <c r="H36" s="17">
        <v>274.83499999999998</v>
      </c>
      <c r="I36" s="17">
        <v>0</v>
      </c>
      <c r="J36" s="17">
        <v>3.52</v>
      </c>
      <c r="K36" s="17">
        <v>68.364999999999995</v>
      </c>
      <c r="L36" s="17">
        <v>8.9</v>
      </c>
      <c r="M36" s="17">
        <v>1.7450000000000001</v>
      </c>
      <c r="N36" s="17">
        <v>4.1950000000000003</v>
      </c>
      <c r="O36" s="17">
        <v>86.724999999999994</v>
      </c>
      <c r="P36" s="17">
        <v>361.56</v>
      </c>
    </row>
    <row r="37" spans="1:16" x14ac:dyDescent="0.45">
      <c r="A37" s="1" t="s">
        <v>49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394.35500000000002</v>
      </c>
      <c r="J37" s="17">
        <v>83.53</v>
      </c>
      <c r="K37" s="17">
        <v>1182.0650000000001</v>
      </c>
      <c r="L37" s="17">
        <v>494.7</v>
      </c>
      <c r="M37" s="17">
        <v>205.64500000000001</v>
      </c>
      <c r="N37" s="17">
        <v>110.425</v>
      </c>
      <c r="O37" s="17">
        <v>2470.7199999999998</v>
      </c>
      <c r="P37" s="17">
        <v>2470.7199999999998</v>
      </c>
    </row>
    <row r="38" spans="1:16" x14ac:dyDescent="0.45">
      <c r="A38" s="7" t="s">
        <v>6</v>
      </c>
      <c r="B38" s="7" t="s">
        <v>6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</row>
    <row r="39" spans="1:16" x14ac:dyDescent="0.4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x14ac:dyDescent="0.45">
      <c r="A40" s="1" t="s">
        <v>7</v>
      </c>
      <c r="B40" s="17">
        <v>2187.63</v>
      </c>
      <c r="C40" s="17">
        <v>2232.73</v>
      </c>
      <c r="D40" s="17">
        <v>2907.32</v>
      </c>
      <c r="E40" s="17">
        <v>1978.92</v>
      </c>
      <c r="F40" s="17">
        <v>845.33</v>
      </c>
      <c r="G40" s="17">
        <v>768.83500000000004</v>
      </c>
      <c r="H40" s="17">
        <v>10920.764999999999</v>
      </c>
      <c r="I40" s="17">
        <v>4659.3999999999996</v>
      </c>
      <c r="J40" s="17">
        <v>1550.2850000000001</v>
      </c>
      <c r="K40" s="17">
        <v>5594.03</v>
      </c>
      <c r="L40" s="17">
        <v>2719.0250000000001</v>
      </c>
      <c r="M40" s="17">
        <v>1587.18</v>
      </c>
      <c r="N40" s="17">
        <v>941.62</v>
      </c>
      <c r="O40" s="17">
        <v>17051.54</v>
      </c>
      <c r="P40" s="17">
        <v>27972.305</v>
      </c>
    </row>
    <row r="42" spans="1:16" x14ac:dyDescent="0.45">
      <c r="G42" s="11" t="s">
        <v>50</v>
      </c>
      <c r="H42" s="11"/>
      <c r="I42" s="11"/>
      <c r="J42" s="11"/>
      <c r="K42" s="11"/>
      <c r="L42" s="11"/>
      <c r="M42" s="11"/>
      <c r="N42" s="11"/>
    </row>
    <row r="43" spans="1:16" x14ac:dyDescent="0.45">
      <c r="G43" s="11"/>
      <c r="H43" s="11"/>
      <c r="I43" s="11"/>
      <c r="J43" s="11"/>
      <c r="K43" s="11"/>
      <c r="L43" s="11"/>
      <c r="M43" s="11"/>
      <c r="N43" s="11"/>
    </row>
    <row r="44" spans="1:16" x14ac:dyDescent="0.45">
      <c r="G44" s="11" t="s">
        <v>16</v>
      </c>
      <c r="H44" s="11"/>
      <c r="I44" s="11"/>
      <c r="J44" s="11"/>
      <c r="K44" s="11" t="s">
        <v>23</v>
      </c>
      <c r="L44" s="11"/>
      <c r="M44" s="11"/>
      <c r="N44" s="11"/>
    </row>
    <row r="45" spans="1:16" x14ac:dyDescent="0.45">
      <c r="G45" s="11"/>
      <c r="H45" s="11"/>
      <c r="I45" s="11"/>
      <c r="J45" s="11"/>
      <c r="K45" s="11"/>
      <c r="L45" s="11"/>
      <c r="M45" s="11"/>
      <c r="N45" s="11"/>
    </row>
    <row r="46" spans="1:16" x14ac:dyDescent="0.45">
      <c r="G46" s="11" t="s">
        <v>51</v>
      </c>
      <c r="H46" s="11"/>
      <c r="I46" s="11"/>
      <c r="J46" s="11"/>
      <c r="K46" s="11" t="s">
        <v>52</v>
      </c>
      <c r="L46" s="11"/>
      <c r="M46" s="11"/>
      <c r="N46" s="11"/>
    </row>
    <row r="47" spans="1:16" x14ac:dyDescent="0.45">
      <c r="G47" s="11" t="s">
        <v>53</v>
      </c>
      <c r="H47" s="11"/>
      <c r="I47" s="11"/>
      <c r="J47" s="11"/>
      <c r="K47" s="11" t="s">
        <v>54</v>
      </c>
      <c r="L47" s="11"/>
      <c r="M47" s="11"/>
      <c r="N47" s="11"/>
    </row>
    <row r="48" spans="1:16" x14ac:dyDescent="0.45">
      <c r="G48" s="11" t="s">
        <v>55</v>
      </c>
      <c r="H48" s="11"/>
      <c r="I48" s="11"/>
      <c r="J48" s="11"/>
      <c r="K48" s="11" t="s">
        <v>56</v>
      </c>
      <c r="L48" s="11"/>
      <c r="M48" s="11"/>
      <c r="N48" s="11"/>
    </row>
    <row r="49" spans="1:14" x14ac:dyDescent="0.45">
      <c r="G49" s="11" t="s">
        <v>57</v>
      </c>
      <c r="H49" s="11"/>
      <c r="I49" s="11"/>
      <c r="J49" s="11"/>
      <c r="K49" s="11" t="s">
        <v>58</v>
      </c>
      <c r="L49" s="11"/>
      <c r="M49" s="11"/>
      <c r="N49" s="11"/>
    </row>
    <row r="50" spans="1:14" x14ac:dyDescent="0.45">
      <c r="G50" s="11" t="s">
        <v>59</v>
      </c>
      <c r="H50" s="11"/>
      <c r="I50" s="11"/>
      <c r="J50" s="11"/>
      <c r="K50" s="11" t="s">
        <v>60</v>
      </c>
      <c r="L50" s="11"/>
      <c r="M50" s="11"/>
      <c r="N50" s="11"/>
    </row>
    <row r="51" spans="1:14" x14ac:dyDescent="0.45">
      <c r="G51" s="11" t="s">
        <v>61</v>
      </c>
      <c r="H51" s="11"/>
      <c r="I51" s="11"/>
      <c r="J51" s="11"/>
      <c r="K51" s="11" t="s">
        <v>62</v>
      </c>
      <c r="L51" s="11"/>
      <c r="M51" s="11"/>
      <c r="N51" s="11"/>
    </row>
    <row r="53" spans="1:14" x14ac:dyDescent="0.45">
      <c r="A53" s="14"/>
    </row>
  </sheetData>
  <phoneticPr fontId="11" type="noConversion"/>
  <printOptions horizontalCentered="1"/>
  <pageMargins left="0.34" right="0.22" top="0.84" bottom="0.18" header="0.26" footer="0.18"/>
  <pageSetup scale="74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4">
    <pageSetUpPr fitToPage="1"/>
  </sheetPr>
  <dimension ref="A2:P50"/>
  <sheetViews>
    <sheetView view="pageBreakPreview" zoomScale="60" zoomScaleNormal="60" workbookViewId="0">
      <selection activeCell="A3" sqref="A3"/>
    </sheetView>
  </sheetViews>
  <sheetFormatPr defaultColWidth="9.1640625" defaultRowHeight="12.6" x14ac:dyDescent="0.45"/>
  <cols>
    <col min="1" max="1" width="22.44140625" style="1" customWidth="1"/>
    <col min="2" max="16384" width="9.1640625" style="1"/>
  </cols>
  <sheetData>
    <row r="2" spans="1:16" ht="22.8" x14ac:dyDescent="0.75">
      <c r="A2" s="3" t="s">
        <v>87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2.8" x14ac:dyDescent="0.7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2.8" x14ac:dyDescent="0.75">
      <c r="A4" s="3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6" spans="1:16" x14ac:dyDescent="0.45">
      <c r="A6" s="7" t="s">
        <v>6</v>
      </c>
      <c r="B6" s="7" t="s">
        <v>6</v>
      </c>
      <c r="C6" s="7" t="s">
        <v>6</v>
      </c>
      <c r="D6" s="7" t="s">
        <v>6</v>
      </c>
      <c r="E6" s="7" t="s">
        <v>6</v>
      </c>
      <c r="F6" s="7" t="s">
        <v>6</v>
      </c>
      <c r="G6" s="7" t="s">
        <v>6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6</v>
      </c>
      <c r="O6" s="7" t="s">
        <v>6</v>
      </c>
      <c r="P6" s="7" t="s">
        <v>6</v>
      </c>
    </row>
    <row r="7" spans="1:16" x14ac:dyDescent="0.45">
      <c r="H7" s="1" t="s">
        <v>7</v>
      </c>
      <c r="O7" s="1" t="s">
        <v>7</v>
      </c>
      <c r="P7" s="1" t="s">
        <v>8</v>
      </c>
    </row>
    <row r="8" spans="1:16" x14ac:dyDescent="0.4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7</v>
      </c>
    </row>
    <row r="10" spans="1:16" x14ac:dyDescent="0.45">
      <c r="A10" s="1" t="s">
        <v>24</v>
      </c>
      <c r="B10" s="7" t="s">
        <v>25</v>
      </c>
      <c r="C10" s="7" t="s">
        <v>25</v>
      </c>
      <c r="D10" s="7" t="s">
        <v>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</row>
    <row r="11" spans="1:16" x14ac:dyDescent="0.45">
      <c r="A11" s="1" t="s">
        <v>26</v>
      </c>
      <c r="B11" s="17">
        <v>0</v>
      </c>
      <c r="C11" s="17">
        <v>60.38</v>
      </c>
      <c r="D11" s="17">
        <v>186.82</v>
      </c>
      <c r="E11" s="17">
        <v>108.81</v>
      </c>
      <c r="F11" s="17">
        <v>20.86</v>
      </c>
      <c r="G11" s="17">
        <v>41.48</v>
      </c>
      <c r="H11" s="17">
        <v>418.35</v>
      </c>
      <c r="I11" s="17">
        <v>0</v>
      </c>
      <c r="J11" s="17">
        <v>31.96</v>
      </c>
      <c r="K11" s="17">
        <v>44.07</v>
      </c>
      <c r="L11" s="17">
        <v>29.77</v>
      </c>
      <c r="M11" s="17">
        <v>3.89</v>
      </c>
      <c r="N11" s="17">
        <v>8.94</v>
      </c>
      <c r="O11" s="17">
        <v>118.63</v>
      </c>
      <c r="P11" s="17">
        <v>536.98</v>
      </c>
    </row>
    <row r="12" spans="1:16" x14ac:dyDescent="0.45">
      <c r="A12" s="1" t="s">
        <v>27</v>
      </c>
      <c r="B12" s="17">
        <v>296.18</v>
      </c>
      <c r="C12" s="17">
        <v>335.8</v>
      </c>
      <c r="D12" s="17">
        <v>175.64</v>
      </c>
      <c r="E12" s="17">
        <v>235.32</v>
      </c>
      <c r="F12" s="17">
        <v>148.22</v>
      </c>
      <c r="G12" s="17">
        <v>131.1</v>
      </c>
      <c r="H12" s="17">
        <v>1322.26</v>
      </c>
      <c r="I12" s="17">
        <v>284.48</v>
      </c>
      <c r="J12" s="17">
        <v>253.21</v>
      </c>
      <c r="K12" s="17">
        <v>390.6</v>
      </c>
      <c r="L12" s="17">
        <v>254.62</v>
      </c>
      <c r="M12" s="17">
        <v>186.17</v>
      </c>
      <c r="N12" s="17">
        <v>111.55</v>
      </c>
      <c r="O12" s="17">
        <v>1480.63</v>
      </c>
      <c r="P12" s="17">
        <v>2802.89</v>
      </c>
    </row>
    <row r="13" spans="1:16" x14ac:dyDescent="0.45">
      <c r="A13" s="1" t="s">
        <v>28</v>
      </c>
      <c r="B13" s="17">
        <v>179.73</v>
      </c>
      <c r="C13" s="17">
        <v>16.77</v>
      </c>
      <c r="D13" s="17">
        <v>116.24</v>
      </c>
      <c r="E13" s="17">
        <v>181.28</v>
      </c>
      <c r="F13" s="17">
        <v>56.31</v>
      </c>
      <c r="G13" s="17">
        <v>60.57</v>
      </c>
      <c r="H13" s="17">
        <v>610.9</v>
      </c>
      <c r="I13" s="17">
        <v>1553.97</v>
      </c>
      <c r="J13" s="17">
        <v>315.51</v>
      </c>
      <c r="K13" s="17">
        <v>1033.24</v>
      </c>
      <c r="L13" s="17">
        <v>566.09</v>
      </c>
      <c r="M13" s="17">
        <v>343.32</v>
      </c>
      <c r="N13" s="17">
        <v>310.60000000000002</v>
      </c>
      <c r="O13" s="17">
        <v>4122.7299999999996</v>
      </c>
      <c r="P13" s="17">
        <v>4733.63</v>
      </c>
    </row>
    <row r="14" spans="1:16" x14ac:dyDescent="0.45">
      <c r="A14" s="1" t="s">
        <v>29</v>
      </c>
      <c r="B14" s="17">
        <v>0</v>
      </c>
      <c r="C14" s="17">
        <v>0</v>
      </c>
      <c r="D14" s="17">
        <v>141.78</v>
      </c>
      <c r="E14" s="17">
        <v>30.21</v>
      </c>
      <c r="F14" s="17">
        <v>24.82</v>
      </c>
      <c r="G14" s="17">
        <v>21.66</v>
      </c>
      <c r="H14" s="17">
        <v>218.47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218.47</v>
      </c>
    </row>
    <row r="15" spans="1:16" x14ac:dyDescent="0.45">
      <c r="A15" s="1" t="s">
        <v>30</v>
      </c>
      <c r="B15" s="17">
        <v>0</v>
      </c>
      <c r="C15" s="17">
        <v>0</v>
      </c>
      <c r="D15" s="17">
        <v>96.03</v>
      </c>
      <c r="E15" s="17">
        <v>44.96</v>
      </c>
      <c r="F15" s="17">
        <v>23.3</v>
      </c>
      <c r="G15" s="17">
        <v>18.079999999999998</v>
      </c>
      <c r="H15" s="17">
        <v>182.37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182.37</v>
      </c>
    </row>
    <row r="16" spans="1:16" x14ac:dyDescent="0.45">
      <c r="A16" s="1" t="s">
        <v>31</v>
      </c>
      <c r="B16" s="17">
        <v>13.33</v>
      </c>
      <c r="C16" s="17">
        <v>9.61</v>
      </c>
      <c r="D16" s="17">
        <v>271.69</v>
      </c>
      <c r="E16" s="17">
        <v>102.77</v>
      </c>
      <c r="F16" s="17">
        <v>38.4</v>
      </c>
      <c r="G16" s="17">
        <v>47.96</v>
      </c>
      <c r="H16" s="17">
        <v>483.76</v>
      </c>
      <c r="I16" s="17">
        <v>0</v>
      </c>
      <c r="J16" s="17">
        <v>0</v>
      </c>
      <c r="K16" s="17">
        <v>49.98</v>
      </c>
      <c r="L16" s="17">
        <v>19.059999999999999</v>
      </c>
      <c r="M16" s="17">
        <v>7.51</v>
      </c>
      <c r="N16" s="17">
        <v>6.24</v>
      </c>
      <c r="O16" s="17">
        <v>82.79</v>
      </c>
      <c r="P16" s="17">
        <v>566.54999999999995</v>
      </c>
    </row>
    <row r="17" spans="1:16" x14ac:dyDescent="0.45">
      <c r="A17" s="1" t="s">
        <v>32</v>
      </c>
      <c r="B17" s="17">
        <v>221.87</v>
      </c>
      <c r="C17" s="17">
        <v>115.58</v>
      </c>
      <c r="D17" s="17">
        <v>128.66999999999999</v>
      </c>
      <c r="E17" s="17">
        <v>47.31</v>
      </c>
      <c r="F17" s="17">
        <v>16.510000000000002</v>
      </c>
      <c r="G17" s="17">
        <v>58.33</v>
      </c>
      <c r="H17" s="17">
        <v>588.27</v>
      </c>
      <c r="I17" s="17">
        <v>0</v>
      </c>
      <c r="J17" s="17">
        <v>0</v>
      </c>
      <c r="K17" s="17">
        <v>21.67</v>
      </c>
      <c r="L17" s="17">
        <v>8.5500000000000007</v>
      </c>
      <c r="M17" s="17">
        <v>1</v>
      </c>
      <c r="N17" s="17">
        <v>2.54</v>
      </c>
      <c r="O17" s="17">
        <v>33.76</v>
      </c>
      <c r="P17" s="17">
        <v>622.03</v>
      </c>
    </row>
    <row r="18" spans="1:16" x14ac:dyDescent="0.45">
      <c r="A18" s="1" t="s">
        <v>33</v>
      </c>
      <c r="B18" s="17">
        <v>0</v>
      </c>
      <c r="C18" s="17">
        <v>185.89</v>
      </c>
      <c r="D18" s="17">
        <v>160.82</v>
      </c>
      <c r="E18" s="17">
        <v>93.24</v>
      </c>
      <c r="F18" s="17">
        <v>43.51</v>
      </c>
      <c r="G18" s="17">
        <v>53.21</v>
      </c>
      <c r="H18" s="17">
        <v>536.66999999999996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536.66999999999996</v>
      </c>
    </row>
    <row r="19" spans="1:16" x14ac:dyDescent="0.45">
      <c r="A19" s="1" t="s">
        <v>34</v>
      </c>
      <c r="B19" s="17">
        <v>0</v>
      </c>
      <c r="C19" s="17">
        <v>79.73</v>
      </c>
      <c r="D19" s="17">
        <v>54.32</v>
      </c>
      <c r="E19" s="17">
        <v>24.61</v>
      </c>
      <c r="F19" s="17">
        <v>24.22</v>
      </c>
      <c r="G19" s="17">
        <v>20.13</v>
      </c>
      <c r="H19" s="17">
        <v>203.01</v>
      </c>
      <c r="I19" s="17">
        <v>0</v>
      </c>
      <c r="J19" s="17">
        <v>0</v>
      </c>
      <c r="K19" s="17">
        <v>15.13</v>
      </c>
      <c r="L19" s="17">
        <v>7.15</v>
      </c>
      <c r="M19" s="17">
        <v>7.38</v>
      </c>
      <c r="N19" s="17">
        <v>2.42</v>
      </c>
      <c r="O19" s="17">
        <v>32.08</v>
      </c>
      <c r="P19" s="17">
        <v>235.09</v>
      </c>
    </row>
    <row r="20" spans="1:16" x14ac:dyDescent="0.45">
      <c r="A20" s="1" t="s">
        <v>35</v>
      </c>
      <c r="B20" s="17">
        <v>342.33</v>
      </c>
      <c r="C20" s="17">
        <v>135.21</v>
      </c>
      <c r="D20" s="17">
        <v>113.22</v>
      </c>
      <c r="E20" s="17">
        <v>148.41999999999999</v>
      </c>
      <c r="F20" s="17">
        <v>57.1</v>
      </c>
      <c r="G20" s="17">
        <v>87.64</v>
      </c>
      <c r="H20" s="17">
        <v>883.92</v>
      </c>
      <c r="I20" s="17">
        <v>5.46</v>
      </c>
      <c r="J20" s="17">
        <v>52.5</v>
      </c>
      <c r="K20" s="17">
        <v>46.88</v>
      </c>
      <c r="L20" s="17">
        <v>0.19</v>
      </c>
      <c r="M20" s="17">
        <v>14.79</v>
      </c>
      <c r="N20" s="17">
        <v>9.76</v>
      </c>
      <c r="O20" s="17">
        <v>129.58000000000001</v>
      </c>
      <c r="P20" s="17">
        <v>1013.5</v>
      </c>
    </row>
    <row r="21" spans="1:16" x14ac:dyDescent="0.45">
      <c r="A21" s="1" t="s">
        <v>36</v>
      </c>
      <c r="B21" s="17">
        <v>0</v>
      </c>
      <c r="C21" s="17">
        <v>66.78</v>
      </c>
      <c r="D21" s="17">
        <v>90.46</v>
      </c>
      <c r="E21" s="17">
        <v>64.7</v>
      </c>
      <c r="F21" s="17">
        <v>17.170000000000002</v>
      </c>
      <c r="G21" s="17">
        <v>26.32</v>
      </c>
      <c r="H21" s="17">
        <v>265.43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265.43</v>
      </c>
    </row>
    <row r="22" spans="1:16" x14ac:dyDescent="0.45">
      <c r="A22" s="1" t="s">
        <v>37</v>
      </c>
      <c r="B22" s="17">
        <v>249.55</v>
      </c>
      <c r="C22" s="17">
        <v>127.01</v>
      </c>
      <c r="D22" s="17">
        <v>194.17</v>
      </c>
      <c r="E22" s="17">
        <v>124.68</v>
      </c>
      <c r="F22" s="17">
        <v>71.040000000000006</v>
      </c>
      <c r="G22" s="17">
        <v>84.36</v>
      </c>
      <c r="H22" s="17">
        <v>850.81</v>
      </c>
      <c r="I22" s="17">
        <v>0</v>
      </c>
      <c r="J22" s="17">
        <v>9.0500000000000007</v>
      </c>
      <c r="K22" s="17">
        <v>122.74</v>
      </c>
      <c r="L22" s="17">
        <v>81.99</v>
      </c>
      <c r="M22" s="17">
        <v>36.43</v>
      </c>
      <c r="N22" s="17">
        <v>20.39</v>
      </c>
      <c r="O22" s="17">
        <v>270.60000000000002</v>
      </c>
      <c r="P22" s="17">
        <v>1121.4100000000001</v>
      </c>
    </row>
    <row r="23" spans="1:16" x14ac:dyDescent="0.45">
      <c r="A23" s="1" t="s">
        <v>38</v>
      </c>
      <c r="B23" s="17">
        <v>302.95999999999998</v>
      </c>
      <c r="C23" s="17">
        <v>37.17</v>
      </c>
      <c r="D23" s="17">
        <v>70.540000000000006</v>
      </c>
      <c r="E23" s="17">
        <v>69.510000000000005</v>
      </c>
      <c r="F23" s="17">
        <v>24.04</v>
      </c>
      <c r="G23" s="17">
        <v>55.49</v>
      </c>
      <c r="H23" s="17">
        <v>559.71</v>
      </c>
      <c r="I23" s="17">
        <v>149.41</v>
      </c>
      <c r="J23" s="17">
        <v>118.69</v>
      </c>
      <c r="K23" s="17">
        <v>88.99</v>
      </c>
      <c r="L23" s="17">
        <v>137.88999999999999</v>
      </c>
      <c r="M23" s="17">
        <v>55.55</v>
      </c>
      <c r="N23" s="17">
        <v>44.86</v>
      </c>
      <c r="O23" s="17">
        <v>595.39</v>
      </c>
      <c r="P23" s="17">
        <v>1155.0999999999999</v>
      </c>
    </row>
    <row r="24" spans="1:16" x14ac:dyDescent="0.45">
      <c r="A24" s="1" t="s">
        <v>39</v>
      </c>
      <c r="B24" s="17">
        <v>0</v>
      </c>
      <c r="C24" s="17">
        <v>24.43</v>
      </c>
      <c r="D24" s="17">
        <v>38.03</v>
      </c>
      <c r="E24" s="17">
        <v>57.53</v>
      </c>
      <c r="F24" s="17">
        <v>17.28</v>
      </c>
      <c r="G24" s="17">
        <v>15.11</v>
      </c>
      <c r="H24" s="17">
        <v>152.38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152.38</v>
      </c>
    </row>
    <row r="25" spans="1:16" x14ac:dyDescent="0.45">
      <c r="A25" s="1" t="s">
        <v>40</v>
      </c>
      <c r="B25" s="17">
        <v>92.1</v>
      </c>
      <c r="C25" s="17">
        <v>22.6</v>
      </c>
      <c r="D25" s="17">
        <v>131.63999999999999</v>
      </c>
      <c r="E25" s="17">
        <v>150.75</v>
      </c>
      <c r="F25" s="17">
        <v>56.01</v>
      </c>
      <c r="G25" s="17">
        <v>49.87</v>
      </c>
      <c r="H25" s="17">
        <v>502.97</v>
      </c>
      <c r="I25" s="17">
        <v>926.11</v>
      </c>
      <c r="J25" s="17">
        <v>61.84</v>
      </c>
      <c r="K25" s="17">
        <v>1229.06</v>
      </c>
      <c r="L25" s="17">
        <v>502.57</v>
      </c>
      <c r="M25" s="17">
        <v>337.23</v>
      </c>
      <c r="N25" s="17">
        <v>249.06</v>
      </c>
      <c r="O25" s="17">
        <v>3305.87</v>
      </c>
      <c r="P25" s="17">
        <v>3808.84</v>
      </c>
    </row>
    <row r="26" spans="1:16" x14ac:dyDescent="0.45">
      <c r="A26" s="1" t="s">
        <v>41</v>
      </c>
      <c r="B26" s="17">
        <v>122.76</v>
      </c>
      <c r="C26" s="17">
        <v>293.56</v>
      </c>
      <c r="D26" s="17">
        <v>165.88</v>
      </c>
      <c r="E26" s="17">
        <v>88.71</v>
      </c>
      <c r="F26" s="17">
        <v>30.74</v>
      </c>
      <c r="G26" s="17">
        <v>77.22</v>
      </c>
      <c r="H26" s="17">
        <v>778.87</v>
      </c>
      <c r="I26" s="17">
        <v>1256.3699999999999</v>
      </c>
      <c r="J26" s="17">
        <v>530.04999999999995</v>
      </c>
      <c r="K26" s="17">
        <v>984.63</v>
      </c>
      <c r="L26" s="17">
        <v>495.71</v>
      </c>
      <c r="M26" s="17">
        <v>323.45</v>
      </c>
      <c r="N26" s="17">
        <v>292.52</v>
      </c>
      <c r="O26" s="17">
        <v>3882.73</v>
      </c>
      <c r="P26" s="17">
        <v>4661.6000000000004</v>
      </c>
    </row>
    <row r="27" spans="1:16" x14ac:dyDescent="0.45">
      <c r="A27" s="1" t="s">
        <v>42</v>
      </c>
      <c r="B27" s="17">
        <v>0</v>
      </c>
      <c r="C27" s="17">
        <v>238.48</v>
      </c>
      <c r="D27" s="17">
        <v>61.81</v>
      </c>
      <c r="E27" s="17">
        <v>38.67</v>
      </c>
      <c r="F27" s="17">
        <v>23.15</v>
      </c>
      <c r="G27" s="17">
        <v>39.85</v>
      </c>
      <c r="H27" s="17">
        <v>401.96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401.96</v>
      </c>
    </row>
    <row r="28" spans="1:16" x14ac:dyDescent="0.45">
      <c r="A28" s="1" t="s">
        <v>43</v>
      </c>
      <c r="B28" s="17">
        <v>0</v>
      </c>
      <c r="C28" s="17">
        <v>0</v>
      </c>
      <c r="D28" s="17">
        <v>260.63</v>
      </c>
      <c r="E28" s="17">
        <v>67.989999999999995</v>
      </c>
      <c r="F28" s="17">
        <v>36.44</v>
      </c>
      <c r="G28" s="17">
        <v>40.18</v>
      </c>
      <c r="H28" s="17">
        <v>405.24</v>
      </c>
      <c r="I28" s="17">
        <v>0</v>
      </c>
      <c r="J28" s="17">
        <v>0</v>
      </c>
      <c r="K28" s="17">
        <v>13.41</v>
      </c>
      <c r="L28" s="17">
        <v>1.39</v>
      </c>
      <c r="M28" s="17">
        <v>0.17</v>
      </c>
      <c r="N28" s="17">
        <v>1.22</v>
      </c>
      <c r="O28" s="17">
        <v>16.190000000000001</v>
      </c>
      <c r="P28" s="17">
        <v>421.43</v>
      </c>
    </row>
    <row r="29" spans="1:16" x14ac:dyDescent="0.45">
      <c r="A29" s="1" t="s">
        <v>44</v>
      </c>
      <c r="B29" s="17">
        <v>0</v>
      </c>
      <c r="C29" s="17">
        <v>101.34</v>
      </c>
      <c r="D29" s="17">
        <v>29.67</v>
      </c>
      <c r="E29" s="17">
        <v>28.32</v>
      </c>
      <c r="F29" s="17">
        <v>12.29</v>
      </c>
      <c r="G29" s="17">
        <v>18.89</v>
      </c>
      <c r="H29" s="17">
        <v>190.51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190.51</v>
      </c>
    </row>
    <row r="30" spans="1:16" x14ac:dyDescent="0.45">
      <c r="A30" s="1" t="s">
        <v>45</v>
      </c>
      <c r="B30" s="17">
        <v>0</v>
      </c>
      <c r="C30" s="17">
        <v>137.28</v>
      </c>
      <c r="D30" s="17">
        <v>75.81</v>
      </c>
      <c r="E30" s="17">
        <v>24.58</v>
      </c>
      <c r="F30" s="17">
        <v>14.32</v>
      </c>
      <c r="G30" s="17">
        <v>27.73</v>
      </c>
      <c r="H30" s="17">
        <v>279.72000000000003</v>
      </c>
      <c r="I30" s="17">
        <v>0</v>
      </c>
      <c r="J30" s="17">
        <v>30.84</v>
      </c>
      <c r="K30" s="17">
        <v>14.83</v>
      </c>
      <c r="L30" s="17">
        <v>7.83</v>
      </c>
      <c r="M30" s="17">
        <v>3.89</v>
      </c>
      <c r="N30" s="17">
        <v>4.68</v>
      </c>
      <c r="O30" s="17">
        <v>62.07</v>
      </c>
      <c r="P30" s="17">
        <v>341.79</v>
      </c>
    </row>
    <row r="31" spans="1:16" x14ac:dyDescent="0.45">
      <c r="A31" s="1" t="s">
        <v>46</v>
      </c>
      <c r="B31" s="17">
        <v>365.59</v>
      </c>
      <c r="C31" s="17">
        <v>18.350000000000001</v>
      </c>
      <c r="D31" s="17">
        <v>159.34</v>
      </c>
      <c r="E31" s="17">
        <v>109.31</v>
      </c>
      <c r="F31" s="17">
        <v>28.63</v>
      </c>
      <c r="G31" s="17">
        <v>74.98</v>
      </c>
      <c r="H31" s="17">
        <v>756.2</v>
      </c>
      <c r="I31" s="17">
        <v>63.55</v>
      </c>
      <c r="J31" s="17">
        <v>0</v>
      </c>
      <c r="K31" s="17">
        <v>163.61000000000001</v>
      </c>
      <c r="L31" s="17">
        <v>47.54</v>
      </c>
      <c r="M31" s="17">
        <v>17.079999999999998</v>
      </c>
      <c r="N31" s="17">
        <v>23.77</v>
      </c>
      <c r="O31" s="17">
        <v>315.55</v>
      </c>
      <c r="P31" s="17">
        <v>1071.75</v>
      </c>
    </row>
    <row r="32" spans="1:16" x14ac:dyDescent="0.45">
      <c r="A32" s="1" t="s">
        <v>47</v>
      </c>
      <c r="B32" s="17">
        <v>0</v>
      </c>
      <c r="C32" s="17">
        <v>150.37</v>
      </c>
      <c r="D32" s="17">
        <v>41.51</v>
      </c>
      <c r="E32" s="17">
        <v>68.77</v>
      </c>
      <c r="F32" s="17">
        <v>20.94</v>
      </c>
      <c r="G32" s="17">
        <v>30.99</v>
      </c>
      <c r="H32" s="17">
        <v>312.58</v>
      </c>
      <c r="I32" s="17">
        <v>0</v>
      </c>
      <c r="J32" s="17">
        <v>0</v>
      </c>
      <c r="K32" s="17">
        <v>112.95</v>
      </c>
      <c r="L32" s="17">
        <v>45.84</v>
      </c>
      <c r="M32" s="17">
        <v>24.05</v>
      </c>
      <c r="N32" s="17">
        <v>14.9</v>
      </c>
      <c r="O32" s="17">
        <v>197.74</v>
      </c>
      <c r="P32" s="17">
        <v>510.32</v>
      </c>
    </row>
    <row r="33" spans="1:16" x14ac:dyDescent="0.45">
      <c r="A33" s="1" t="s">
        <v>48</v>
      </c>
      <c r="B33" s="17">
        <v>0</v>
      </c>
      <c r="C33" s="17">
        <v>61.49</v>
      </c>
      <c r="D33" s="17">
        <v>107.73</v>
      </c>
      <c r="E33" s="17">
        <v>51.57</v>
      </c>
      <c r="F33" s="17">
        <v>32.270000000000003</v>
      </c>
      <c r="G33" s="17">
        <v>27.85</v>
      </c>
      <c r="H33" s="17">
        <v>280.91000000000003</v>
      </c>
      <c r="I33" s="17">
        <v>0</v>
      </c>
      <c r="J33" s="17">
        <v>3.46</v>
      </c>
      <c r="K33" s="17">
        <v>77.11</v>
      </c>
      <c r="L33" s="17">
        <v>8.91</v>
      </c>
      <c r="M33" s="17">
        <v>1.75</v>
      </c>
      <c r="N33" s="17">
        <v>7.43</v>
      </c>
      <c r="O33" s="17">
        <v>98.66</v>
      </c>
      <c r="P33" s="17">
        <v>379.57</v>
      </c>
    </row>
    <row r="34" spans="1:16" x14ac:dyDescent="0.45">
      <c r="A34" s="1" t="s">
        <v>49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397.21</v>
      </c>
      <c r="J34" s="17">
        <v>104.72</v>
      </c>
      <c r="K34" s="17">
        <v>1181.03</v>
      </c>
      <c r="L34" s="17">
        <v>495.2</v>
      </c>
      <c r="M34" s="17">
        <v>204.58</v>
      </c>
      <c r="N34" s="17">
        <v>194.14</v>
      </c>
      <c r="O34" s="17">
        <v>2576.88</v>
      </c>
      <c r="P34" s="17">
        <v>2576.88</v>
      </c>
    </row>
    <row r="35" spans="1:16" x14ac:dyDescent="0.45">
      <c r="A35" s="7" t="s">
        <v>6</v>
      </c>
      <c r="B35" s="7" t="s">
        <v>6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</row>
    <row r="36" spans="1:16" x14ac:dyDescent="0.4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x14ac:dyDescent="0.45">
      <c r="A37" s="1" t="s">
        <v>7</v>
      </c>
      <c r="B37" s="17">
        <v>2186.4</v>
      </c>
      <c r="C37" s="17">
        <v>2217.83</v>
      </c>
      <c r="D37" s="17">
        <v>2872.45</v>
      </c>
      <c r="E37" s="17">
        <v>1962.02</v>
      </c>
      <c r="F37" s="17">
        <v>837.57</v>
      </c>
      <c r="G37" s="17">
        <v>1109</v>
      </c>
      <c r="H37" s="17">
        <v>11185.27</v>
      </c>
      <c r="I37" s="17">
        <v>4636.5600000000004</v>
      </c>
      <c r="J37" s="17">
        <v>1511.83</v>
      </c>
      <c r="K37" s="17">
        <v>5589.93</v>
      </c>
      <c r="L37" s="17">
        <v>2710.3</v>
      </c>
      <c r="M37" s="17">
        <v>1568.24</v>
      </c>
      <c r="N37" s="17">
        <v>1305.02</v>
      </c>
      <c r="O37" s="17">
        <v>17321.88</v>
      </c>
      <c r="P37" s="17">
        <v>28507.15</v>
      </c>
    </row>
    <row r="39" spans="1:16" x14ac:dyDescent="0.45">
      <c r="G39" s="11" t="s">
        <v>50</v>
      </c>
      <c r="H39" s="11"/>
      <c r="I39" s="11"/>
      <c r="J39" s="11"/>
      <c r="K39" s="11"/>
      <c r="L39" s="11"/>
      <c r="M39" s="11"/>
      <c r="N39" s="11"/>
    </row>
    <row r="40" spans="1:16" x14ac:dyDescent="0.45">
      <c r="G40" s="11"/>
      <c r="H40" s="11"/>
      <c r="I40" s="11"/>
      <c r="J40" s="11"/>
      <c r="K40" s="11"/>
      <c r="L40" s="11"/>
      <c r="M40" s="11"/>
      <c r="N40" s="11"/>
    </row>
    <row r="41" spans="1:16" x14ac:dyDescent="0.45">
      <c r="G41" s="11" t="s">
        <v>16</v>
      </c>
      <c r="H41" s="11"/>
      <c r="I41" s="11"/>
      <c r="J41" s="11"/>
      <c r="K41" s="11" t="s">
        <v>23</v>
      </c>
      <c r="L41" s="11"/>
      <c r="M41" s="11"/>
      <c r="N41" s="11"/>
    </row>
    <row r="42" spans="1:16" x14ac:dyDescent="0.45">
      <c r="G42" s="11"/>
      <c r="H42" s="11"/>
      <c r="I42" s="11"/>
      <c r="J42" s="11"/>
      <c r="K42" s="11"/>
      <c r="L42" s="11"/>
      <c r="M42" s="11"/>
      <c r="N42" s="11"/>
    </row>
    <row r="43" spans="1:16" x14ac:dyDescent="0.45">
      <c r="G43" s="11" t="s">
        <v>51</v>
      </c>
      <c r="H43" s="11"/>
      <c r="I43" s="11"/>
      <c r="J43" s="11"/>
      <c r="K43" s="11" t="s">
        <v>52</v>
      </c>
      <c r="L43" s="11"/>
      <c r="M43" s="11"/>
      <c r="N43" s="11"/>
    </row>
    <row r="44" spans="1:16" x14ac:dyDescent="0.45">
      <c r="G44" s="11" t="s">
        <v>53</v>
      </c>
      <c r="H44" s="11"/>
      <c r="I44" s="11"/>
      <c r="J44" s="11"/>
      <c r="K44" s="11" t="s">
        <v>54</v>
      </c>
      <c r="L44" s="11"/>
      <c r="M44" s="11"/>
      <c r="N44" s="11"/>
    </row>
    <row r="45" spans="1:16" x14ac:dyDescent="0.45">
      <c r="G45" s="11" t="s">
        <v>55</v>
      </c>
      <c r="H45" s="11"/>
      <c r="I45" s="11"/>
      <c r="J45" s="11"/>
      <c r="K45" s="11" t="s">
        <v>56</v>
      </c>
      <c r="L45" s="11"/>
      <c r="M45" s="11"/>
      <c r="N45" s="11"/>
    </row>
    <row r="46" spans="1:16" x14ac:dyDescent="0.45">
      <c r="G46" s="11" t="s">
        <v>57</v>
      </c>
      <c r="H46" s="11"/>
      <c r="I46" s="11"/>
      <c r="J46" s="11"/>
      <c r="K46" s="11" t="s">
        <v>58</v>
      </c>
      <c r="L46" s="11"/>
      <c r="M46" s="11"/>
      <c r="N46" s="11"/>
    </row>
    <row r="47" spans="1:16" x14ac:dyDescent="0.45">
      <c r="G47" s="11" t="s">
        <v>59</v>
      </c>
      <c r="H47" s="11"/>
      <c r="I47" s="11"/>
      <c r="J47" s="11"/>
      <c r="K47" s="11" t="s">
        <v>60</v>
      </c>
      <c r="L47" s="11"/>
      <c r="M47" s="11"/>
      <c r="N47" s="11"/>
    </row>
    <row r="48" spans="1:16" x14ac:dyDescent="0.45">
      <c r="G48" s="11" t="s">
        <v>61</v>
      </c>
      <c r="H48" s="11"/>
      <c r="I48" s="11"/>
      <c r="J48" s="11"/>
      <c r="K48" s="11" t="s">
        <v>62</v>
      </c>
      <c r="L48" s="11"/>
      <c r="M48" s="11"/>
      <c r="N48" s="11"/>
    </row>
    <row r="50" spans="1:1" x14ac:dyDescent="0.45">
      <c r="A50" s="14"/>
    </row>
  </sheetData>
  <phoneticPr fontId="11" type="noConversion"/>
  <printOptions horizontalCentered="1"/>
  <pageMargins left="0.34" right="0.22" top="0.84" bottom="0.18" header="0.26" footer="0.18"/>
  <pageSetup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CE3A-B19C-42EA-93A9-A011A9A6FB10}">
  <dimension ref="A1:T88"/>
  <sheetViews>
    <sheetView view="pageBreakPreview" topLeftCell="A22" zoomScale="90" zoomScaleNormal="90" zoomScaleSheetLayoutView="90" workbookViewId="0">
      <selection activeCell="A46" sqref="A46:XFD88"/>
    </sheetView>
  </sheetViews>
  <sheetFormatPr defaultColWidth="9.1640625" defaultRowHeight="12.6" x14ac:dyDescent="0.45"/>
  <cols>
    <col min="1" max="1" width="24.5546875" style="73" customWidth="1"/>
    <col min="2" max="18" width="8.5546875" style="73" customWidth="1"/>
    <col min="19" max="16384" width="9.1640625" style="73"/>
  </cols>
  <sheetData>
    <row r="1" spans="1:18" ht="17.5" customHeight="1" x14ac:dyDescent="0.45">
      <c r="A1" s="60"/>
      <c r="B1" s="60"/>
      <c r="C1" s="60"/>
      <c r="D1" s="115" t="s">
        <v>128</v>
      </c>
      <c r="E1" s="115"/>
      <c r="F1" s="115"/>
      <c r="G1" s="115"/>
      <c r="H1" s="115"/>
      <c r="I1" s="115"/>
      <c r="J1" s="115"/>
      <c r="K1" s="115"/>
      <c r="L1" s="115"/>
      <c r="M1" s="115"/>
      <c r="N1" s="60"/>
      <c r="O1" s="60"/>
      <c r="P1" s="60"/>
    </row>
    <row r="2" spans="1:18" ht="14.85" customHeight="1" x14ac:dyDescent="0.75">
      <c r="A2" s="74"/>
      <c r="B2" s="74"/>
      <c r="C2" s="74"/>
      <c r="D2" s="115" t="s">
        <v>129</v>
      </c>
      <c r="E2" s="115"/>
      <c r="F2" s="115"/>
      <c r="G2" s="115"/>
      <c r="H2" s="115"/>
      <c r="I2" s="115"/>
      <c r="J2" s="115"/>
      <c r="K2" s="115"/>
      <c r="L2" s="115"/>
      <c r="M2" s="115"/>
      <c r="N2" s="75"/>
      <c r="O2" s="116" t="s">
        <v>130</v>
      </c>
      <c r="P2" s="116"/>
      <c r="Q2" s="116"/>
      <c r="R2" s="74"/>
    </row>
    <row r="3" spans="1:18" ht="14.25" customHeight="1" x14ac:dyDescent="0.75">
      <c r="A3" s="76"/>
      <c r="B3" s="76"/>
      <c r="C3" s="76"/>
      <c r="D3" s="115" t="s">
        <v>131</v>
      </c>
      <c r="E3" s="115"/>
      <c r="F3" s="115"/>
      <c r="G3" s="115"/>
      <c r="H3" s="115"/>
      <c r="I3" s="115"/>
      <c r="J3" s="115"/>
      <c r="K3" s="115"/>
      <c r="L3" s="115"/>
      <c r="M3" s="115"/>
      <c r="N3" s="76"/>
      <c r="O3" s="76"/>
      <c r="P3" s="76"/>
      <c r="Q3" s="76"/>
      <c r="R3" s="76"/>
    </row>
    <row r="4" spans="1:18" ht="14.25" customHeight="1" x14ac:dyDescent="0.75">
      <c r="A4" s="76"/>
      <c r="B4" s="76"/>
      <c r="C4" s="76"/>
      <c r="D4" s="77"/>
      <c r="E4" s="77"/>
      <c r="F4" s="77"/>
      <c r="G4" s="77"/>
      <c r="H4" s="77"/>
      <c r="I4" s="77"/>
      <c r="J4" s="77"/>
      <c r="K4" s="77"/>
      <c r="L4" s="77"/>
      <c r="M4" s="77"/>
      <c r="N4" s="76"/>
      <c r="O4" s="76"/>
      <c r="P4" s="76"/>
      <c r="Q4" s="76"/>
      <c r="R4" s="76"/>
    </row>
    <row r="5" spans="1:18" ht="16" customHeight="1" x14ac:dyDescent="0.75">
      <c r="A5" s="76"/>
      <c r="B5" s="76"/>
      <c r="C5" s="114" t="s">
        <v>132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76"/>
      <c r="P5" s="76"/>
      <c r="Q5" s="76"/>
      <c r="R5" s="76"/>
    </row>
    <row r="6" spans="1:18" ht="11.25" customHeight="1" x14ac:dyDescent="0.45">
      <c r="A6" s="60"/>
      <c r="B6" s="60"/>
      <c r="C6" s="60"/>
      <c r="D6" s="114" t="s">
        <v>133</v>
      </c>
      <c r="E6" s="114"/>
      <c r="F6" s="114"/>
      <c r="G6" s="114"/>
      <c r="H6" s="114"/>
      <c r="I6" s="114"/>
      <c r="J6" s="114"/>
      <c r="K6" s="114"/>
      <c r="L6" s="114"/>
      <c r="M6" s="114"/>
      <c r="N6" s="78"/>
      <c r="O6" s="78"/>
      <c r="P6" s="78"/>
      <c r="Q6" s="60"/>
      <c r="R6" s="60"/>
    </row>
    <row r="7" spans="1:18" x14ac:dyDescent="0.45">
      <c r="A7" s="79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</row>
    <row r="8" spans="1:18" x14ac:dyDescent="0.45">
      <c r="A8" s="80" t="s">
        <v>134</v>
      </c>
      <c r="B8" s="119" t="s">
        <v>16</v>
      </c>
      <c r="C8" s="120"/>
      <c r="D8" s="120"/>
      <c r="E8" s="120"/>
      <c r="F8" s="120"/>
      <c r="G8" s="120"/>
      <c r="H8" s="120"/>
      <c r="I8" s="121"/>
      <c r="J8" s="119" t="s">
        <v>23</v>
      </c>
      <c r="K8" s="120"/>
      <c r="L8" s="120"/>
      <c r="M8" s="120"/>
      <c r="N8" s="120"/>
      <c r="O8" s="120"/>
      <c r="P8" s="120"/>
      <c r="Q8" s="121"/>
      <c r="R8" s="81" t="s">
        <v>8</v>
      </c>
    </row>
    <row r="9" spans="1:18" x14ac:dyDescent="0.45">
      <c r="A9" s="82"/>
      <c r="B9" s="83" t="s">
        <v>10</v>
      </c>
      <c r="C9" s="83" t="s">
        <v>11</v>
      </c>
      <c r="D9" s="83" t="s">
        <v>111</v>
      </c>
      <c r="E9" s="83" t="s">
        <v>112</v>
      </c>
      <c r="F9" s="83" t="s">
        <v>113</v>
      </c>
      <c r="G9" s="83" t="s">
        <v>12</v>
      </c>
      <c r="H9" s="83" t="s">
        <v>13</v>
      </c>
      <c r="I9" s="83" t="s">
        <v>7</v>
      </c>
      <c r="J9" s="83" t="s">
        <v>10</v>
      </c>
      <c r="K9" s="83" t="s">
        <v>11</v>
      </c>
      <c r="L9" s="83" t="s">
        <v>111</v>
      </c>
      <c r="M9" s="83" t="s">
        <v>112</v>
      </c>
      <c r="N9" s="83" t="s">
        <v>113</v>
      </c>
      <c r="O9" s="83" t="s">
        <v>12</v>
      </c>
      <c r="P9" s="83" t="s">
        <v>13</v>
      </c>
      <c r="Q9" s="83" t="s">
        <v>7</v>
      </c>
      <c r="R9" s="84" t="s">
        <v>7</v>
      </c>
    </row>
    <row r="10" spans="1:18" x14ac:dyDescent="0.45">
      <c r="A10" s="82" t="s">
        <v>26</v>
      </c>
      <c r="B10" s="85">
        <v>183</v>
      </c>
      <c r="C10" s="85">
        <v>0</v>
      </c>
      <c r="D10" s="85">
        <v>22</v>
      </c>
      <c r="E10" s="85">
        <v>17</v>
      </c>
      <c r="F10" s="85">
        <v>24</v>
      </c>
      <c r="G10" s="85">
        <v>16</v>
      </c>
      <c r="H10" s="85">
        <v>53</v>
      </c>
      <c r="I10" s="85">
        <v>315</v>
      </c>
      <c r="J10" s="85">
        <v>171</v>
      </c>
      <c r="K10" s="85">
        <v>0</v>
      </c>
      <c r="L10" s="85">
        <v>98</v>
      </c>
      <c r="M10" s="85">
        <v>174</v>
      </c>
      <c r="N10" s="85">
        <v>36</v>
      </c>
      <c r="O10" s="85">
        <v>8</v>
      </c>
      <c r="P10" s="85">
        <v>35</v>
      </c>
      <c r="Q10" s="85">
        <v>522</v>
      </c>
      <c r="R10" s="85">
        <v>837</v>
      </c>
    </row>
    <row r="11" spans="1:18" x14ac:dyDescent="0.45">
      <c r="A11" s="82" t="s">
        <v>27</v>
      </c>
      <c r="B11" s="85">
        <v>108</v>
      </c>
      <c r="C11" s="85">
        <v>0</v>
      </c>
      <c r="D11" s="85">
        <v>115</v>
      </c>
      <c r="E11" s="85">
        <v>70</v>
      </c>
      <c r="F11" s="85">
        <v>33</v>
      </c>
      <c r="G11" s="85">
        <v>25</v>
      </c>
      <c r="H11" s="85">
        <v>70</v>
      </c>
      <c r="I11" s="85">
        <v>421</v>
      </c>
      <c r="J11" s="85">
        <v>1222</v>
      </c>
      <c r="K11" s="85">
        <v>1749</v>
      </c>
      <c r="L11" s="85">
        <v>874</v>
      </c>
      <c r="M11" s="85">
        <v>912</v>
      </c>
      <c r="N11" s="85">
        <v>420</v>
      </c>
      <c r="O11" s="85">
        <v>134</v>
      </c>
      <c r="P11" s="85">
        <v>377</v>
      </c>
      <c r="Q11" s="85">
        <v>5688</v>
      </c>
      <c r="R11" s="85">
        <v>6109</v>
      </c>
    </row>
    <row r="12" spans="1:18" x14ac:dyDescent="0.45">
      <c r="A12" s="82" t="s">
        <v>28</v>
      </c>
      <c r="B12" s="85">
        <v>300</v>
      </c>
      <c r="C12" s="85">
        <v>0</v>
      </c>
      <c r="D12" s="85">
        <v>43</v>
      </c>
      <c r="E12" s="85">
        <v>65</v>
      </c>
      <c r="F12" s="85">
        <v>170</v>
      </c>
      <c r="G12" s="85">
        <v>58</v>
      </c>
      <c r="H12" s="85">
        <v>124</v>
      </c>
      <c r="I12" s="85">
        <v>760</v>
      </c>
      <c r="J12" s="85">
        <v>3722</v>
      </c>
      <c r="K12" s="85">
        <v>492</v>
      </c>
      <c r="L12" s="85">
        <v>1104</v>
      </c>
      <c r="M12" s="85">
        <v>1329</v>
      </c>
      <c r="N12" s="85">
        <v>551</v>
      </c>
      <c r="O12" s="85">
        <v>154</v>
      </c>
      <c r="P12" s="85">
        <v>522</v>
      </c>
      <c r="Q12" s="85">
        <v>7874</v>
      </c>
      <c r="R12" s="85">
        <v>8634</v>
      </c>
    </row>
    <row r="13" spans="1:18" x14ac:dyDescent="0.45">
      <c r="A13" s="82" t="s">
        <v>29</v>
      </c>
      <c r="B13" s="85">
        <v>0</v>
      </c>
      <c r="C13" s="85">
        <v>0</v>
      </c>
      <c r="D13" s="85">
        <v>24</v>
      </c>
      <c r="E13" s="85">
        <v>0</v>
      </c>
      <c r="F13" s="85">
        <v>25</v>
      </c>
      <c r="G13" s="85">
        <v>27</v>
      </c>
      <c r="H13" s="85">
        <v>10</v>
      </c>
      <c r="I13" s="85">
        <v>86</v>
      </c>
      <c r="J13" s="85">
        <v>0</v>
      </c>
      <c r="K13" s="85">
        <v>0</v>
      </c>
      <c r="L13" s="85">
        <v>477</v>
      </c>
      <c r="M13" s="85">
        <v>54</v>
      </c>
      <c r="N13" s="85">
        <v>100</v>
      </c>
      <c r="O13" s="85">
        <v>16</v>
      </c>
      <c r="P13" s="85">
        <v>46</v>
      </c>
      <c r="Q13" s="85">
        <v>693</v>
      </c>
      <c r="R13" s="85">
        <v>779</v>
      </c>
    </row>
    <row r="14" spans="1:18" x14ac:dyDescent="0.45">
      <c r="A14" s="82" t="s">
        <v>30</v>
      </c>
      <c r="B14" s="85">
        <v>0</v>
      </c>
      <c r="C14" s="85">
        <v>23</v>
      </c>
      <c r="D14" s="85">
        <v>105</v>
      </c>
      <c r="E14" s="85">
        <v>113</v>
      </c>
      <c r="F14" s="85">
        <v>76</v>
      </c>
      <c r="G14" s="85">
        <v>40</v>
      </c>
      <c r="H14" s="85">
        <v>68</v>
      </c>
      <c r="I14" s="85">
        <v>425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425</v>
      </c>
    </row>
    <row r="15" spans="1:18" x14ac:dyDescent="0.45">
      <c r="A15" s="82" t="s">
        <v>31</v>
      </c>
      <c r="B15" s="85">
        <v>0</v>
      </c>
      <c r="C15" s="85">
        <v>0</v>
      </c>
      <c r="D15" s="85">
        <v>43</v>
      </c>
      <c r="E15" s="85">
        <v>197</v>
      </c>
      <c r="F15" s="85">
        <v>96</v>
      </c>
      <c r="G15" s="85">
        <v>60</v>
      </c>
      <c r="H15" s="85">
        <v>72</v>
      </c>
      <c r="I15" s="85">
        <v>468</v>
      </c>
      <c r="J15" s="85">
        <v>40</v>
      </c>
      <c r="K15" s="85">
        <v>0</v>
      </c>
      <c r="L15" s="85">
        <v>484</v>
      </c>
      <c r="M15" s="85">
        <v>140</v>
      </c>
      <c r="N15" s="85">
        <v>128</v>
      </c>
      <c r="O15" s="85">
        <v>4</v>
      </c>
      <c r="P15" s="85">
        <v>57</v>
      </c>
      <c r="Q15" s="85">
        <v>853</v>
      </c>
      <c r="R15" s="85">
        <v>1321</v>
      </c>
    </row>
    <row r="16" spans="1:18" x14ac:dyDescent="0.45">
      <c r="A16" s="82" t="s">
        <v>32</v>
      </c>
      <c r="B16" s="85">
        <v>202</v>
      </c>
      <c r="C16" s="85">
        <v>13</v>
      </c>
      <c r="D16" s="85">
        <v>35</v>
      </c>
      <c r="E16" s="85">
        <v>117</v>
      </c>
      <c r="F16" s="85">
        <v>28</v>
      </c>
      <c r="G16" s="85">
        <v>42</v>
      </c>
      <c r="H16" s="85">
        <v>85</v>
      </c>
      <c r="I16" s="85">
        <v>522</v>
      </c>
      <c r="J16" s="85">
        <v>311</v>
      </c>
      <c r="K16" s="85">
        <v>0</v>
      </c>
      <c r="L16" s="85">
        <v>227</v>
      </c>
      <c r="M16" s="85">
        <v>132</v>
      </c>
      <c r="N16" s="85">
        <v>50</v>
      </c>
      <c r="O16" s="85">
        <v>18</v>
      </c>
      <c r="P16" s="85">
        <v>52</v>
      </c>
      <c r="Q16" s="85">
        <v>790</v>
      </c>
      <c r="R16" s="85">
        <v>1312</v>
      </c>
    </row>
    <row r="17" spans="1:18" x14ac:dyDescent="0.45">
      <c r="A17" s="82" t="s">
        <v>33</v>
      </c>
      <c r="B17" s="85">
        <v>0</v>
      </c>
      <c r="C17" s="85">
        <v>0</v>
      </c>
      <c r="D17" s="85">
        <v>116</v>
      </c>
      <c r="E17" s="85">
        <v>71</v>
      </c>
      <c r="F17" s="85">
        <v>75</v>
      </c>
      <c r="G17" s="85">
        <v>56</v>
      </c>
      <c r="H17" s="85">
        <v>56</v>
      </c>
      <c r="I17" s="85">
        <v>374</v>
      </c>
      <c r="J17" s="85">
        <v>0</v>
      </c>
      <c r="K17" s="85">
        <v>0</v>
      </c>
      <c r="L17" s="85">
        <v>531</v>
      </c>
      <c r="M17" s="85">
        <v>173</v>
      </c>
      <c r="N17" s="85">
        <v>155</v>
      </c>
      <c r="O17" s="85">
        <v>14</v>
      </c>
      <c r="P17" s="85">
        <v>62</v>
      </c>
      <c r="Q17" s="85">
        <v>935</v>
      </c>
      <c r="R17" s="85">
        <v>1309</v>
      </c>
    </row>
    <row r="18" spans="1:18" x14ac:dyDescent="0.45">
      <c r="A18" s="82" t="s">
        <v>34</v>
      </c>
      <c r="B18" s="85">
        <v>0</v>
      </c>
      <c r="C18" s="85">
        <v>0</v>
      </c>
      <c r="D18" s="85">
        <v>97</v>
      </c>
      <c r="E18" s="85">
        <v>71</v>
      </c>
      <c r="F18" s="85">
        <v>46</v>
      </c>
      <c r="G18" s="85">
        <v>29</v>
      </c>
      <c r="H18" s="85">
        <v>46</v>
      </c>
      <c r="I18" s="85">
        <v>289</v>
      </c>
      <c r="J18" s="85">
        <v>0</v>
      </c>
      <c r="K18" s="85">
        <v>0</v>
      </c>
      <c r="L18" s="85">
        <v>52</v>
      </c>
      <c r="M18" s="85">
        <v>16</v>
      </c>
      <c r="N18" s="85">
        <v>14</v>
      </c>
      <c r="O18" s="85">
        <v>8</v>
      </c>
      <c r="P18" s="85">
        <v>6</v>
      </c>
      <c r="Q18" s="85">
        <v>96</v>
      </c>
      <c r="R18" s="85">
        <v>385</v>
      </c>
    </row>
    <row r="19" spans="1:18" x14ac:dyDescent="0.45">
      <c r="A19" s="82" t="s">
        <v>35</v>
      </c>
      <c r="B19" s="85">
        <v>260</v>
      </c>
      <c r="C19" s="85">
        <v>212</v>
      </c>
      <c r="D19" s="85">
        <v>47</v>
      </c>
      <c r="E19" s="85">
        <v>122</v>
      </c>
      <c r="F19" s="85">
        <v>125</v>
      </c>
      <c r="G19" s="85">
        <v>80</v>
      </c>
      <c r="H19" s="85">
        <v>165</v>
      </c>
      <c r="I19" s="85">
        <v>1011</v>
      </c>
      <c r="J19" s="85">
        <v>832</v>
      </c>
      <c r="K19" s="85">
        <v>461</v>
      </c>
      <c r="L19" s="85">
        <v>128</v>
      </c>
      <c r="M19" s="85">
        <v>289</v>
      </c>
      <c r="N19" s="85">
        <v>268</v>
      </c>
      <c r="O19" s="85">
        <v>34</v>
      </c>
      <c r="P19" s="85">
        <v>143</v>
      </c>
      <c r="Q19" s="85">
        <v>2155</v>
      </c>
      <c r="R19" s="85">
        <v>3166</v>
      </c>
    </row>
    <row r="20" spans="1:18" x14ac:dyDescent="0.45">
      <c r="A20" s="82" t="s">
        <v>36</v>
      </c>
      <c r="B20" s="85">
        <v>179</v>
      </c>
      <c r="C20" s="85">
        <v>0</v>
      </c>
      <c r="D20" s="85">
        <v>92</v>
      </c>
      <c r="E20" s="85">
        <v>64</v>
      </c>
      <c r="F20" s="85">
        <v>57</v>
      </c>
      <c r="G20" s="85">
        <v>47</v>
      </c>
      <c r="H20" s="85">
        <v>84</v>
      </c>
      <c r="I20" s="85">
        <v>523</v>
      </c>
      <c r="J20" s="85">
        <v>0</v>
      </c>
      <c r="K20" s="85">
        <v>0</v>
      </c>
      <c r="L20" s="85">
        <v>0</v>
      </c>
      <c r="M20" s="85">
        <v>1</v>
      </c>
      <c r="N20" s="85">
        <v>0</v>
      </c>
      <c r="O20" s="85">
        <v>0</v>
      </c>
      <c r="P20" s="85">
        <v>0</v>
      </c>
      <c r="Q20" s="85">
        <v>1</v>
      </c>
      <c r="R20" s="85">
        <v>524</v>
      </c>
    </row>
    <row r="21" spans="1:18" x14ac:dyDescent="0.45">
      <c r="A21" s="82" t="s">
        <v>37</v>
      </c>
      <c r="B21" s="85">
        <v>70</v>
      </c>
      <c r="C21" s="85">
        <v>0</v>
      </c>
      <c r="D21" s="85">
        <v>78</v>
      </c>
      <c r="E21" s="85">
        <v>136</v>
      </c>
      <c r="F21" s="85">
        <v>98</v>
      </c>
      <c r="G21" s="85">
        <v>56</v>
      </c>
      <c r="H21" s="85">
        <v>82</v>
      </c>
      <c r="I21" s="85">
        <v>520</v>
      </c>
      <c r="J21" s="85">
        <v>691</v>
      </c>
      <c r="K21" s="85">
        <v>152</v>
      </c>
      <c r="L21" s="85">
        <v>364</v>
      </c>
      <c r="M21" s="85">
        <v>372</v>
      </c>
      <c r="N21" s="85">
        <v>239</v>
      </c>
      <c r="O21" s="85">
        <v>53</v>
      </c>
      <c r="P21" s="85">
        <v>133</v>
      </c>
      <c r="Q21" s="85">
        <v>2004</v>
      </c>
      <c r="R21" s="85">
        <v>2524</v>
      </c>
    </row>
    <row r="22" spans="1:18" x14ac:dyDescent="0.45">
      <c r="A22" s="82" t="s">
        <v>38</v>
      </c>
      <c r="B22" s="85">
        <v>294</v>
      </c>
      <c r="C22" s="85">
        <v>10</v>
      </c>
      <c r="D22" s="85">
        <v>105</v>
      </c>
      <c r="E22" s="85">
        <v>33</v>
      </c>
      <c r="F22" s="85">
        <v>73</v>
      </c>
      <c r="G22" s="85">
        <v>32</v>
      </c>
      <c r="H22" s="85">
        <v>111</v>
      </c>
      <c r="I22" s="85">
        <v>658</v>
      </c>
      <c r="J22" s="85">
        <v>1119</v>
      </c>
      <c r="K22" s="85">
        <v>1137</v>
      </c>
      <c r="L22" s="85">
        <v>258</v>
      </c>
      <c r="M22" s="85">
        <v>483</v>
      </c>
      <c r="N22" s="85">
        <v>323</v>
      </c>
      <c r="O22" s="85">
        <v>14</v>
      </c>
      <c r="P22" s="85">
        <v>237</v>
      </c>
      <c r="Q22" s="85">
        <v>3571</v>
      </c>
      <c r="R22" s="85">
        <v>4229</v>
      </c>
    </row>
    <row r="23" spans="1:18" x14ac:dyDescent="0.45">
      <c r="A23" s="82" t="s">
        <v>39</v>
      </c>
      <c r="B23" s="85">
        <v>0</v>
      </c>
      <c r="C23" s="85">
        <v>30</v>
      </c>
      <c r="D23" s="85">
        <v>0</v>
      </c>
      <c r="E23" s="85">
        <v>27</v>
      </c>
      <c r="F23" s="85">
        <v>73</v>
      </c>
      <c r="G23" s="85">
        <v>26</v>
      </c>
      <c r="H23" s="85">
        <v>28</v>
      </c>
      <c r="I23" s="85">
        <v>184</v>
      </c>
      <c r="J23" s="85">
        <v>0</v>
      </c>
      <c r="K23" s="85">
        <v>0</v>
      </c>
      <c r="L23" s="85">
        <v>0</v>
      </c>
      <c r="M23" s="85">
        <v>14</v>
      </c>
      <c r="N23" s="85">
        <v>12</v>
      </c>
      <c r="O23" s="85">
        <v>1</v>
      </c>
      <c r="P23" s="85">
        <v>2</v>
      </c>
      <c r="Q23" s="85">
        <v>29</v>
      </c>
      <c r="R23" s="85">
        <v>213</v>
      </c>
    </row>
    <row r="24" spans="1:18" x14ac:dyDescent="0.45">
      <c r="A24" s="82" t="s">
        <v>40</v>
      </c>
      <c r="B24" s="85">
        <v>67</v>
      </c>
      <c r="C24" s="85">
        <v>0</v>
      </c>
      <c r="D24" s="85">
        <v>15</v>
      </c>
      <c r="E24" s="85">
        <v>61</v>
      </c>
      <c r="F24" s="85">
        <v>84</v>
      </c>
      <c r="G24" s="85">
        <v>29</v>
      </c>
      <c r="H24" s="85">
        <v>49</v>
      </c>
      <c r="I24" s="85">
        <v>305</v>
      </c>
      <c r="J24" s="85">
        <v>2514</v>
      </c>
      <c r="K24" s="85">
        <v>516</v>
      </c>
      <c r="L24" s="85">
        <v>1984</v>
      </c>
      <c r="M24" s="85">
        <v>1240</v>
      </c>
      <c r="N24" s="85">
        <v>557</v>
      </c>
      <c r="O24" s="85">
        <v>92</v>
      </c>
      <c r="P24" s="85">
        <v>490</v>
      </c>
      <c r="Q24" s="85">
        <v>7393</v>
      </c>
      <c r="R24" s="85">
        <v>7698</v>
      </c>
    </row>
    <row r="25" spans="1:18" x14ac:dyDescent="0.45">
      <c r="A25" s="82" t="s">
        <v>41</v>
      </c>
      <c r="B25" s="85">
        <v>0</v>
      </c>
      <c r="C25" s="85">
        <v>0</v>
      </c>
      <c r="D25" s="85">
        <v>40</v>
      </c>
      <c r="E25" s="85">
        <v>29</v>
      </c>
      <c r="F25" s="85">
        <v>64</v>
      </c>
      <c r="G25" s="85">
        <v>36</v>
      </c>
      <c r="H25" s="85">
        <v>29</v>
      </c>
      <c r="I25" s="85">
        <v>198</v>
      </c>
      <c r="J25" s="85">
        <v>3098</v>
      </c>
      <c r="K25" s="85">
        <v>1592</v>
      </c>
      <c r="L25" s="85">
        <v>1843</v>
      </c>
      <c r="M25" s="85">
        <v>1084</v>
      </c>
      <c r="N25" s="85">
        <v>740</v>
      </c>
      <c r="O25" s="85">
        <v>53</v>
      </c>
      <c r="P25" s="85">
        <v>597</v>
      </c>
      <c r="Q25" s="85">
        <v>9007</v>
      </c>
      <c r="R25" s="85">
        <v>9205</v>
      </c>
    </row>
    <row r="26" spans="1:18" x14ac:dyDescent="0.45">
      <c r="A26" s="82" t="s">
        <v>42</v>
      </c>
      <c r="B26" s="85">
        <v>0</v>
      </c>
      <c r="C26" s="85">
        <v>198</v>
      </c>
      <c r="D26" s="85">
        <v>123</v>
      </c>
      <c r="E26" s="85">
        <v>82</v>
      </c>
      <c r="F26" s="85">
        <v>79</v>
      </c>
      <c r="G26" s="85">
        <v>48</v>
      </c>
      <c r="H26" s="85">
        <v>104</v>
      </c>
      <c r="I26" s="85">
        <v>634</v>
      </c>
      <c r="J26" s="85">
        <v>0</v>
      </c>
      <c r="K26" s="85">
        <v>301</v>
      </c>
      <c r="L26" s="85">
        <v>0</v>
      </c>
      <c r="M26" s="85">
        <v>15</v>
      </c>
      <c r="N26" s="85">
        <v>8</v>
      </c>
      <c r="O26" s="85">
        <v>6</v>
      </c>
      <c r="P26" s="85">
        <v>23</v>
      </c>
      <c r="Q26" s="85">
        <v>353</v>
      </c>
      <c r="R26" s="85">
        <v>987</v>
      </c>
    </row>
    <row r="27" spans="1:18" x14ac:dyDescent="0.45">
      <c r="A27" s="82" t="s">
        <v>43</v>
      </c>
      <c r="B27" s="85">
        <v>0</v>
      </c>
      <c r="C27" s="85">
        <v>0</v>
      </c>
      <c r="D27" s="85">
        <v>191</v>
      </c>
      <c r="E27" s="85">
        <v>178</v>
      </c>
      <c r="F27" s="85">
        <v>101</v>
      </c>
      <c r="G27" s="85">
        <v>65</v>
      </c>
      <c r="H27" s="85">
        <v>101</v>
      </c>
      <c r="I27" s="85">
        <v>636</v>
      </c>
      <c r="J27" s="85">
        <v>0</v>
      </c>
      <c r="K27" s="85">
        <v>0</v>
      </c>
      <c r="L27" s="85">
        <v>169</v>
      </c>
      <c r="M27" s="85">
        <v>72</v>
      </c>
      <c r="N27" s="85">
        <v>54</v>
      </c>
      <c r="O27" s="85">
        <v>5</v>
      </c>
      <c r="P27" s="85">
        <v>21</v>
      </c>
      <c r="Q27" s="85">
        <v>321</v>
      </c>
      <c r="R27" s="85">
        <v>957</v>
      </c>
    </row>
    <row r="28" spans="1:18" x14ac:dyDescent="0.45">
      <c r="A28" s="82" t="s">
        <v>44</v>
      </c>
      <c r="B28" s="85">
        <v>0</v>
      </c>
      <c r="C28" s="85">
        <v>0</v>
      </c>
      <c r="D28" s="85">
        <v>91</v>
      </c>
      <c r="E28" s="85">
        <v>30</v>
      </c>
      <c r="F28" s="85">
        <v>31</v>
      </c>
      <c r="G28" s="85">
        <v>25</v>
      </c>
      <c r="H28" s="85">
        <v>33</v>
      </c>
      <c r="I28" s="85">
        <v>210</v>
      </c>
      <c r="J28" s="85">
        <v>0</v>
      </c>
      <c r="K28" s="85">
        <v>0</v>
      </c>
      <c r="L28" s="85">
        <v>56</v>
      </c>
      <c r="M28" s="85">
        <v>0</v>
      </c>
      <c r="N28" s="85">
        <v>14</v>
      </c>
      <c r="O28" s="85">
        <v>0</v>
      </c>
      <c r="P28" s="85">
        <v>5</v>
      </c>
      <c r="Q28" s="85">
        <v>75</v>
      </c>
      <c r="R28" s="85">
        <v>285</v>
      </c>
    </row>
    <row r="29" spans="1:18" x14ac:dyDescent="0.45">
      <c r="A29" s="82" t="s">
        <v>45</v>
      </c>
      <c r="B29" s="85">
        <v>0</v>
      </c>
      <c r="C29" s="85">
        <v>0</v>
      </c>
      <c r="D29" s="85">
        <v>222</v>
      </c>
      <c r="E29" s="85">
        <v>91</v>
      </c>
      <c r="F29" s="85">
        <v>43</v>
      </c>
      <c r="G29" s="85">
        <v>26</v>
      </c>
      <c r="H29" s="85">
        <v>77</v>
      </c>
      <c r="I29" s="85">
        <v>459</v>
      </c>
      <c r="J29" s="85">
        <v>0</v>
      </c>
      <c r="K29" s="85">
        <v>0</v>
      </c>
      <c r="L29" s="85">
        <v>133</v>
      </c>
      <c r="M29" s="85">
        <v>22</v>
      </c>
      <c r="N29" s="85">
        <v>24</v>
      </c>
      <c r="O29" s="85">
        <v>5</v>
      </c>
      <c r="P29" s="85">
        <v>13</v>
      </c>
      <c r="Q29" s="85">
        <v>197</v>
      </c>
      <c r="R29" s="85">
        <v>656</v>
      </c>
    </row>
    <row r="30" spans="1:18" x14ac:dyDescent="0.45">
      <c r="A30" s="82" t="s">
        <v>46</v>
      </c>
      <c r="B30" s="85">
        <v>460</v>
      </c>
      <c r="C30" s="85">
        <v>0</v>
      </c>
      <c r="D30" s="85">
        <v>25</v>
      </c>
      <c r="E30" s="85">
        <v>103</v>
      </c>
      <c r="F30" s="85">
        <v>80</v>
      </c>
      <c r="G30" s="85">
        <v>55</v>
      </c>
      <c r="H30" s="85">
        <v>144</v>
      </c>
      <c r="I30" s="85">
        <v>867</v>
      </c>
      <c r="J30" s="85">
        <v>561</v>
      </c>
      <c r="K30" s="85">
        <v>0</v>
      </c>
      <c r="L30" s="85">
        <v>141</v>
      </c>
      <c r="M30" s="85">
        <v>260</v>
      </c>
      <c r="N30" s="85">
        <v>134</v>
      </c>
      <c r="O30" s="85">
        <v>11</v>
      </c>
      <c r="P30" s="85">
        <v>79</v>
      </c>
      <c r="Q30" s="85">
        <v>1186</v>
      </c>
      <c r="R30" s="85">
        <v>2053</v>
      </c>
    </row>
    <row r="31" spans="1:18" x14ac:dyDescent="0.45">
      <c r="A31" s="82" t="s">
        <v>47</v>
      </c>
      <c r="B31" s="85">
        <v>0</v>
      </c>
      <c r="C31" s="85">
        <v>0</v>
      </c>
      <c r="D31" s="85">
        <v>155</v>
      </c>
      <c r="E31" s="85">
        <v>22</v>
      </c>
      <c r="F31" s="85">
        <v>42</v>
      </c>
      <c r="G31" s="85">
        <v>42</v>
      </c>
      <c r="H31" s="85">
        <v>47</v>
      </c>
      <c r="I31" s="85">
        <v>308</v>
      </c>
      <c r="J31" s="85">
        <v>0</v>
      </c>
      <c r="K31" s="85">
        <v>133</v>
      </c>
      <c r="L31" s="85">
        <v>272</v>
      </c>
      <c r="M31" s="85">
        <v>108</v>
      </c>
      <c r="N31" s="85">
        <v>121</v>
      </c>
      <c r="O31" s="85">
        <v>15</v>
      </c>
      <c r="P31" s="85">
        <v>46</v>
      </c>
      <c r="Q31" s="85">
        <v>695</v>
      </c>
      <c r="R31" s="85">
        <v>1003</v>
      </c>
    </row>
    <row r="32" spans="1:18" x14ac:dyDescent="0.45">
      <c r="A32" s="82" t="s">
        <v>48</v>
      </c>
      <c r="B32" s="85">
        <v>0</v>
      </c>
      <c r="C32" s="85">
        <v>21</v>
      </c>
      <c r="D32" s="85">
        <v>225</v>
      </c>
      <c r="E32" s="85">
        <v>34</v>
      </c>
      <c r="F32" s="85">
        <v>60</v>
      </c>
      <c r="G32" s="85">
        <v>27</v>
      </c>
      <c r="H32" s="85">
        <v>73</v>
      </c>
      <c r="I32" s="85">
        <v>440</v>
      </c>
      <c r="J32" s="85">
        <v>0</v>
      </c>
      <c r="K32" s="85">
        <v>46</v>
      </c>
      <c r="L32" s="85">
        <v>204</v>
      </c>
      <c r="M32" s="85">
        <v>43</v>
      </c>
      <c r="N32" s="85">
        <v>52</v>
      </c>
      <c r="O32" s="85">
        <v>0</v>
      </c>
      <c r="P32" s="85">
        <v>24</v>
      </c>
      <c r="Q32" s="85">
        <v>369</v>
      </c>
      <c r="R32" s="85">
        <v>809</v>
      </c>
    </row>
    <row r="33" spans="1:20" x14ac:dyDescent="0.45">
      <c r="A33" s="82" t="s">
        <v>49</v>
      </c>
      <c r="B33" s="85">
        <v>0</v>
      </c>
      <c r="C33" s="85">
        <v>0</v>
      </c>
      <c r="D33" s="85">
        <v>0</v>
      </c>
      <c r="E33" s="85">
        <v>0</v>
      </c>
      <c r="F33" s="85">
        <v>0</v>
      </c>
      <c r="G33" s="85">
        <v>0</v>
      </c>
      <c r="H33" s="85">
        <v>0</v>
      </c>
      <c r="I33" s="85">
        <v>0</v>
      </c>
      <c r="J33" s="85">
        <v>1132</v>
      </c>
      <c r="K33" s="85">
        <v>134</v>
      </c>
      <c r="L33" s="85">
        <v>1184</v>
      </c>
      <c r="M33" s="85">
        <v>648</v>
      </c>
      <c r="N33" s="85">
        <v>218</v>
      </c>
      <c r="O33" s="85">
        <v>2</v>
      </c>
      <c r="P33" s="85">
        <v>236</v>
      </c>
      <c r="Q33" s="85">
        <v>3554</v>
      </c>
      <c r="R33" s="85">
        <v>3554</v>
      </c>
    </row>
    <row r="34" spans="1:20" x14ac:dyDescent="0.45">
      <c r="A34" s="86" t="s">
        <v>135</v>
      </c>
      <c r="B34" s="87">
        <f t="shared" ref="B34:R34" si="0">SUM(B10:B33)</f>
        <v>2123</v>
      </c>
      <c r="C34" s="87">
        <f t="shared" si="0"/>
        <v>507</v>
      </c>
      <c r="D34" s="87">
        <f t="shared" si="0"/>
        <v>2009</v>
      </c>
      <c r="E34" s="87">
        <f t="shared" si="0"/>
        <v>1733</v>
      </c>
      <c r="F34" s="87">
        <f t="shared" si="0"/>
        <v>1583</v>
      </c>
      <c r="G34" s="87">
        <f t="shared" si="0"/>
        <v>947</v>
      </c>
      <c r="H34" s="87">
        <f t="shared" si="0"/>
        <v>1711</v>
      </c>
      <c r="I34" s="87">
        <f t="shared" si="0"/>
        <v>10613</v>
      </c>
      <c r="J34" s="87">
        <f t="shared" si="0"/>
        <v>15413</v>
      </c>
      <c r="K34" s="87">
        <f t="shared" si="0"/>
        <v>6713</v>
      </c>
      <c r="L34" s="87">
        <f t="shared" si="0"/>
        <v>10583</v>
      </c>
      <c r="M34" s="87">
        <f t="shared" si="0"/>
        <v>7581</v>
      </c>
      <c r="N34" s="87">
        <f t="shared" si="0"/>
        <v>4218</v>
      </c>
      <c r="O34" s="87">
        <f t="shared" si="0"/>
        <v>647</v>
      </c>
      <c r="P34" s="87">
        <f t="shared" si="0"/>
        <v>3206</v>
      </c>
      <c r="Q34" s="87">
        <f t="shared" si="0"/>
        <v>48361</v>
      </c>
      <c r="R34" s="87">
        <f t="shared" si="0"/>
        <v>58974</v>
      </c>
      <c r="T34" s="88"/>
    </row>
    <row r="35" spans="1:20" s="60" customFormat="1" x14ac:dyDescent="0.45"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R35" s="89"/>
    </row>
    <row r="36" spans="1:20" s="93" customFormat="1" x14ac:dyDescent="0.45">
      <c r="A36" s="90"/>
      <c r="B36" s="88"/>
      <c r="C36" s="88"/>
      <c r="D36" s="88"/>
      <c r="E36" s="88"/>
      <c r="F36" s="88"/>
      <c r="G36" s="88"/>
      <c r="H36" s="88"/>
      <c r="I36" s="88"/>
      <c r="J36" s="88"/>
      <c r="K36" s="91"/>
      <c r="L36" s="92"/>
      <c r="M36" s="92"/>
      <c r="N36" s="92"/>
      <c r="O36" s="92"/>
      <c r="P36" s="92"/>
    </row>
    <row r="37" spans="1:20" s="93" customFormat="1" x14ac:dyDescent="0.45">
      <c r="A37" s="94" t="s">
        <v>121</v>
      </c>
      <c r="B37" s="95"/>
      <c r="C37" s="95"/>
      <c r="D37" s="95"/>
      <c r="E37" s="95"/>
      <c r="F37" s="95"/>
      <c r="G37" s="95"/>
      <c r="H37" s="95"/>
      <c r="I37" s="95"/>
      <c r="J37" s="95"/>
      <c r="L37" s="73" t="s">
        <v>50</v>
      </c>
      <c r="M37" s="73"/>
      <c r="N37" s="91"/>
      <c r="O37" s="91"/>
      <c r="P37" s="92"/>
      <c r="Q37" s="89"/>
      <c r="R37" s="89"/>
    </row>
    <row r="38" spans="1:20" s="97" customFormat="1" ht="13" customHeight="1" x14ac:dyDescent="0.45">
      <c r="A38" s="96" t="s">
        <v>126</v>
      </c>
      <c r="B38" s="117" t="s">
        <v>122</v>
      </c>
      <c r="C38" s="117"/>
      <c r="D38" s="117"/>
      <c r="E38" s="117"/>
      <c r="F38" s="117"/>
      <c r="G38" s="117"/>
      <c r="H38" s="117"/>
      <c r="I38" s="117"/>
      <c r="J38" s="93"/>
      <c r="L38" s="98">
        <v>1</v>
      </c>
      <c r="M38" s="73" t="s">
        <v>114</v>
      </c>
      <c r="N38" s="73"/>
      <c r="O38" s="91"/>
      <c r="P38" s="92"/>
      <c r="Q38" s="99"/>
    </row>
    <row r="39" spans="1:20" ht="13" customHeight="1" x14ac:dyDescent="0.45">
      <c r="A39" s="100"/>
      <c r="B39" s="117"/>
      <c r="C39" s="117"/>
      <c r="D39" s="117"/>
      <c r="E39" s="117"/>
      <c r="F39" s="117"/>
      <c r="G39" s="117"/>
      <c r="H39" s="117"/>
      <c r="I39" s="117"/>
      <c r="J39" s="91"/>
      <c r="L39" s="98">
        <v>2</v>
      </c>
      <c r="M39" s="73" t="s">
        <v>116</v>
      </c>
      <c r="N39" s="91"/>
      <c r="O39" s="91"/>
      <c r="P39" s="92"/>
      <c r="Q39" s="99"/>
      <c r="R39" s="92"/>
      <c r="S39" s="91"/>
    </row>
    <row r="40" spans="1:20" ht="13" customHeight="1" x14ac:dyDescent="0.45">
      <c r="B40" s="117"/>
      <c r="C40" s="117"/>
      <c r="D40" s="117"/>
      <c r="E40" s="117"/>
      <c r="F40" s="117"/>
      <c r="G40" s="117"/>
      <c r="H40" s="117"/>
      <c r="I40" s="117"/>
      <c r="J40" s="91"/>
      <c r="L40" s="98">
        <v>3</v>
      </c>
      <c r="M40" s="73" t="s">
        <v>115</v>
      </c>
      <c r="N40" s="91"/>
      <c r="O40" s="91"/>
      <c r="P40" s="92"/>
      <c r="Q40" s="92"/>
      <c r="R40" s="92"/>
      <c r="S40" s="92"/>
    </row>
    <row r="41" spans="1:20" ht="13" customHeight="1" x14ac:dyDescent="0.45">
      <c r="A41" s="101" t="s">
        <v>123</v>
      </c>
      <c r="B41" s="122" t="s">
        <v>125</v>
      </c>
      <c r="C41" s="122"/>
      <c r="D41" s="122"/>
      <c r="E41" s="122"/>
      <c r="F41" s="122"/>
      <c r="G41" s="122"/>
      <c r="H41" s="122"/>
      <c r="I41" s="122"/>
      <c r="J41" s="91"/>
      <c r="L41" s="98">
        <v>4</v>
      </c>
      <c r="M41" s="73" t="s">
        <v>117</v>
      </c>
      <c r="N41" s="91"/>
      <c r="O41" s="91"/>
      <c r="P41" s="92"/>
      <c r="Q41" s="92"/>
      <c r="R41" s="92"/>
      <c r="S41" s="92"/>
    </row>
    <row r="42" spans="1:20" ht="13" customHeight="1" x14ac:dyDescent="0.45">
      <c r="A42" s="91"/>
      <c r="B42" s="122"/>
      <c r="C42" s="122"/>
      <c r="D42" s="122"/>
      <c r="E42" s="122"/>
      <c r="F42" s="122"/>
      <c r="G42" s="122"/>
      <c r="H42" s="122"/>
      <c r="I42" s="122"/>
      <c r="J42" s="91"/>
      <c r="L42" s="98">
        <v>5</v>
      </c>
      <c r="M42" s="73" t="s">
        <v>118</v>
      </c>
      <c r="N42" s="91"/>
      <c r="O42" s="91"/>
      <c r="P42" s="92"/>
      <c r="Q42" s="92"/>
      <c r="R42" s="92"/>
      <c r="S42" s="92"/>
      <c r="T42" s="102"/>
    </row>
    <row r="43" spans="1:20" ht="13" customHeight="1" x14ac:dyDescent="0.45">
      <c r="A43" s="103" t="s">
        <v>124</v>
      </c>
      <c r="B43" s="117" t="s">
        <v>127</v>
      </c>
      <c r="C43" s="117"/>
      <c r="D43" s="117"/>
      <c r="E43" s="117"/>
      <c r="F43" s="117"/>
      <c r="G43" s="117"/>
      <c r="H43" s="117"/>
      <c r="I43" s="117"/>
      <c r="J43" s="91"/>
      <c r="L43" s="98">
        <v>6</v>
      </c>
      <c r="M43" s="73" t="s">
        <v>119</v>
      </c>
      <c r="N43" s="91"/>
      <c r="O43" s="91"/>
      <c r="P43" s="92"/>
      <c r="Q43" s="92"/>
      <c r="R43" s="92"/>
      <c r="S43" s="92"/>
    </row>
    <row r="44" spans="1:20" ht="13" customHeight="1" x14ac:dyDescent="0.45">
      <c r="A44" s="91"/>
      <c r="B44" s="117"/>
      <c r="C44" s="117"/>
      <c r="D44" s="117"/>
      <c r="E44" s="117"/>
      <c r="F44" s="117"/>
      <c r="G44" s="117"/>
      <c r="H44" s="117"/>
      <c r="I44" s="117"/>
      <c r="J44" s="91"/>
      <c r="L44" s="98">
        <v>7</v>
      </c>
      <c r="M44" s="73" t="s">
        <v>120</v>
      </c>
      <c r="N44" s="91"/>
      <c r="O44" s="91"/>
      <c r="P44" s="92"/>
      <c r="Q44" s="92"/>
      <c r="R44" s="92"/>
      <c r="S44" s="92"/>
    </row>
    <row r="45" spans="1:20" ht="13" customHeight="1" x14ac:dyDescent="0.45">
      <c r="A45" s="91"/>
      <c r="B45" s="117"/>
      <c r="C45" s="117"/>
      <c r="D45" s="117"/>
      <c r="E45" s="117"/>
      <c r="F45" s="117"/>
      <c r="G45" s="117"/>
      <c r="H45" s="117"/>
      <c r="I45" s="117"/>
      <c r="J45" s="91"/>
      <c r="N45" s="104" t="s">
        <v>136</v>
      </c>
      <c r="Q45" s="92"/>
      <c r="R45" s="92"/>
      <c r="S45" s="92"/>
    </row>
    <row r="46" spans="1:20" hidden="1" x14ac:dyDescent="0.45">
      <c r="A46" s="92"/>
      <c r="B46" s="92"/>
      <c r="C46" s="92"/>
      <c r="D46" s="92"/>
      <c r="E46" s="92"/>
      <c r="F46" s="92"/>
      <c r="G46" s="92"/>
      <c r="H46" s="92"/>
      <c r="I46" s="92"/>
      <c r="J46" s="92"/>
      <c r="Q46" s="92"/>
      <c r="R46" s="92"/>
      <c r="S46" s="92"/>
    </row>
    <row r="47" spans="1:20" hidden="1" x14ac:dyDescent="0.45">
      <c r="A47" s="92"/>
      <c r="B47" s="92"/>
      <c r="C47" s="92"/>
      <c r="D47" s="92"/>
      <c r="E47" s="92"/>
      <c r="F47" s="92"/>
      <c r="G47" s="92"/>
      <c r="H47" s="92"/>
      <c r="I47" s="92"/>
      <c r="J47" s="92"/>
      <c r="Q47" s="92"/>
      <c r="R47" s="92"/>
      <c r="S47" s="92"/>
    </row>
    <row r="48" spans="1:20" hidden="1" x14ac:dyDescent="0.45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</row>
    <row r="49" spans="1:15" hidden="1" x14ac:dyDescent="0.45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hidden="1" x14ac:dyDescent="0.45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</row>
    <row r="51" spans="1:15" hidden="1" x14ac:dyDescent="0.45"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</row>
    <row r="52" spans="1:15" hidden="1" x14ac:dyDescent="0.45"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</row>
    <row r="53" spans="1:15" hidden="1" x14ac:dyDescent="0.45"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</row>
    <row r="54" spans="1:15" hidden="1" x14ac:dyDescent="0.45"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</row>
    <row r="55" spans="1:15" hidden="1" x14ac:dyDescent="0.45"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</row>
    <row r="56" spans="1:15" hidden="1" x14ac:dyDescent="0.45"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</row>
    <row r="57" spans="1:15" hidden="1" x14ac:dyDescent="0.45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</row>
    <row r="58" spans="1:15" hidden="1" x14ac:dyDescent="0.45"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</row>
    <row r="59" spans="1:15" hidden="1" x14ac:dyDescent="0.45"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</row>
    <row r="60" spans="1:15" hidden="1" x14ac:dyDescent="0.45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</row>
    <row r="61" spans="1:15" hidden="1" x14ac:dyDescent="0.45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</row>
    <row r="62" spans="1:15" hidden="1" x14ac:dyDescent="0.45"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</row>
    <row r="63" spans="1:15" hidden="1" x14ac:dyDescent="0.45"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</row>
    <row r="64" spans="1:15" hidden="1" x14ac:dyDescent="0.4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</row>
    <row r="65" spans="2:16" hidden="1" x14ac:dyDescent="0.45"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</row>
    <row r="66" spans="2:16" hidden="1" x14ac:dyDescent="0.4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</row>
    <row r="67" spans="2:16" hidden="1" x14ac:dyDescent="0.45"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</row>
    <row r="68" spans="2:16" hidden="1" x14ac:dyDescent="0.4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</row>
    <row r="69" spans="2:16" hidden="1" x14ac:dyDescent="0.45"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</row>
    <row r="70" spans="2:16" hidden="1" x14ac:dyDescent="0.45"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</row>
    <row r="71" spans="2:16" hidden="1" x14ac:dyDescent="0.45"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</row>
    <row r="72" spans="2:16" hidden="1" x14ac:dyDescent="0.45"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</row>
    <row r="73" spans="2:16" hidden="1" x14ac:dyDescent="0.45">
      <c r="B73" s="88"/>
      <c r="C73" s="88"/>
      <c r="D73" s="88"/>
      <c r="E73" s="88"/>
      <c r="F73" s="88"/>
      <c r="G73" s="92"/>
      <c r="H73" s="92"/>
      <c r="I73" s="88"/>
      <c r="J73" s="92"/>
      <c r="K73" s="92"/>
      <c r="L73" s="92"/>
      <c r="M73" s="92"/>
      <c r="N73" s="92"/>
    </row>
    <row r="74" spans="2:16" hidden="1" x14ac:dyDescent="0.45">
      <c r="B74" s="92"/>
      <c r="C74" s="92"/>
      <c r="D74" s="92"/>
      <c r="E74" s="92"/>
      <c r="F74" s="92"/>
      <c r="G74" s="92"/>
      <c r="H74" s="92"/>
      <c r="I74" s="92"/>
      <c r="J74" s="88"/>
      <c r="K74" s="88"/>
      <c r="L74" s="88"/>
      <c r="M74" s="88"/>
      <c r="N74" s="88"/>
      <c r="O74" s="88"/>
      <c r="P74" s="88"/>
    </row>
    <row r="75" spans="2:16" hidden="1" x14ac:dyDescent="0.45">
      <c r="B75" s="92"/>
      <c r="C75" s="92"/>
      <c r="D75" s="92"/>
      <c r="E75" s="92"/>
      <c r="F75" s="92"/>
      <c r="G75" s="92"/>
      <c r="H75" s="92"/>
      <c r="J75" s="92"/>
      <c r="K75" s="92"/>
      <c r="L75" s="92"/>
      <c r="M75" s="92"/>
      <c r="N75" s="92"/>
    </row>
    <row r="76" spans="2:16" hidden="1" x14ac:dyDescent="0.45">
      <c r="B76" s="92"/>
      <c r="C76" s="92"/>
      <c r="D76" s="92"/>
      <c r="E76" s="92"/>
      <c r="F76" s="92"/>
      <c r="G76" s="92"/>
      <c r="H76" s="92"/>
    </row>
    <row r="77" spans="2:16" hidden="1" x14ac:dyDescent="0.45">
      <c r="B77" s="92"/>
      <c r="C77" s="92"/>
      <c r="D77" s="92"/>
      <c r="E77" s="92"/>
      <c r="F77" s="92"/>
      <c r="G77" s="92"/>
    </row>
    <row r="78" spans="2:16" hidden="1" x14ac:dyDescent="0.45">
      <c r="B78" s="92"/>
      <c r="C78" s="92"/>
      <c r="D78" s="92"/>
      <c r="E78" s="92"/>
      <c r="F78" s="92"/>
      <c r="G78" s="92"/>
    </row>
    <row r="79" spans="2:16" hidden="1" x14ac:dyDescent="0.45">
      <c r="B79" s="92"/>
      <c r="C79" s="92"/>
      <c r="D79" s="92"/>
      <c r="E79" s="92"/>
      <c r="F79" s="92"/>
      <c r="G79" s="92"/>
    </row>
    <row r="80" spans="2:16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</sheetData>
  <mergeCells count="13">
    <mergeCell ref="D6:M6"/>
    <mergeCell ref="D1:M1"/>
    <mergeCell ref="D2:M2"/>
    <mergeCell ref="O2:Q2"/>
    <mergeCell ref="D3:M3"/>
    <mergeCell ref="C5:N5"/>
    <mergeCell ref="B43:I45"/>
    <mergeCell ref="B7:I7"/>
    <mergeCell ref="J7:Q7"/>
    <mergeCell ref="B8:I8"/>
    <mergeCell ref="J8:Q8"/>
    <mergeCell ref="B38:I40"/>
    <mergeCell ref="B41:I42"/>
  </mergeCells>
  <printOptions horizontalCentered="1"/>
  <pageMargins left="0.34" right="0.22" top="0.84" bottom="0.18" header="0.26" footer="0.18"/>
  <pageSetup scale="77" fitToHeight="2" orientation="landscape" r:id="rId1"/>
  <headerFooter alignWithMargins="0"/>
  <rowBreaks count="1" manualBreakCount="1">
    <brk id="47" max="1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82"/>
  <sheetViews>
    <sheetView tabSelected="1" topLeftCell="A5" zoomScale="90" zoomScaleNormal="90" zoomScaleSheetLayoutView="80" workbookViewId="0">
      <selection activeCell="E57" sqref="E57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108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10"/>
      <c r="G5" s="111"/>
      <c r="H5" s="111"/>
      <c r="I5" s="111"/>
      <c r="J5" s="111"/>
      <c r="K5" s="30"/>
      <c r="L5" s="30"/>
      <c r="M5" s="30"/>
      <c r="N5" s="30"/>
      <c r="O5" s="29"/>
      <c r="P5" s="29"/>
    </row>
    <row r="6" spans="1:16" x14ac:dyDescent="0.45">
      <c r="A6" s="55" t="s">
        <v>6</v>
      </c>
      <c r="B6" s="55" t="s">
        <v>6</v>
      </c>
      <c r="C6" s="55" t="s">
        <v>6</v>
      </c>
      <c r="D6" s="55" t="s">
        <v>6</v>
      </c>
      <c r="E6" s="55" t="s">
        <v>6</v>
      </c>
      <c r="F6" s="55" t="s">
        <v>6</v>
      </c>
      <c r="G6" s="55" t="s">
        <v>6</v>
      </c>
      <c r="H6" s="55" t="s">
        <v>6</v>
      </c>
      <c r="I6" s="55" t="s">
        <v>6</v>
      </c>
      <c r="J6" s="55" t="s">
        <v>6</v>
      </c>
      <c r="K6" s="55" t="s">
        <v>6</v>
      </c>
      <c r="L6" s="55" t="s">
        <v>6</v>
      </c>
      <c r="M6" s="55" t="s">
        <v>6</v>
      </c>
      <c r="N6" s="55" t="s">
        <v>6</v>
      </c>
      <c r="O6" s="55" t="s">
        <v>6</v>
      </c>
      <c r="P6" s="55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55" t="s">
        <v>25</v>
      </c>
      <c r="C10" s="55" t="s">
        <v>25</v>
      </c>
      <c r="D10" s="55" t="s">
        <v>25</v>
      </c>
      <c r="E10" s="55" t="s">
        <v>25</v>
      </c>
      <c r="F10" s="55" t="s">
        <v>25</v>
      </c>
      <c r="G10" s="55" t="s">
        <v>25</v>
      </c>
      <c r="H10" s="55" t="s">
        <v>25</v>
      </c>
      <c r="I10" s="55" t="s">
        <v>25</v>
      </c>
      <c r="J10" s="55" t="s">
        <v>25</v>
      </c>
      <c r="K10" s="55" t="s">
        <v>25</v>
      </c>
      <c r="L10" s="55" t="s">
        <v>25</v>
      </c>
      <c r="M10" s="55" t="s">
        <v>25</v>
      </c>
      <c r="N10" s="55" t="s">
        <v>25</v>
      </c>
      <c r="O10" s="55" t="s">
        <v>25</v>
      </c>
      <c r="P10" s="55" t="s">
        <v>25</v>
      </c>
    </row>
    <row r="11" spans="1:16" x14ac:dyDescent="0.45">
      <c r="A11" s="60" t="s">
        <v>26</v>
      </c>
      <c r="B11" s="62">
        <v>174</v>
      </c>
      <c r="C11" s="62">
        <v>19</v>
      </c>
      <c r="D11" s="62">
        <v>27</v>
      </c>
      <c r="E11" s="62">
        <v>17</v>
      </c>
      <c r="F11" s="62">
        <v>15</v>
      </c>
      <c r="G11" s="62">
        <v>51</v>
      </c>
      <c r="H11" s="62">
        <f>+SUM(B11:G11)</f>
        <v>303</v>
      </c>
      <c r="I11" s="62">
        <v>167</v>
      </c>
      <c r="J11" s="62">
        <v>0</v>
      </c>
      <c r="K11" s="62">
        <v>178</v>
      </c>
      <c r="L11" s="62">
        <v>96</v>
      </c>
      <c r="M11" s="62">
        <v>36</v>
      </c>
      <c r="N11" s="62">
        <v>34</v>
      </c>
      <c r="O11" s="62">
        <f>+SUM(I11:N11)</f>
        <v>511</v>
      </c>
      <c r="P11" s="62">
        <f>+H11+O11</f>
        <v>814</v>
      </c>
    </row>
    <row r="12" spans="1:16" x14ac:dyDescent="0.45">
      <c r="A12" s="60" t="s">
        <v>27</v>
      </c>
      <c r="B12" s="62">
        <v>104</v>
      </c>
      <c r="C12" s="62">
        <v>28</v>
      </c>
      <c r="D12" s="62">
        <v>148</v>
      </c>
      <c r="E12" s="62">
        <v>37</v>
      </c>
      <c r="F12" s="62">
        <v>27</v>
      </c>
      <c r="G12" s="62">
        <v>68</v>
      </c>
      <c r="H12" s="62">
        <f t="shared" ref="H12:H34" si="0">+SUM(B12:G12)</f>
        <v>412</v>
      </c>
      <c r="I12" s="62">
        <v>1151</v>
      </c>
      <c r="J12" s="62">
        <v>1655</v>
      </c>
      <c r="K12" s="62">
        <v>997</v>
      </c>
      <c r="L12" s="62">
        <v>816</v>
      </c>
      <c r="M12" s="62">
        <v>497</v>
      </c>
      <c r="N12" s="62">
        <v>364</v>
      </c>
      <c r="O12" s="62">
        <f t="shared" ref="O12:O34" si="1">+SUM(I12:N12)</f>
        <v>5480</v>
      </c>
      <c r="P12" s="62">
        <f t="shared" ref="P12:P34" si="2">+H12+O12</f>
        <v>5892</v>
      </c>
    </row>
    <row r="13" spans="1:16" x14ac:dyDescent="0.45">
      <c r="A13" s="60" t="s">
        <v>28</v>
      </c>
      <c r="B13" s="62">
        <v>294</v>
      </c>
      <c r="C13" s="62">
        <v>30</v>
      </c>
      <c r="D13" s="62">
        <v>78</v>
      </c>
      <c r="E13" s="62">
        <v>183</v>
      </c>
      <c r="F13" s="62">
        <v>35</v>
      </c>
      <c r="G13" s="62">
        <v>126</v>
      </c>
      <c r="H13" s="62">
        <f t="shared" si="0"/>
        <v>746</v>
      </c>
      <c r="I13" s="62">
        <v>3660</v>
      </c>
      <c r="J13" s="62">
        <v>483</v>
      </c>
      <c r="K13" s="62">
        <v>1163</v>
      </c>
      <c r="L13" s="62">
        <v>1289</v>
      </c>
      <c r="M13" s="62">
        <v>593</v>
      </c>
      <c r="N13" s="62">
        <v>511</v>
      </c>
      <c r="O13" s="62">
        <f t="shared" si="1"/>
        <v>7699</v>
      </c>
      <c r="P13" s="62">
        <f t="shared" si="2"/>
        <v>8445</v>
      </c>
    </row>
    <row r="14" spans="1:16" x14ac:dyDescent="0.45">
      <c r="A14" s="60" t="s">
        <v>29</v>
      </c>
      <c r="B14" s="62">
        <v>0</v>
      </c>
      <c r="C14" s="62">
        <v>23</v>
      </c>
      <c r="D14" s="62">
        <v>0</v>
      </c>
      <c r="E14" s="62">
        <v>25</v>
      </c>
      <c r="F14" s="62">
        <v>27</v>
      </c>
      <c r="G14" s="62">
        <v>10</v>
      </c>
      <c r="H14" s="62">
        <f t="shared" si="0"/>
        <v>85</v>
      </c>
      <c r="I14" s="62">
        <v>0</v>
      </c>
      <c r="J14" s="62">
        <v>34</v>
      </c>
      <c r="K14" s="62">
        <v>450</v>
      </c>
      <c r="L14" s="62">
        <v>53</v>
      </c>
      <c r="M14" s="62">
        <v>87</v>
      </c>
      <c r="N14" s="62">
        <v>44</v>
      </c>
      <c r="O14" s="62">
        <f t="shared" si="1"/>
        <v>668</v>
      </c>
      <c r="P14" s="62">
        <f t="shared" si="2"/>
        <v>753</v>
      </c>
    </row>
    <row r="15" spans="1:16" x14ac:dyDescent="0.45">
      <c r="A15" s="60" t="s">
        <v>30</v>
      </c>
      <c r="B15" s="62">
        <v>0</v>
      </c>
      <c r="C15" s="62">
        <v>125</v>
      </c>
      <c r="D15" s="62">
        <v>111</v>
      </c>
      <c r="E15" s="62">
        <v>74</v>
      </c>
      <c r="F15" s="62">
        <v>39</v>
      </c>
      <c r="G15" s="62">
        <v>67</v>
      </c>
      <c r="H15" s="62">
        <f t="shared" si="0"/>
        <v>416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f t="shared" si="1"/>
        <v>0</v>
      </c>
      <c r="P15" s="62">
        <f t="shared" si="2"/>
        <v>416</v>
      </c>
    </row>
    <row r="16" spans="1:16" x14ac:dyDescent="0.45">
      <c r="A16" s="60" t="s">
        <v>31</v>
      </c>
      <c r="B16" s="62">
        <v>0</v>
      </c>
      <c r="C16" s="62">
        <v>43</v>
      </c>
      <c r="D16" s="62">
        <v>190</v>
      </c>
      <c r="E16" s="62">
        <v>94</v>
      </c>
      <c r="F16" s="62">
        <v>59</v>
      </c>
      <c r="G16" s="62">
        <v>70</v>
      </c>
      <c r="H16" s="62">
        <f t="shared" si="0"/>
        <v>456</v>
      </c>
      <c r="I16" s="62">
        <v>38</v>
      </c>
      <c r="J16" s="62">
        <v>0</v>
      </c>
      <c r="K16" s="62">
        <v>475</v>
      </c>
      <c r="L16" s="62">
        <v>137</v>
      </c>
      <c r="M16" s="62">
        <v>126</v>
      </c>
      <c r="N16" s="62">
        <v>55</v>
      </c>
      <c r="O16" s="62">
        <f t="shared" si="1"/>
        <v>831</v>
      </c>
      <c r="P16" s="62">
        <f t="shared" si="2"/>
        <v>1287</v>
      </c>
    </row>
    <row r="17" spans="1:16" x14ac:dyDescent="0.45">
      <c r="A17" s="60" t="s">
        <v>32</v>
      </c>
      <c r="B17" s="62">
        <v>197</v>
      </c>
      <c r="C17" s="62">
        <v>36</v>
      </c>
      <c r="D17" s="62">
        <v>113</v>
      </c>
      <c r="E17" s="62">
        <v>40</v>
      </c>
      <c r="F17" s="62">
        <v>41</v>
      </c>
      <c r="G17" s="62">
        <v>83</v>
      </c>
      <c r="H17" s="62">
        <f t="shared" si="0"/>
        <v>510</v>
      </c>
      <c r="I17" s="62">
        <v>304</v>
      </c>
      <c r="J17" s="62">
        <v>13</v>
      </c>
      <c r="K17" s="62">
        <v>190</v>
      </c>
      <c r="L17" s="62">
        <v>152</v>
      </c>
      <c r="M17" s="62">
        <v>50</v>
      </c>
      <c r="N17" s="62">
        <v>50</v>
      </c>
      <c r="O17" s="62">
        <f t="shared" si="1"/>
        <v>759</v>
      </c>
      <c r="P17" s="62">
        <f t="shared" si="2"/>
        <v>1269</v>
      </c>
    </row>
    <row r="18" spans="1:16" x14ac:dyDescent="0.45">
      <c r="A18" s="60" t="s">
        <v>33</v>
      </c>
      <c r="B18" s="62">
        <v>0</v>
      </c>
      <c r="C18" s="62">
        <v>117</v>
      </c>
      <c r="D18" s="62">
        <v>72</v>
      </c>
      <c r="E18" s="62">
        <v>74</v>
      </c>
      <c r="F18" s="62">
        <v>56</v>
      </c>
      <c r="G18" s="62">
        <v>57</v>
      </c>
      <c r="H18" s="62">
        <f t="shared" si="0"/>
        <v>376</v>
      </c>
      <c r="I18" s="62">
        <v>0</v>
      </c>
      <c r="J18" s="62">
        <v>0</v>
      </c>
      <c r="K18" s="62">
        <v>546</v>
      </c>
      <c r="L18" s="62">
        <v>180</v>
      </c>
      <c r="M18" s="62">
        <v>116</v>
      </c>
      <c r="N18" s="62">
        <v>60</v>
      </c>
      <c r="O18" s="62">
        <f t="shared" si="1"/>
        <v>902</v>
      </c>
      <c r="P18" s="62">
        <f t="shared" si="2"/>
        <v>1278</v>
      </c>
    </row>
    <row r="19" spans="1:16" x14ac:dyDescent="0.45">
      <c r="A19" s="60" t="s">
        <v>34</v>
      </c>
      <c r="B19" s="62">
        <v>0</v>
      </c>
      <c r="C19" s="62">
        <v>94</v>
      </c>
      <c r="D19" s="62">
        <v>79</v>
      </c>
      <c r="E19" s="62">
        <v>32</v>
      </c>
      <c r="F19" s="62">
        <v>31</v>
      </c>
      <c r="G19" s="62">
        <v>44</v>
      </c>
      <c r="H19" s="62">
        <f t="shared" si="0"/>
        <v>280</v>
      </c>
      <c r="I19" s="62">
        <v>0</v>
      </c>
      <c r="J19" s="62">
        <v>0</v>
      </c>
      <c r="K19" s="62">
        <v>65</v>
      </c>
      <c r="L19" s="62">
        <v>11</v>
      </c>
      <c r="M19" s="62">
        <v>9</v>
      </c>
      <c r="N19" s="62">
        <v>6</v>
      </c>
      <c r="O19" s="62">
        <f t="shared" si="1"/>
        <v>91</v>
      </c>
      <c r="P19" s="62">
        <f t="shared" si="2"/>
        <v>371</v>
      </c>
    </row>
    <row r="20" spans="1:16" x14ac:dyDescent="0.45">
      <c r="A20" s="60" t="s">
        <v>35</v>
      </c>
      <c r="B20" s="62">
        <v>255</v>
      </c>
      <c r="C20" s="62">
        <v>214</v>
      </c>
      <c r="D20" s="62">
        <v>93</v>
      </c>
      <c r="E20" s="62">
        <v>165</v>
      </c>
      <c r="F20" s="62">
        <v>89</v>
      </c>
      <c r="G20" s="62">
        <v>157</v>
      </c>
      <c r="H20" s="62">
        <f t="shared" si="0"/>
        <v>973</v>
      </c>
      <c r="I20" s="62">
        <v>822</v>
      </c>
      <c r="J20" s="62">
        <v>324</v>
      </c>
      <c r="K20" s="62">
        <v>298</v>
      </c>
      <c r="L20" s="62">
        <v>220</v>
      </c>
      <c r="M20" s="62">
        <v>273</v>
      </c>
      <c r="N20" s="62">
        <v>138</v>
      </c>
      <c r="O20" s="62">
        <f t="shared" si="1"/>
        <v>2075</v>
      </c>
      <c r="P20" s="62">
        <f t="shared" si="2"/>
        <v>3048</v>
      </c>
    </row>
    <row r="21" spans="1:16" x14ac:dyDescent="0.45">
      <c r="A21" s="60" t="s">
        <v>36</v>
      </c>
      <c r="B21" s="62">
        <v>171</v>
      </c>
      <c r="C21" s="62">
        <v>70</v>
      </c>
      <c r="D21" s="62">
        <v>67</v>
      </c>
      <c r="E21" s="62">
        <v>73</v>
      </c>
      <c r="F21" s="62">
        <v>46</v>
      </c>
      <c r="G21" s="62">
        <v>82</v>
      </c>
      <c r="H21" s="62">
        <f t="shared" si="0"/>
        <v>509</v>
      </c>
      <c r="I21" s="62">
        <v>0</v>
      </c>
      <c r="J21" s="62">
        <v>0</v>
      </c>
      <c r="K21" s="62">
        <v>1</v>
      </c>
      <c r="L21" s="62">
        <v>0</v>
      </c>
      <c r="M21" s="62">
        <v>0</v>
      </c>
      <c r="N21" s="62">
        <v>0</v>
      </c>
      <c r="O21" s="62">
        <f t="shared" si="1"/>
        <v>1</v>
      </c>
      <c r="P21" s="62">
        <f t="shared" si="2"/>
        <v>510</v>
      </c>
    </row>
    <row r="22" spans="1:16" x14ac:dyDescent="0.45">
      <c r="A22" s="60" t="s">
        <v>37</v>
      </c>
      <c r="B22" s="62">
        <v>68</v>
      </c>
      <c r="C22" s="62">
        <v>73</v>
      </c>
      <c r="D22" s="62">
        <v>136</v>
      </c>
      <c r="E22" s="62">
        <v>91</v>
      </c>
      <c r="F22" s="62">
        <v>54</v>
      </c>
      <c r="G22" s="62">
        <v>79</v>
      </c>
      <c r="H22" s="62">
        <f t="shared" si="0"/>
        <v>501</v>
      </c>
      <c r="I22" s="62">
        <v>677</v>
      </c>
      <c r="J22" s="62">
        <v>138</v>
      </c>
      <c r="K22" s="62">
        <v>450</v>
      </c>
      <c r="L22" s="62">
        <v>320</v>
      </c>
      <c r="M22" s="62">
        <v>212</v>
      </c>
      <c r="N22" s="62">
        <v>128</v>
      </c>
      <c r="O22" s="62">
        <f t="shared" si="1"/>
        <v>1925</v>
      </c>
      <c r="P22" s="62">
        <f t="shared" si="2"/>
        <v>2426</v>
      </c>
    </row>
    <row r="23" spans="1:16" x14ac:dyDescent="0.45">
      <c r="A23" s="60" t="s">
        <v>38</v>
      </c>
      <c r="B23" s="62">
        <v>284</v>
      </c>
      <c r="C23" s="62">
        <v>72</v>
      </c>
      <c r="D23" s="62">
        <v>76</v>
      </c>
      <c r="E23" s="62">
        <v>71</v>
      </c>
      <c r="F23" s="62">
        <v>32</v>
      </c>
      <c r="G23" s="62">
        <v>108</v>
      </c>
      <c r="H23" s="62">
        <f t="shared" si="0"/>
        <v>643</v>
      </c>
      <c r="I23" s="62">
        <v>1098</v>
      </c>
      <c r="J23" s="62">
        <v>1093</v>
      </c>
      <c r="K23" s="62">
        <v>253</v>
      </c>
      <c r="L23" s="62">
        <v>460</v>
      </c>
      <c r="M23" s="62">
        <v>316</v>
      </c>
      <c r="N23" s="62">
        <v>229</v>
      </c>
      <c r="O23" s="62">
        <f t="shared" si="1"/>
        <v>3449</v>
      </c>
      <c r="P23" s="62">
        <f t="shared" si="2"/>
        <v>4092</v>
      </c>
    </row>
    <row r="24" spans="1:16" x14ac:dyDescent="0.45">
      <c r="A24" s="60" t="s">
        <v>39</v>
      </c>
      <c r="B24" s="62">
        <v>0</v>
      </c>
      <c r="C24" s="62">
        <v>29</v>
      </c>
      <c r="D24" s="62">
        <v>45</v>
      </c>
      <c r="E24" s="62">
        <v>52</v>
      </c>
      <c r="F24" s="62">
        <v>26</v>
      </c>
      <c r="G24" s="62">
        <v>27</v>
      </c>
      <c r="H24" s="62">
        <f t="shared" si="0"/>
        <v>179</v>
      </c>
      <c r="I24" s="62">
        <v>0</v>
      </c>
      <c r="J24" s="62">
        <v>0</v>
      </c>
      <c r="K24" s="62">
        <v>12</v>
      </c>
      <c r="L24" s="62">
        <v>10</v>
      </c>
      <c r="M24" s="62">
        <v>5</v>
      </c>
      <c r="N24" s="62">
        <v>2</v>
      </c>
      <c r="O24" s="62">
        <f t="shared" si="1"/>
        <v>29</v>
      </c>
      <c r="P24" s="62">
        <f t="shared" si="2"/>
        <v>208</v>
      </c>
    </row>
    <row r="25" spans="1:16" x14ac:dyDescent="0.45">
      <c r="A25" s="60" t="s">
        <v>40</v>
      </c>
      <c r="B25" s="62">
        <v>66</v>
      </c>
      <c r="C25" s="62">
        <v>0</v>
      </c>
      <c r="D25" s="62">
        <v>75</v>
      </c>
      <c r="E25" s="62">
        <v>81</v>
      </c>
      <c r="F25" s="62">
        <v>30</v>
      </c>
      <c r="G25" s="62">
        <v>48</v>
      </c>
      <c r="H25" s="62">
        <f t="shared" si="0"/>
        <v>300</v>
      </c>
      <c r="I25" s="62">
        <v>2478</v>
      </c>
      <c r="J25" s="62">
        <v>477</v>
      </c>
      <c r="K25" s="62">
        <v>2119</v>
      </c>
      <c r="L25" s="62">
        <v>1089</v>
      </c>
      <c r="M25" s="62">
        <v>565</v>
      </c>
      <c r="N25" s="62">
        <v>479</v>
      </c>
      <c r="O25" s="62">
        <f t="shared" si="1"/>
        <v>7207</v>
      </c>
      <c r="P25" s="62">
        <f t="shared" si="2"/>
        <v>7507</v>
      </c>
    </row>
    <row r="26" spans="1:16" x14ac:dyDescent="0.45">
      <c r="A26" s="60" t="s">
        <v>41</v>
      </c>
      <c r="B26" s="62">
        <v>0</v>
      </c>
      <c r="C26" s="62">
        <v>33</v>
      </c>
      <c r="D26" s="62">
        <v>27</v>
      </c>
      <c r="E26" s="62">
        <v>63</v>
      </c>
      <c r="F26" s="62">
        <v>36</v>
      </c>
      <c r="G26" s="62">
        <v>27</v>
      </c>
      <c r="H26" s="62">
        <f t="shared" si="0"/>
        <v>186</v>
      </c>
      <c r="I26" s="62">
        <v>2992</v>
      </c>
      <c r="J26" s="62">
        <v>1565</v>
      </c>
      <c r="K26" s="62">
        <v>1881</v>
      </c>
      <c r="L26" s="62">
        <v>1025</v>
      </c>
      <c r="M26" s="62">
        <v>727</v>
      </c>
      <c r="N26" s="62">
        <v>583</v>
      </c>
      <c r="O26" s="62">
        <f t="shared" si="1"/>
        <v>8773</v>
      </c>
      <c r="P26" s="62">
        <f t="shared" si="2"/>
        <v>8959</v>
      </c>
    </row>
    <row r="27" spans="1:16" ht="14.25" customHeight="1" x14ac:dyDescent="0.45">
      <c r="A27" s="60" t="s">
        <v>42</v>
      </c>
      <c r="B27" s="62">
        <v>0</v>
      </c>
      <c r="C27" s="62">
        <v>314</v>
      </c>
      <c r="D27" s="62">
        <v>78</v>
      </c>
      <c r="E27" s="62">
        <v>79</v>
      </c>
      <c r="F27" s="62">
        <v>49</v>
      </c>
      <c r="G27" s="62">
        <v>102</v>
      </c>
      <c r="H27" s="62">
        <f t="shared" si="0"/>
        <v>622</v>
      </c>
      <c r="I27" s="62">
        <v>0</v>
      </c>
      <c r="J27" s="62">
        <v>49</v>
      </c>
      <c r="K27" s="62">
        <v>249</v>
      </c>
      <c r="L27" s="62">
        <v>3</v>
      </c>
      <c r="M27" s="62">
        <v>15</v>
      </c>
      <c r="N27" s="62">
        <v>22</v>
      </c>
      <c r="O27" s="62">
        <f t="shared" si="1"/>
        <v>338</v>
      </c>
      <c r="P27" s="62">
        <f t="shared" si="2"/>
        <v>960</v>
      </c>
    </row>
    <row r="28" spans="1:16" x14ac:dyDescent="0.45">
      <c r="A28" s="60" t="s">
        <v>43</v>
      </c>
      <c r="B28" s="62">
        <v>0</v>
      </c>
      <c r="C28" s="62">
        <v>190</v>
      </c>
      <c r="D28" s="62">
        <v>178</v>
      </c>
      <c r="E28" s="62">
        <v>88</v>
      </c>
      <c r="F28" s="62">
        <v>70</v>
      </c>
      <c r="G28" s="62">
        <v>98</v>
      </c>
      <c r="H28" s="62">
        <f t="shared" si="0"/>
        <v>624</v>
      </c>
      <c r="I28" s="62">
        <v>0</v>
      </c>
      <c r="J28" s="62">
        <v>9</v>
      </c>
      <c r="K28" s="62">
        <v>185</v>
      </c>
      <c r="L28" s="62">
        <v>53</v>
      </c>
      <c r="M28" s="62">
        <v>45</v>
      </c>
      <c r="N28" s="62">
        <v>21</v>
      </c>
      <c r="O28" s="62">
        <f t="shared" si="1"/>
        <v>313</v>
      </c>
      <c r="P28" s="62">
        <f t="shared" si="2"/>
        <v>937</v>
      </c>
    </row>
    <row r="29" spans="1:16" x14ac:dyDescent="0.45">
      <c r="A29" s="60" t="s">
        <v>44</v>
      </c>
      <c r="B29" s="62">
        <v>0</v>
      </c>
      <c r="C29" s="62">
        <v>88</v>
      </c>
      <c r="D29" s="62">
        <v>36</v>
      </c>
      <c r="E29" s="62">
        <v>25</v>
      </c>
      <c r="F29" s="62">
        <v>24</v>
      </c>
      <c r="G29" s="62">
        <v>32</v>
      </c>
      <c r="H29" s="62">
        <f t="shared" si="0"/>
        <v>205</v>
      </c>
      <c r="I29" s="62">
        <v>0</v>
      </c>
      <c r="J29" s="62">
        <v>45</v>
      </c>
      <c r="K29" s="62">
        <v>10</v>
      </c>
      <c r="L29" s="62">
        <v>8</v>
      </c>
      <c r="M29" s="62">
        <v>5</v>
      </c>
      <c r="N29" s="62">
        <v>5</v>
      </c>
      <c r="O29" s="62">
        <f t="shared" si="1"/>
        <v>73</v>
      </c>
      <c r="P29" s="62">
        <f t="shared" si="2"/>
        <v>278</v>
      </c>
    </row>
    <row r="30" spans="1:16" x14ac:dyDescent="0.45">
      <c r="A30" s="60" t="s">
        <v>45</v>
      </c>
      <c r="B30" s="62">
        <v>0</v>
      </c>
      <c r="C30" s="62">
        <v>217</v>
      </c>
      <c r="D30" s="62">
        <v>96</v>
      </c>
      <c r="E30" s="62">
        <v>34</v>
      </c>
      <c r="F30" s="62">
        <v>27</v>
      </c>
      <c r="G30" s="62">
        <v>75</v>
      </c>
      <c r="H30" s="62">
        <f t="shared" si="0"/>
        <v>449</v>
      </c>
      <c r="I30" s="62">
        <v>0</v>
      </c>
      <c r="J30" s="62">
        <v>0</v>
      </c>
      <c r="K30" s="62">
        <v>155</v>
      </c>
      <c r="L30" s="62">
        <v>11</v>
      </c>
      <c r="M30" s="62">
        <v>15</v>
      </c>
      <c r="N30" s="62">
        <v>13</v>
      </c>
      <c r="O30" s="62">
        <f t="shared" si="1"/>
        <v>194</v>
      </c>
      <c r="P30" s="62">
        <f t="shared" si="2"/>
        <v>643</v>
      </c>
    </row>
    <row r="31" spans="1:16" x14ac:dyDescent="0.45">
      <c r="A31" s="60" t="s">
        <v>46</v>
      </c>
      <c r="B31" s="62">
        <v>450</v>
      </c>
      <c r="C31" s="62">
        <v>24</v>
      </c>
      <c r="D31" s="62">
        <v>93</v>
      </c>
      <c r="E31" s="62">
        <v>84</v>
      </c>
      <c r="F31" s="62">
        <v>54</v>
      </c>
      <c r="G31" s="62">
        <v>140</v>
      </c>
      <c r="H31" s="62">
        <f t="shared" si="0"/>
        <v>845</v>
      </c>
      <c r="I31" s="62">
        <v>547</v>
      </c>
      <c r="J31" s="62">
        <v>0</v>
      </c>
      <c r="K31" s="62">
        <v>205</v>
      </c>
      <c r="L31" s="62">
        <v>214</v>
      </c>
      <c r="M31" s="62">
        <v>115</v>
      </c>
      <c r="N31" s="62">
        <v>77</v>
      </c>
      <c r="O31" s="62">
        <f t="shared" si="1"/>
        <v>1158</v>
      </c>
      <c r="P31" s="62">
        <f t="shared" si="2"/>
        <v>2003</v>
      </c>
    </row>
    <row r="32" spans="1:16" x14ac:dyDescent="0.45">
      <c r="A32" s="60" t="s">
        <v>47</v>
      </c>
      <c r="B32" s="62">
        <v>0</v>
      </c>
      <c r="C32" s="62">
        <v>152</v>
      </c>
      <c r="D32" s="62">
        <v>12</v>
      </c>
      <c r="E32" s="62">
        <v>48</v>
      </c>
      <c r="F32" s="62">
        <v>43</v>
      </c>
      <c r="G32" s="62">
        <v>46</v>
      </c>
      <c r="H32" s="62">
        <f t="shared" si="0"/>
        <v>301</v>
      </c>
      <c r="I32" s="62">
        <v>0</v>
      </c>
      <c r="J32" s="62">
        <v>190</v>
      </c>
      <c r="K32" s="62">
        <v>216</v>
      </c>
      <c r="L32" s="62">
        <v>126</v>
      </c>
      <c r="M32" s="62">
        <v>98</v>
      </c>
      <c r="N32" s="62">
        <v>45</v>
      </c>
      <c r="O32" s="62">
        <f t="shared" si="1"/>
        <v>675</v>
      </c>
      <c r="P32" s="62">
        <f t="shared" si="2"/>
        <v>976</v>
      </c>
    </row>
    <row r="33" spans="1:18" x14ac:dyDescent="0.45">
      <c r="A33" s="60" t="s">
        <v>48</v>
      </c>
      <c r="B33" s="62">
        <v>0</v>
      </c>
      <c r="C33" s="62">
        <v>229</v>
      </c>
      <c r="D33" s="62">
        <v>32</v>
      </c>
      <c r="E33" s="62">
        <v>59</v>
      </c>
      <c r="F33" s="62">
        <v>27</v>
      </c>
      <c r="G33" s="62">
        <v>69</v>
      </c>
      <c r="H33" s="62">
        <f t="shared" si="0"/>
        <v>416</v>
      </c>
      <c r="I33" s="62">
        <v>0</v>
      </c>
      <c r="J33" s="62">
        <v>27</v>
      </c>
      <c r="K33" s="62">
        <v>218</v>
      </c>
      <c r="L33" s="62">
        <v>44</v>
      </c>
      <c r="M33" s="62">
        <v>39</v>
      </c>
      <c r="N33" s="62">
        <v>23</v>
      </c>
      <c r="O33" s="62">
        <f t="shared" si="1"/>
        <v>351</v>
      </c>
      <c r="P33" s="62">
        <f t="shared" si="2"/>
        <v>767</v>
      </c>
    </row>
    <row r="34" spans="1:18" x14ac:dyDescent="0.45">
      <c r="A34" s="60" t="s">
        <v>49</v>
      </c>
      <c r="B34" s="62">
        <v>0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f t="shared" si="0"/>
        <v>0</v>
      </c>
      <c r="I34" s="62">
        <v>1105</v>
      </c>
      <c r="J34" s="62">
        <v>138</v>
      </c>
      <c r="K34" s="62">
        <v>1141</v>
      </c>
      <c r="L34" s="62">
        <v>646</v>
      </c>
      <c r="M34" s="62">
        <v>214</v>
      </c>
      <c r="N34" s="62">
        <v>231</v>
      </c>
      <c r="O34" s="62">
        <f t="shared" si="1"/>
        <v>3475</v>
      </c>
      <c r="P34" s="62">
        <f t="shared" si="2"/>
        <v>3475</v>
      </c>
    </row>
    <row r="35" spans="1:18" x14ac:dyDescent="0.45">
      <c r="A35" s="55" t="s">
        <v>6</v>
      </c>
      <c r="B35" s="55" t="s">
        <v>6</v>
      </c>
      <c r="C35" s="55" t="s">
        <v>6</v>
      </c>
      <c r="D35" s="55" t="s">
        <v>6</v>
      </c>
      <c r="E35" s="55" t="s">
        <v>6</v>
      </c>
      <c r="F35" s="55" t="s">
        <v>6</v>
      </c>
      <c r="G35" s="55" t="s">
        <v>6</v>
      </c>
      <c r="H35" s="55" t="s">
        <v>6</v>
      </c>
      <c r="I35" s="55" t="s">
        <v>6</v>
      </c>
      <c r="J35" s="55" t="s">
        <v>6</v>
      </c>
      <c r="K35" s="55" t="s">
        <v>6</v>
      </c>
      <c r="L35" s="55" t="s">
        <v>6</v>
      </c>
      <c r="M35" s="55" t="s">
        <v>6</v>
      </c>
      <c r="N35" s="55" t="s">
        <v>6</v>
      </c>
      <c r="O35" s="55" t="s">
        <v>6</v>
      </c>
      <c r="P35" s="55" t="s">
        <v>6</v>
      </c>
    </row>
    <row r="36" spans="1:18" x14ac:dyDescent="0.45">
      <c r="A36" s="29" t="s">
        <v>7</v>
      </c>
      <c r="B36" s="62">
        <f t="shared" ref="B36:H36" si="3">SUM(B11:B34)</f>
        <v>2063</v>
      </c>
      <c r="C36" s="62">
        <f t="shared" si="3"/>
        <v>2220</v>
      </c>
      <c r="D36" s="62">
        <f t="shared" si="3"/>
        <v>1862</v>
      </c>
      <c r="E36" s="62">
        <f t="shared" si="3"/>
        <v>1589</v>
      </c>
      <c r="F36" s="62">
        <f t="shared" si="3"/>
        <v>937</v>
      </c>
      <c r="G36" s="62">
        <f t="shared" si="3"/>
        <v>1666</v>
      </c>
      <c r="H36" s="62">
        <f t="shared" si="3"/>
        <v>10337</v>
      </c>
      <c r="I36" s="62">
        <f>SUM(I11:I35)</f>
        <v>15039</v>
      </c>
      <c r="J36" s="62">
        <f>SUM(J11:J35)</f>
        <v>6240</v>
      </c>
      <c r="K36" s="62">
        <f>SUM(K11:K35)</f>
        <v>11457</v>
      </c>
      <c r="L36" s="62">
        <f>SUM(L11:L35)</f>
        <v>6963</v>
      </c>
      <c r="M36" s="62">
        <f>SUM(M11:M35)</f>
        <v>4158</v>
      </c>
      <c r="N36" s="62">
        <f>SUM(N11:N34)</f>
        <v>3120</v>
      </c>
      <c r="O36" s="62">
        <f>SUM(O11:O34)</f>
        <v>46977</v>
      </c>
      <c r="P36" s="62">
        <f>SUM(P11:P34)</f>
        <v>57314</v>
      </c>
      <c r="R36" s="62"/>
    </row>
    <row r="37" spans="1:18" s="29" customFormat="1" x14ac:dyDescent="0.45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R37" s="52"/>
    </row>
    <row r="38" spans="1:18" s="42" customFormat="1" x14ac:dyDescent="0.45">
      <c r="A38" s="4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44"/>
    </row>
    <row r="39" spans="1:18" s="42" customFormat="1" x14ac:dyDescent="0.45"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52"/>
      <c r="R39" s="52"/>
    </row>
    <row r="40" spans="1:18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54"/>
      <c r="R40" s="45"/>
    </row>
    <row r="41" spans="1:18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 s="53"/>
    </row>
    <row r="42" spans="1:18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8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8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 s="51"/>
    </row>
    <row r="45" spans="1:18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8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8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8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/>
    </row>
    <row r="53" spans="1:15" x14ac:dyDescent="0.4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5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5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5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5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5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5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5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5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5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5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5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x14ac:dyDescent="0.4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x14ac:dyDescent="0.4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2:16" x14ac:dyDescent="0.4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2:16" x14ac:dyDescent="0.4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2:16" x14ac:dyDescent="0.4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2:16" x14ac:dyDescent="0.4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2:16" x14ac:dyDescent="0.4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x14ac:dyDescent="0.4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x14ac:dyDescent="0.4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2:16" x14ac:dyDescent="0.45">
      <c r="B76" s="62"/>
      <c r="C76" s="62"/>
      <c r="D76" s="62"/>
      <c r="E76" s="62"/>
      <c r="F76" s="62"/>
      <c r="G76" s="39"/>
      <c r="H76" s="39"/>
      <c r="I76" s="62"/>
      <c r="J76" s="62"/>
      <c r="K76" s="62"/>
      <c r="L76" s="62"/>
      <c r="M76" s="62"/>
      <c r="N76" s="62"/>
      <c r="O76" s="62"/>
      <c r="P76" s="62"/>
    </row>
    <row r="77" spans="2:16" x14ac:dyDescent="0.4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13"/>
    </row>
    <row r="78" spans="2:16" x14ac:dyDescent="0.45">
      <c r="B78" s="39"/>
      <c r="C78" s="39"/>
      <c r="D78" s="39"/>
      <c r="E78" s="39"/>
      <c r="F78" s="39"/>
      <c r="G78" s="39"/>
      <c r="H78" s="39"/>
    </row>
    <row r="79" spans="2:16" x14ac:dyDescent="0.45">
      <c r="B79" s="39"/>
      <c r="C79" s="39"/>
      <c r="D79" s="39"/>
      <c r="E79" s="39"/>
      <c r="F79" s="39"/>
      <c r="G79" s="39"/>
      <c r="H79" s="39"/>
    </row>
    <row r="80" spans="2:16" x14ac:dyDescent="0.45">
      <c r="B80" s="39"/>
      <c r="C80" s="39"/>
      <c r="D80" s="39"/>
      <c r="E80" s="39"/>
      <c r="F80" s="39"/>
      <c r="G80" s="39"/>
    </row>
    <row r="81" spans="2:7" x14ac:dyDescent="0.45">
      <c r="B81" s="39"/>
      <c r="C81" s="39"/>
      <c r="D81" s="39"/>
      <c r="E81" s="39"/>
      <c r="F81" s="39"/>
      <c r="G81" s="39"/>
    </row>
    <row r="82" spans="2:7" x14ac:dyDescent="0.45">
      <c r="B82" s="39"/>
      <c r="C82" s="39"/>
      <c r="D82" s="39"/>
      <c r="E82" s="39"/>
      <c r="F82" s="39"/>
      <c r="G82" s="39"/>
    </row>
  </sheetData>
  <mergeCells count="1">
    <mergeCell ref="F5:J5"/>
  </mergeCells>
  <printOptions horizontalCentered="1"/>
  <pageMargins left="0.34" right="0.22" top="0.84" bottom="0.18" header="0.26" footer="0.18"/>
  <pageSetup scale="7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82"/>
  <sheetViews>
    <sheetView zoomScale="90" zoomScaleNormal="90" zoomScaleSheetLayoutView="80" workbookViewId="0">
      <selection activeCell="G11" sqref="G11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107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10"/>
      <c r="G5" s="111"/>
      <c r="H5" s="111"/>
      <c r="I5" s="111"/>
      <c r="J5" s="111"/>
      <c r="K5" s="30"/>
      <c r="L5" s="30"/>
      <c r="M5" s="30"/>
      <c r="N5" s="30"/>
      <c r="O5" s="29"/>
      <c r="P5" s="29"/>
    </row>
    <row r="6" spans="1:16" x14ac:dyDescent="0.45">
      <c r="A6" s="55" t="s">
        <v>6</v>
      </c>
      <c r="B6" s="55" t="s">
        <v>6</v>
      </c>
      <c r="C6" s="55" t="s">
        <v>6</v>
      </c>
      <c r="D6" s="55" t="s">
        <v>6</v>
      </c>
      <c r="E6" s="55" t="s">
        <v>6</v>
      </c>
      <c r="F6" s="55" t="s">
        <v>6</v>
      </c>
      <c r="G6" s="55" t="s">
        <v>6</v>
      </c>
      <c r="H6" s="55" t="s">
        <v>6</v>
      </c>
      <c r="I6" s="55" t="s">
        <v>6</v>
      </c>
      <c r="J6" s="55" t="s">
        <v>6</v>
      </c>
      <c r="K6" s="55" t="s">
        <v>6</v>
      </c>
      <c r="L6" s="55" t="s">
        <v>6</v>
      </c>
      <c r="M6" s="55" t="s">
        <v>6</v>
      </c>
      <c r="N6" s="55" t="s">
        <v>6</v>
      </c>
      <c r="O6" s="55" t="s">
        <v>6</v>
      </c>
      <c r="P6" s="55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55" t="s">
        <v>25</v>
      </c>
      <c r="C10" s="55" t="s">
        <v>25</v>
      </c>
      <c r="D10" s="55" t="s">
        <v>25</v>
      </c>
      <c r="E10" s="55" t="s">
        <v>25</v>
      </c>
      <c r="F10" s="55" t="s">
        <v>25</v>
      </c>
      <c r="G10" s="55" t="s">
        <v>25</v>
      </c>
      <c r="H10" s="55" t="s">
        <v>25</v>
      </c>
      <c r="I10" s="55" t="s">
        <v>25</v>
      </c>
      <c r="J10" s="55" t="s">
        <v>25</v>
      </c>
      <c r="K10" s="55" t="s">
        <v>25</v>
      </c>
      <c r="L10" s="55" t="s">
        <v>25</v>
      </c>
      <c r="M10" s="55" t="s">
        <v>25</v>
      </c>
      <c r="N10" s="55" t="s">
        <v>25</v>
      </c>
      <c r="O10" s="55" t="s">
        <v>25</v>
      </c>
      <c r="P10" s="55" t="s">
        <v>25</v>
      </c>
    </row>
    <row r="11" spans="1:16" x14ac:dyDescent="0.45">
      <c r="A11" s="60" t="s">
        <v>26</v>
      </c>
      <c r="B11" s="63">
        <v>167</v>
      </c>
      <c r="C11" s="63">
        <v>18</v>
      </c>
      <c r="D11" s="63">
        <v>25</v>
      </c>
      <c r="E11" s="63">
        <v>17</v>
      </c>
      <c r="F11" s="63">
        <v>15</v>
      </c>
      <c r="G11" s="62">
        <v>49</v>
      </c>
      <c r="H11" s="62">
        <f>+SUM(B11:G11)</f>
        <v>291</v>
      </c>
      <c r="I11" s="63">
        <v>158</v>
      </c>
      <c r="J11" s="63">
        <v>0</v>
      </c>
      <c r="K11" s="63">
        <v>176</v>
      </c>
      <c r="L11" s="63">
        <v>92</v>
      </c>
      <c r="M11" s="63">
        <v>37</v>
      </c>
      <c r="N11" s="62">
        <v>33</v>
      </c>
      <c r="O11" s="62">
        <f>+SUM(I11:N11)</f>
        <v>496</v>
      </c>
      <c r="P11" s="62">
        <f>+H11+O11</f>
        <v>787</v>
      </c>
    </row>
    <row r="12" spans="1:16" x14ac:dyDescent="0.45">
      <c r="A12" s="60" t="s">
        <v>27</v>
      </c>
      <c r="B12" s="63">
        <v>104</v>
      </c>
      <c r="C12" s="63">
        <v>27</v>
      </c>
      <c r="D12" s="63">
        <v>145</v>
      </c>
      <c r="E12" s="63">
        <v>36</v>
      </c>
      <c r="F12" s="63">
        <v>26</v>
      </c>
      <c r="G12" s="62">
        <v>67</v>
      </c>
      <c r="H12" s="62">
        <f t="shared" ref="H12:H34" si="0">+SUM(B12:G12)</f>
        <v>405</v>
      </c>
      <c r="I12" s="63">
        <v>1186</v>
      </c>
      <c r="J12" s="63">
        <v>1618</v>
      </c>
      <c r="K12" s="63">
        <v>969</v>
      </c>
      <c r="L12" s="63">
        <v>792</v>
      </c>
      <c r="M12" s="63">
        <v>483</v>
      </c>
      <c r="N12" s="62">
        <v>358</v>
      </c>
      <c r="O12" s="62">
        <f t="shared" ref="O12:O34" si="1">+SUM(I12:N12)</f>
        <v>5406</v>
      </c>
      <c r="P12" s="62">
        <f t="shared" ref="P12:P34" si="2">+H12+O12</f>
        <v>5811</v>
      </c>
    </row>
    <row r="13" spans="1:16" x14ac:dyDescent="0.45">
      <c r="A13" s="60" t="s">
        <v>28</v>
      </c>
      <c r="B13" s="63">
        <v>288</v>
      </c>
      <c r="C13" s="63">
        <v>29</v>
      </c>
      <c r="D13" s="63">
        <v>76</v>
      </c>
      <c r="E13" s="63">
        <v>178</v>
      </c>
      <c r="F13" s="63">
        <v>35</v>
      </c>
      <c r="G13" s="62">
        <v>123</v>
      </c>
      <c r="H13" s="62">
        <f t="shared" si="0"/>
        <v>729</v>
      </c>
      <c r="I13" s="63">
        <v>3612</v>
      </c>
      <c r="J13" s="63">
        <v>465</v>
      </c>
      <c r="K13" s="63">
        <v>1148</v>
      </c>
      <c r="L13" s="63">
        <v>1260</v>
      </c>
      <c r="M13" s="63">
        <v>582</v>
      </c>
      <c r="N13" s="62">
        <v>502</v>
      </c>
      <c r="O13" s="62">
        <f t="shared" si="1"/>
        <v>7569</v>
      </c>
      <c r="P13" s="62">
        <f t="shared" si="2"/>
        <v>8298</v>
      </c>
    </row>
    <row r="14" spans="1:16" x14ac:dyDescent="0.45">
      <c r="A14" s="60" t="s">
        <v>29</v>
      </c>
      <c r="B14" s="63">
        <v>0</v>
      </c>
      <c r="C14" s="63">
        <v>23</v>
      </c>
      <c r="D14" s="63">
        <v>0</v>
      </c>
      <c r="E14" s="63">
        <v>24</v>
      </c>
      <c r="F14" s="63">
        <v>26</v>
      </c>
      <c r="G14" s="62">
        <v>10</v>
      </c>
      <c r="H14" s="62">
        <f t="shared" si="0"/>
        <v>83</v>
      </c>
      <c r="I14" s="63">
        <v>0</v>
      </c>
      <c r="J14" s="63">
        <v>32</v>
      </c>
      <c r="K14" s="63">
        <v>440</v>
      </c>
      <c r="L14" s="63">
        <v>52</v>
      </c>
      <c r="M14" s="63">
        <v>94</v>
      </c>
      <c r="N14" s="62">
        <v>44</v>
      </c>
      <c r="O14" s="62">
        <f t="shared" si="1"/>
        <v>662</v>
      </c>
      <c r="P14" s="62">
        <f t="shared" si="2"/>
        <v>745</v>
      </c>
    </row>
    <row r="15" spans="1:16" x14ac:dyDescent="0.45">
      <c r="A15" s="60" t="s">
        <v>30</v>
      </c>
      <c r="B15" s="63">
        <v>0</v>
      </c>
      <c r="C15" s="63">
        <v>117</v>
      </c>
      <c r="D15" s="63">
        <v>110</v>
      </c>
      <c r="E15" s="63">
        <v>72</v>
      </c>
      <c r="F15" s="63">
        <v>38</v>
      </c>
      <c r="G15" s="62">
        <v>64</v>
      </c>
      <c r="H15" s="62">
        <f t="shared" si="0"/>
        <v>401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2">
        <v>0</v>
      </c>
      <c r="O15" s="62">
        <f t="shared" si="1"/>
        <v>0</v>
      </c>
      <c r="P15" s="62">
        <f t="shared" si="2"/>
        <v>401</v>
      </c>
    </row>
    <row r="16" spans="1:16" x14ac:dyDescent="0.45">
      <c r="A16" s="60" t="s">
        <v>31</v>
      </c>
      <c r="B16" s="63">
        <v>0</v>
      </c>
      <c r="C16" s="63">
        <v>41</v>
      </c>
      <c r="D16" s="63">
        <v>188</v>
      </c>
      <c r="E16" s="63">
        <v>91</v>
      </c>
      <c r="F16" s="63">
        <v>58</v>
      </c>
      <c r="G16" s="62">
        <v>69</v>
      </c>
      <c r="H16" s="62">
        <f t="shared" si="0"/>
        <v>447</v>
      </c>
      <c r="I16" s="63">
        <v>37</v>
      </c>
      <c r="J16" s="63">
        <v>0</v>
      </c>
      <c r="K16" s="63">
        <v>467</v>
      </c>
      <c r="L16" s="63">
        <v>136</v>
      </c>
      <c r="M16" s="63">
        <v>126</v>
      </c>
      <c r="N16" s="62">
        <v>54</v>
      </c>
      <c r="O16" s="62">
        <f t="shared" si="1"/>
        <v>820</v>
      </c>
      <c r="P16" s="62">
        <f t="shared" si="2"/>
        <v>1267</v>
      </c>
    </row>
    <row r="17" spans="1:16" x14ac:dyDescent="0.45">
      <c r="A17" s="60" t="s">
        <v>32</v>
      </c>
      <c r="B17" s="63">
        <v>218</v>
      </c>
      <c r="C17" s="63">
        <v>34</v>
      </c>
      <c r="D17" s="63">
        <v>109</v>
      </c>
      <c r="E17" s="63">
        <v>38</v>
      </c>
      <c r="F17" s="63">
        <v>40</v>
      </c>
      <c r="G17" s="62">
        <v>86</v>
      </c>
      <c r="H17" s="62">
        <f t="shared" si="0"/>
        <v>525</v>
      </c>
      <c r="I17" s="63">
        <v>329</v>
      </c>
      <c r="J17" s="63">
        <v>13</v>
      </c>
      <c r="K17" s="63">
        <v>184</v>
      </c>
      <c r="L17" s="63">
        <v>143</v>
      </c>
      <c r="M17" s="63">
        <v>62</v>
      </c>
      <c r="N17" s="62">
        <v>52</v>
      </c>
      <c r="O17" s="62">
        <f t="shared" si="1"/>
        <v>783</v>
      </c>
      <c r="P17" s="62">
        <f t="shared" si="2"/>
        <v>1308</v>
      </c>
    </row>
    <row r="18" spans="1:16" x14ac:dyDescent="0.45">
      <c r="A18" s="60" t="s">
        <v>33</v>
      </c>
      <c r="B18" s="63">
        <v>0</v>
      </c>
      <c r="C18" s="63">
        <v>114</v>
      </c>
      <c r="D18" s="63">
        <v>70</v>
      </c>
      <c r="E18" s="63">
        <v>72</v>
      </c>
      <c r="F18" s="63">
        <v>55</v>
      </c>
      <c r="G18" s="62">
        <v>55</v>
      </c>
      <c r="H18" s="62">
        <f t="shared" si="0"/>
        <v>366</v>
      </c>
      <c r="I18" s="63">
        <v>0</v>
      </c>
      <c r="J18" s="63">
        <v>0</v>
      </c>
      <c r="K18" s="63">
        <v>534</v>
      </c>
      <c r="L18" s="63">
        <v>176</v>
      </c>
      <c r="M18" s="63">
        <v>118</v>
      </c>
      <c r="N18" s="62">
        <v>59</v>
      </c>
      <c r="O18" s="62">
        <f t="shared" si="1"/>
        <v>887</v>
      </c>
      <c r="P18" s="62">
        <f t="shared" si="2"/>
        <v>1253</v>
      </c>
    </row>
    <row r="19" spans="1:16" x14ac:dyDescent="0.45">
      <c r="A19" s="60" t="s">
        <v>34</v>
      </c>
      <c r="B19" s="63">
        <v>0</v>
      </c>
      <c r="C19" s="63">
        <v>92</v>
      </c>
      <c r="D19" s="63">
        <v>77</v>
      </c>
      <c r="E19" s="63">
        <v>31</v>
      </c>
      <c r="F19" s="63">
        <v>29</v>
      </c>
      <c r="G19" s="62">
        <v>43</v>
      </c>
      <c r="H19" s="62">
        <f t="shared" si="0"/>
        <v>272</v>
      </c>
      <c r="I19" s="63">
        <v>0</v>
      </c>
      <c r="J19" s="63">
        <v>0</v>
      </c>
      <c r="K19" s="63">
        <v>62</v>
      </c>
      <c r="L19" s="63">
        <v>11</v>
      </c>
      <c r="M19" s="63">
        <v>12</v>
      </c>
      <c r="N19" s="62">
        <v>6</v>
      </c>
      <c r="O19" s="62">
        <f t="shared" si="1"/>
        <v>91</v>
      </c>
      <c r="P19" s="62">
        <f t="shared" si="2"/>
        <v>363</v>
      </c>
    </row>
    <row r="20" spans="1:16" x14ac:dyDescent="0.45">
      <c r="A20" s="60" t="s">
        <v>35</v>
      </c>
      <c r="B20" s="63">
        <v>248</v>
      </c>
      <c r="C20" s="63">
        <v>206</v>
      </c>
      <c r="D20" s="63">
        <v>90</v>
      </c>
      <c r="E20" s="63">
        <v>162</v>
      </c>
      <c r="F20" s="63">
        <v>84</v>
      </c>
      <c r="G20" s="62">
        <v>152</v>
      </c>
      <c r="H20" s="62">
        <f t="shared" si="0"/>
        <v>942</v>
      </c>
      <c r="I20" s="63">
        <v>802</v>
      </c>
      <c r="J20" s="63">
        <v>319</v>
      </c>
      <c r="K20" s="63">
        <v>301</v>
      </c>
      <c r="L20" s="63">
        <v>211</v>
      </c>
      <c r="M20" s="63">
        <v>288</v>
      </c>
      <c r="N20" s="62">
        <v>136</v>
      </c>
      <c r="O20" s="62">
        <f t="shared" si="1"/>
        <v>2057</v>
      </c>
      <c r="P20" s="62">
        <f t="shared" si="2"/>
        <v>2999</v>
      </c>
    </row>
    <row r="21" spans="1:16" x14ac:dyDescent="0.45">
      <c r="A21" s="60" t="s">
        <v>36</v>
      </c>
      <c r="B21" s="63">
        <v>175</v>
      </c>
      <c r="C21" s="63">
        <v>68</v>
      </c>
      <c r="D21" s="63">
        <v>65</v>
      </c>
      <c r="E21" s="63">
        <v>71</v>
      </c>
      <c r="F21" s="63">
        <v>45</v>
      </c>
      <c r="G21" s="62">
        <v>81</v>
      </c>
      <c r="H21" s="62">
        <f t="shared" si="0"/>
        <v>505</v>
      </c>
      <c r="I21" s="63">
        <v>0</v>
      </c>
      <c r="J21" s="63">
        <v>0</v>
      </c>
      <c r="K21" s="63">
        <v>1</v>
      </c>
      <c r="L21" s="63">
        <v>0</v>
      </c>
      <c r="M21" s="63">
        <v>0</v>
      </c>
      <c r="N21" s="62">
        <v>0</v>
      </c>
      <c r="O21" s="62">
        <f t="shared" si="1"/>
        <v>1</v>
      </c>
      <c r="P21" s="62">
        <f t="shared" si="2"/>
        <v>506</v>
      </c>
    </row>
    <row r="22" spans="1:16" x14ac:dyDescent="0.45">
      <c r="A22" s="60" t="s">
        <v>37</v>
      </c>
      <c r="B22" s="63">
        <v>67</v>
      </c>
      <c r="C22" s="63">
        <v>71</v>
      </c>
      <c r="D22" s="63">
        <v>133</v>
      </c>
      <c r="E22" s="63">
        <v>89</v>
      </c>
      <c r="F22" s="63">
        <v>54</v>
      </c>
      <c r="G22" s="62">
        <v>77</v>
      </c>
      <c r="H22" s="62">
        <f t="shared" si="0"/>
        <v>491</v>
      </c>
      <c r="I22" s="63">
        <v>704</v>
      </c>
      <c r="J22" s="63">
        <v>136</v>
      </c>
      <c r="K22" s="63">
        <v>441</v>
      </c>
      <c r="L22" s="63">
        <v>310</v>
      </c>
      <c r="M22" s="63">
        <v>222</v>
      </c>
      <c r="N22" s="62">
        <v>129</v>
      </c>
      <c r="O22" s="62">
        <f t="shared" si="1"/>
        <v>1942</v>
      </c>
      <c r="P22" s="62">
        <f t="shared" si="2"/>
        <v>2433</v>
      </c>
    </row>
    <row r="23" spans="1:16" x14ac:dyDescent="0.45">
      <c r="A23" s="60" t="s">
        <v>38</v>
      </c>
      <c r="B23" s="63">
        <v>275</v>
      </c>
      <c r="C23" s="63">
        <v>67</v>
      </c>
      <c r="D23" s="63">
        <v>74</v>
      </c>
      <c r="E23" s="63">
        <v>69</v>
      </c>
      <c r="F23" s="63">
        <v>31</v>
      </c>
      <c r="G23" s="62">
        <v>104</v>
      </c>
      <c r="H23" s="62">
        <f t="shared" si="0"/>
        <v>620</v>
      </c>
      <c r="I23" s="63">
        <v>1074</v>
      </c>
      <c r="J23" s="63">
        <v>1065</v>
      </c>
      <c r="K23" s="63">
        <v>247</v>
      </c>
      <c r="L23" s="63">
        <v>448</v>
      </c>
      <c r="M23" s="63">
        <v>316</v>
      </c>
      <c r="N23" s="62">
        <v>224</v>
      </c>
      <c r="O23" s="62">
        <f t="shared" si="1"/>
        <v>3374</v>
      </c>
      <c r="P23" s="62">
        <f t="shared" si="2"/>
        <v>3994</v>
      </c>
    </row>
    <row r="24" spans="1:16" x14ac:dyDescent="0.45">
      <c r="A24" s="60" t="s">
        <v>39</v>
      </c>
      <c r="B24" s="63">
        <v>0</v>
      </c>
      <c r="C24" s="63">
        <v>32</v>
      </c>
      <c r="D24" s="63">
        <v>45</v>
      </c>
      <c r="E24" s="63">
        <v>51</v>
      </c>
      <c r="F24" s="63">
        <v>26</v>
      </c>
      <c r="G24" s="62">
        <v>28</v>
      </c>
      <c r="H24" s="62">
        <f t="shared" si="0"/>
        <v>182</v>
      </c>
      <c r="I24" s="63">
        <v>0</v>
      </c>
      <c r="J24" s="63">
        <v>0</v>
      </c>
      <c r="K24" s="63">
        <v>12</v>
      </c>
      <c r="L24" s="63">
        <v>10</v>
      </c>
      <c r="M24" s="63">
        <v>5</v>
      </c>
      <c r="N24" s="62">
        <v>2</v>
      </c>
      <c r="O24" s="62">
        <f t="shared" si="1"/>
        <v>29</v>
      </c>
      <c r="P24" s="62">
        <f t="shared" si="2"/>
        <v>211</v>
      </c>
    </row>
    <row r="25" spans="1:16" x14ac:dyDescent="0.45">
      <c r="A25" s="60" t="s">
        <v>40</v>
      </c>
      <c r="B25" s="63">
        <v>74</v>
      </c>
      <c r="C25" s="63">
        <v>0</v>
      </c>
      <c r="D25" s="63">
        <v>72</v>
      </c>
      <c r="E25" s="63">
        <v>80</v>
      </c>
      <c r="F25" s="63">
        <v>30</v>
      </c>
      <c r="G25" s="62">
        <v>48</v>
      </c>
      <c r="H25" s="62">
        <f t="shared" si="0"/>
        <v>304</v>
      </c>
      <c r="I25" s="63">
        <v>2475</v>
      </c>
      <c r="J25" s="63">
        <v>434</v>
      </c>
      <c r="K25" s="63">
        <v>2085</v>
      </c>
      <c r="L25" s="63">
        <v>1057</v>
      </c>
      <c r="M25" s="63">
        <v>561</v>
      </c>
      <c r="N25" s="62">
        <v>469</v>
      </c>
      <c r="O25" s="62">
        <f t="shared" si="1"/>
        <v>7081</v>
      </c>
      <c r="P25" s="62">
        <f t="shared" si="2"/>
        <v>7385</v>
      </c>
    </row>
    <row r="26" spans="1:16" x14ac:dyDescent="0.45">
      <c r="A26" s="60" t="s">
        <v>41</v>
      </c>
      <c r="B26" s="63">
        <v>0</v>
      </c>
      <c r="C26" s="63">
        <v>32</v>
      </c>
      <c r="D26" s="63">
        <v>27</v>
      </c>
      <c r="E26" s="63">
        <v>63</v>
      </c>
      <c r="F26" s="63">
        <v>35</v>
      </c>
      <c r="G26" s="62">
        <v>26</v>
      </c>
      <c r="H26" s="62">
        <f t="shared" si="0"/>
        <v>183</v>
      </c>
      <c r="I26" s="63">
        <v>2994</v>
      </c>
      <c r="J26" s="63">
        <v>1534</v>
      </c>
      <c r="K26" s="63">
        <v>1826</v>
      </c>
      <c r="L26" s="63">
        <v>996</v>
      </c>
      <c r="M26" s="63">
        <v>713</v>
      </c>
      <c r="N26" s="62">
        <v>572</v>
      </c>
      <c r="O26" s="62">
        <f t="shared" si="1"/>
        <v>8635</v>
      </c>
      <c r="P26" s="62">
        <f t="shared" si="2"/>
        <v>8818</v>
      </c>
    </row>
    <row r="27" spans="1:16" ht="14.25" customHeight="1" x14ac:dyDescent="0.45">
      <c r="A27" s="60" t="s">
        <v>42</v>
      </c>
      <c r="B27" s="63">
        <v>0</v>
      </c>
      <c r="C27" s="63">
        <v>309</v>
      </c>
      <c r="D27" s="63">
        <v>75</v>
      </c>
      <c r="E27" s="63">
        <v>76</v>
      </c>
      <c r="F27" s="63">
        <v>46</v>
      </c>
      <c r="G27" s="62">
        <v>99</v>
      </c>
      <c r="H27" s="62">
        <f t="shared" si="0"/>
        <v>605</v>
      </c>
      <c r="I27" s="63">
        <v>0</v>
      </c>
      <c r="J27" s="63">
        <v>47</v>
      </c>
      <c r="K27" s="63">
        <v>240</v>
      </c>
      <c r="L27" s="63">
        <v>3</v>
      </c>
      <c r="M27" s="63">
        <v>22</v>
      </c>
      <c r="N27" s="62">
        <v>22</v>
      </c>
      <c r="O27" s="62">
        <f t="shared" si="1"/>
        <v>334</v>
      </c>
      <c r="P27" s="62">
        <f t="shared" si="2"/>
        <v>939</v>
      </c>
    </row>
    <row r="28" spans="1:16" x14ac:dyDescent="0.45">
      <c r="A28" s="60" t="s">
        <v>43</v>
      </c>
      <c r="B28" s="63">
        <v>0</v>
      </c>
      <c r="C28" s="63">
        <v>174</v>
      </c>
      <c r="D28" s="63">
        <v>167</v>
      </c>
      <c r="E28" s="63">
        <v>86</v>
      </c>
      <c r="F28" s="63">
        <v>68</v>
      </c>
      <c r="G28" s="62">
        <v>92</v>
      </c>
      <c r="H28" s="62">
        <f t="shared" si="0"/>
        <v>587</v>
      </c>
      <c r="I28" s="63">
        <v>0</v>
      </c>
      <c r="J28" s="63">
        <v>9</v>
      </c>
      <c r="K28" s="63">
        <v>180</v>
      </c>
      <c r="L28" s="63">
        <v>52</v>
      </c>
      <c r="M28" s="63">
        <v>45</v>
      </c>
      <c r="N28" s="62">
        <v>20</v>
      </c>
      <c r="O28" s="62">
        <f t="shared" si="1"/>
        <v>306</v>
      </c>
      <c r="P28" s="62">
        <f t="shared" si="2"/>
        <v>893</v>
      </c>
    </row>
    <row r="29" spans="1:16" x14ac:dyDescent="0.45">
      <c r="A29" s="60" t="s">
        <v>44</v>
      </c>
      <c r="B29" s="63">
        <v>0</v>
      </c>
      <c r="C29" s="63">
        <v>88</v>
      </c>
      <c r="D29" s="63">
        <v>35</v>
      </c>
      <c r="E29" s="63">
        <v>25</v>
      </c>
      <c r="F29" s="63">
        <v>23</v>
      </c>
      <c r="G29" s="62">
        <v>32</v>
      </c>
      <c r="H29" s="62">
        <f t="shared" si="0"/>
        <v>203</v>
      </c>
      <c r="I29" s="63">
        <v>0</v>
      </c>
      <c r="J29" s="63">
        <v>45</v>
      </c>
      <c r="K29" s="63">
        <v>10</v>
      </c>
      <c r="L29" s="63">
        <v>7</v>
      </c>
      <c r="M29" s="63">
        <v>5</v>
      </c>
      <c r="N29" s="62">
        <v>5</v>
      </c>
      <c r="O29" s="62">
        <f t="shared" si="1"/>
        <v>72</v>
      </c>
      <c r="P29" s="62">
        <f t="shared" si="2"/>
        <v>275</v>
      </c>
    </row>
    <row r="30" spans="1:16" x14ac:dyDescent="0.45">
      <c r="A30" s="60" t="s">
        <v>45</v>
      </c>
      <c r="B30" s="63">
        <v>0</v>
      </c>
      <c r="C30" s="63">
        <v>206</v>
      </c>
      <c r="D30" s="63">
        <v>95</v>
      </c>
      <c r="E30" s="63">
        <v>33</v>
      </c>
      <c r="F30" s="63">
        <v>26</v>
      </c>
      <c r="G30" s="62">
        <v>72</v>
      </c>
      <c r="H30" s="62">
        <f t="shared" si="0"/>
        <v>432</v>
      </c>
      <c r="I30" s="63">
        <v>0</v>
      </c>
      <c r="J30" s="63">
        <v>0</v>
      </c>
      <c r="K30" s="63">
        <v>150</v>
      </c>
      <c r="L30" s="63">
        <v>11</v>
      </c>
      <c r="M30" s="63">
        <v>15</v>
      </c>
      <c r="N30" s="62">
        <v>12</v>
      </c>
      <c r="O30" s="62">
        <f t="shared" si="1"/>
        <v>188</v>
      </c>
      <c r="P30" s="62">
        <f t="shared" si="2"/>
        <v>620</v>
      </c>
    </row>
    <row r="31" spans="1:16" x14ac:dyDescent="0.45">
      <c r="A31" s="60" t="s">
        <v>46</v>
      </c>
      <c r="B31" s="63">
        <v>505</v>
      </c>
      <c r="C31" s="63">
        <v>23</v>
      </c>
      <c r="D31" s="63">
        <v>91</v>
      </c>
      <c r="E31" s="63">
        <v>82</v>
      </c>
      <c r="F31" s="63">
        <v>51</v>
      </c>
      <c r="G31" s="62">
        <v>151</v>
      </c>
      <c r="H31" s="62">
        <f t="shared" si="0"/>
        <v>903</v>
      </c>
      <c r="I31" s="63">
        <v>504</v>
      </c>
      <c r="J31" s="63">
        <v>0</v>
      </c>
      <c r="K31" s="63">
        <v>200</v>
      </c>
      <c r="L31" s="63">
        <v>204</v>
      </c>
      <c r="M31" s="63">
        <v>109</v>
      </c>
      <c r="N31" s="62">
        <v>72</v>
      </c>
      <c r="O31" s="62">
        <f t="shared" si="1"/>
        <v>1089</v>
      </c>
      <c r="P31" s="62">
        <f t="shared" si="2"/>
        <v>1992</v>
      </c>
    </row>
    <row r="32" spans="1:16" x14ac:dyDescent="0.45">
      <c r="A32" s="60" t="s">
        <v>47</v>
      </c>
      <c r="B32" s="63">
        <v>0</v>
      </c>
      <c r="C32" s="63">
        <v>146</v>
      </c>
      <c r="D32" s="63">
        <v>11</v>
      </c>
      <c r="E32" s="63">
        <v>47</v>
      </c>
      <c r="F32" s="63">
        <v>39</v>
      </c>
      <c r="G32" s="62">
        <v>44</v>
      </c>
      <c r="H32" s="62">
        <f t="shared" si="0"/>
        <v>287</v>
      </c>
      <c r="I32" s="63">
        <v>0</v>
      </c>
      <c r="J32" s="63">
        <v>188</v>
      </c>
      <c r="K32" s="63">
        <v>215</v>
      </c>
      <c r="L32" s="63">
        <v>127</v>
      </c>
      <c r="M32" s="63">
        <v>106</v>
      </c>
      <c r="N32" s="62">
        <v>45</v>
      </c>
      <c r="O32" s="62">
        <f t="shared" si="1"/>
        <v>681</v>
      </c>
      <c r="P32" s="62">
        <f t="shared" si="2"/>
        <v>968</v>
      </c>
    </row>
    <row r="33" spans="1:18" x14ac:dyDescent="0.45">
      <c r="A33" s="60" t="s">
        <v>48</v>
      </c>
      <c r="B33" s="63">
        <v>0</v>
      </c>
      <c r="C33" s="63">
        <v>220</v>
      </c>
      <c r="D33" s="63">
        <v>31</v>
      </c>
      <c r="E33" s="63">
        <v>59</v>
      </c>
      <c r="F33" s="63">
        <v>26</v>
      </c>
      <c r="G33" s="62">
        <v>67</v>
      </c>
      <c r="H33" s="62">
        <f t="shared" si="0"/>
        <v>403</v>
      </c>
      <c r="I33" s="63">
        <v>0</v>
      </c>
      <c r="J33" s="63">
        <v>26</v>
      </c>
      <c r="K33" s="63">
        <v>209</v>
      </c>
      <c r="L33" s="63">
        <v>42</v>
      </c>
      <c r="M33" s="63">
        <v>38</v>
      </c>
      <c r="N33" s="62">
        <v>22</v>
      </c>
      <c r="O33" s="62">
        <f t="shared" si="1"/>
        <v>337</v>
      </c>
      <c r="P33" s="62">
        <f t="shared" si="2"/>
        <v>740</v>
      </c>
    </row>
    <row r="34" spans="1:18" x14ac:dyDescent="0.45">
      <c r="A34" s="60" t="s">
        <v>49</v>
      </c>
      <c r="B34" s="63">
        <v>0</v>
      </c>
      <c r="C34" s="63">
        <v>0</v>
      </c>
      <c r="D34" s="63">
        <v>0</v>
      </c>
      <c r="E34" s="63">
        <v>0</v>
      </c>
      <c r="F34" s="63">
        <v>0</v>
      </c>
      <c r="G34" s="62">
        <v>0</v>
      </c>
      <c r="H34" s="62">
        <f t="shared" si="0"/>
        <v>0</v>
      </c>
      <c r="I34" s="63">
        <v>1061</v>
      </c>
      <c r="J34" s="63">
        <v>136</v>
      </c>
      <c r="K34" s="63">
        <v>1128</v>
      </c>
      <c r="L34" s="63">
        <v>629</v>
      </c>
      <c r="M34" s="63">
        <v>215</v>
      </c>
      <c r="N34" s="62">
        <v>225</v>
      </c>
      <c r="O34" s="62">
        <f t="shared" si="1"/>
        <v>3394</v>
      </c>
      <c r="P34" s="62">
        <f t="shared" si="2"/>
        <v>3394</v>
      </c>
    </row>
    <row r="35" spans="1:18" x14ac:dyDescent="0.45">
      <c r="A35" s="55" t="s">
        <v>6</v>
      </c>
      <c r="B35" s="55" t="s">
        <v>6</v>
      </c>
      <c r="C35" s="55" t="s">
        <v>6</v>
      </c>
      <c r="D35" s="55" t="s">
        <v>6</v>
      </c>
      <c r="E35" s="55" t="s">
        <v>6</v>
      </c>
      <c r="F35" s="55" t="s">
        <v>6</v>
      </c>
      <c r="G35" s="55" t="s">
        <v>6</v>
      </c>
      <c r="H35" s="55" t="s">
        <v>6</v>
      </c>
      <c r="I35" s="55" t="s">
        <v>6</v>
      </c>
      <c r="J35" s="55" t="s">
        <v>6</v>
      </c>
      <c r="K35" s="55" t="s">
        <v>6</v>
      </c>
      <c r="L35" s="55" t="s">
        <v>6</v>
      </c>
      <c r="M35" s="55" t="s">
        <v>6</v>
      </c>
      <c r="N35" s="55" t="s">
        <v>6</v>
      </c>
      <c r="O35" s="55" t="s">
        <v>6</v>
      </c>
      <c r="P35" s="55" t="s">
        <v>6</v>
      </c>
    </row>
    <row r="36" spans="1:18" x14ac:dyDescent="0.45">
      <c r="A36" s="29" t="s">
        <v>7</v>
      </c>
      <c r="B36" s="62">
        <f t="shared" ref="B36:H36" si="3">SUM(B11:B34)</f>
        <v>2121</v>
      </c>
      <c r="C36" s="62">
        <f t="shared" si="3"/>
        <v>2137</v>
      </c>
      <c r="D36" s="62">
        <f t="shared" si="3"/>
        <v>1811</v>
      </c>
      <c r="E36" s="62">
        <f t="shared" si="3"/>
        <v>1552</v>
      </c>
      <c r="F36" s="62">
        <f t="shared" si="3"/>
        <v>906</v>
      </c>
      <c r="G36" s="62">
        <f t="shared" si="3"/>
        <v>1639</v>
      </c>
      <c r="H36" s="62">
        <f t="shared" si="3"/>
        <v>10166</v>
      </c>
      <c r="I36" s="62">
        <f>SUM(I11:I35)</f>
        <v>14936</v>
      </c>
      <c r="J36" s="62">
        <f>SUM(J11:J35)</f>
        <v>6067</v>
      </c>
      <c r="K36" s="62">
        <f>SUM(K11:K35)</f>
        <v>11225</v>
      </c>
      <c r="L36" s="62">
        <f>SUM(L11:L35)</f>
        <v>6769</v>
      </c>
      <c r="M36" s="62">
        <f>SUM(M11:M35)</f>
        <v>4174</v>
      </c>
      <c r="N36" s="62">
        <f>SUM(N11:N34)</f>
        <v>3063</v>
      </c>
      <c r="O36" s="62">
        <f>SUM(O11:O34)</f>
        <v>46234</v>
      </c>
      <c r="P36" s="62">
        <f>SUM(P11:P34)</f>
        <v>56400</v>
      </c>
      <c r="R36" s="62"/>
    </row>
    <row r="37" spans="1:18" s="29" customFormat="1" x14ac:dyDescent="0.45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R37" s="52"/>
    </row>
    <row r="38" spans="1:18" s="42" customFormat="1" x14ac:dyDescent="0.45">
      <c r="A38" s="4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</row>
    <row r="39" spans="1:18" s="42" customFormat="1" x14ac:dyDescent="0.45"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59"/>
      <c r="Q39" s="52"/>
      <c r="R39" s="52"/>
    </row>
    <row r="40" spans="1:18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54"/>
      <c r="R40" s="45"/>
    </row>
    <row r="41" spans="1:18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 s="53"/>
    </row>
    <row r="42" spans="1:18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8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8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8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8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8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8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/>
    </row>
    <row r="53" spans="1:15" x14ac:dyDescent="0.4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5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5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5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5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5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5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5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5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5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5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5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x14ac:dyDescent="0.4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x14ac:dyDescent="0.4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2:16" x14ac:dyDescent="0.4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2:16" x14ac:dyDescent="0.4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2:16" x14ac:dyDescent="0.4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2:16" x14ac:dyDescent="0.4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2:16" x14ac:dyDescent="0.4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x14ac:dyDescent="0.4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x14ac:dyDescent="0.4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2:16" x14ac:dyDescent="0.45">
      <c r="B76" s="62"/>
      <c r="C76" s="62"/>
      <c r="D76" s="62"/>
      <c r="E76" s="62"/>
      <c r="F76" s="62"/>
      <c r="G76" s="39"/>
      <c r="H76" s="39"/>
      <c r="I76" s="62"/>
      <c r="J76" s="62"/>
      <c r="K76" s="62"/>
      <c r="L76" s="62"/>
      <c r="M76" s="62"/>
      <c r="N76" s="62"/>
      <c r="O76" s="62"/>
      <c r="P76" s="62"/>
    </row>
    <row r="77" spans="2:16" x14ac:dyDescent="0.4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13"/>
    </row>
    <row r="78" spans="2:16" x14ac:dyDescent="0.45">
      <c r="B78" s="39"/>
      <c r="C78" s="39"/>
      <c r="D78" s="39"/>
      <c r="E78" s="39"/>
      <c r="F78" s="39"/>
      <c r="G78" s="39"/>
      <c r="H78" s="39"/>
    </row>
    <row r="79" spans="2:16" x14ac:dyDescent="0.45">
      <c r="B79" s="39"/>
      <c r="C79" s="39"/>
      <c r="D79" s="39"/>
      <c r="E79" s="39"/>
      <c r="F79" s="39"/>
      <c r="G79" s="39"/>
      <c r="H79" s="39"/>
    </row>
    <row r="80" spans="2:16" x14ac:dyDescent="0.45">
      <c r="B80" s="39"/>
      <c r="C80" s="39"/>
      <c r="D80" s="39"/>
      <c r="E80" s="39"/>
      <c r="F80" s="39"/>
      <c r="G80" s="39"/>
    </row>
    <row r="81" spans="2:7" x14ac:dyDescent="0.45">
      <c r="B81" s="39"/>
      <c r="C81" s="39"/>
      <c r="D81" s="39"/>
      <c r="E81" s="39"/>
      <c r="F81" s="39"/>
      <c r="G81" s="39"/>
    </row>
    <row r="82" spans="2:7" x14ac:dyDescent="0.45">
      <c r="B82" s="39"/>
      <c r="C82" s="39"/>
      <c r="D82" s="39"/>
      <c r="E82" s="39"/>
      <c r="F82" s="39"/>
      <c r="G82" s="39"/>
    </row>
  </sheetData>
  <mergeCells count="1">
    <mergeCell ref="F5:J5"/>
  </mergeCells>
  <printOptions horizontalCentered="1"/>
  <pageMargins left="0.34" right="0.22" top="0.84" bottom="0.18" header="0.26" footer="0.18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pageSetUpPr fitToPage="1"/>
  </sheetPr>
  <dimension ref="A1:R82"/>
  <sheetViews>
    <sheetView zoomScale="90" zoomScaleNormal="90" zoomScaleSheetLayoutView="80" workbookViewId="0">
      <selection activeCell="I24" sqref="I24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105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10" t="s">
        <v>106</v>
      </c>
      <c r="G5" s="111"/>
      <c r="H5" s="111"/>
      <c r="I5" s="111"/>
      <c r="J5" s="111"/>
      <c r="K5" s="30"/>
      <c r="L5" s="30"/>
      <c r="M5" s="30"/>
      <c r="N5" s="30"/>
      <c r="O5" s="29"/>
      <c r="P5" s="29"/>
    </row>
    <row r="6" spans="1:16" x14ac:dyDescent="0.45">
      <c r="A6" s="55" t="s">
        <v>6</v>
      </c>
      <c r="B6" s="55" t="s">
        <v>6</v>
      </c>
      <c r="C6" s="55" t="s">
        <v>6</v>
      </c>
      <c r="D6" s="55" t="s">
        <v>6</v>
      </c>
      <c r="E6" s="55" t="s">
        <v>6</v>
      </c>
      <c r="F6" s="55" t="s">
        <v>6</v>
      </c>
      <c r="G6" s="55" t="s">
        <v>6</v>
      </c>
      <c r="H6" s="55" t="s">
        <v>6</v>
      </c>
      <c r="I6" s="55" t="s">
        <v>6</v>
      </c>
      <c r="J6" s="55" t="s">
        <v>6</v>
      </c>
      <c r="K6" s="55" t="s">
        <v>6</v>
      </c>
      <c r="L6" s="55" t="s">
        <v>6</v>
      </c>
      <c r="M6" s="55" t="s">
        <v>6</v>
      </c>
      <c r="N6" s="55" t="s">
        <v>6</v>
      </c>
      <c r="O6" s="55" t="s">
        <v>6</v>
      </c>
      <c r="P6" s="55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55" t="s">
        <v>25</v>
      </c>
      <c r="C10" s="55" t="s">
        <v>25</v>
      </c>
      <c r="D10" s="55" t="s">
        <v>25</v>
      </c>
      <c r="E10" s="55" t="s">
        <v>25</v>
      </c>
      <c r="F10" s="55" t="s">
        <v>25</v>
      </c>
      <c r="G10" s="55" t="s">
        <v>25</v>
      </c>
      <c r="H10" s="55" t="s">
        <v>25</v>
      </c>
      <c r="I10" s="55" t="s">
        <v>25</v>
      </c>
      <c r="J10" s="55" t="s">
        <v>25</v>
      </c>
      <c r="K10" s="55" t="s">
        <v>25</v>
      </c>
      <c r="L10" s="55" t="s">
        <v>25</v>
      </c>
      <c r="M10" s="55" t="s">
        <v>25</v>
      </c>
      <c r="N10" s="55" t="s">
        <v>25</v>
      </c>
      <c r="O10" s="55" t="s">
        <v>25</v>
      </c>
      <c r="P10" s="55" t="s">
        <v>25</v>
      </c>
    </row>
    <row r="11" spans="1:16" x14ac:dyDescent="0.45">
      <c r="A11" s="60" t="s">
        <v>26</v>
      </c>
      <c r="B11" s="61">
        <v>167</v>
      </c>
      <c r="C11" s="61">
        <v>17</v>
      </c>
      <c r="D11" s="61">
        <v>25</v>
      </c>
      <c r="E11" s="61">
        <v>23</v>
      </c>
      <c r="F11" s="61">
        <v>47</v>
      </c>
      <c r="G11" s="62">
        <v>50</v>
      </c>
      <c r="H11" s="62">
        <v>329</v>
      </c>
      <c r="I11" s="63">
        <v>158</v>
      </c>
      <c r="J11" s="63">
        <v>0</v>
      </c>
      <c r="K11" s="63">
        <v>178</v>
      </c>
      <c r="L11" s="63">
        <v>91</v>
      </c>
      <c r="M11" s="63">
        <v>40</v>
      </c>
      <c r="N11" s="62">
        <v>33</v>
      </c>
      <c r="O11" s="62">
        <v>500</v>
      </c>
      <c r="P11" s="62">
        <v>829</v>
      </c>
    </row>
    <row r="12" spans="1:16" x14ac:dyDescent="0.45">
      <c r="A12" s="60" t="s">
        <v>27</v>
      </c>
      <c r="B12" s="61">
        <v>104</v>
      </c>
      <c r="C12" s="61">
        <v>28</v>
      </c>
      <c r="D12" s="61">
        <v>145</v>
      </c>
      <c r="E12" s="61">
        <v>36</v>
      </c>
      <c r="F12" s="61">
        <v>27</v>
      </c>
      <c r="G12" s="62">
        <v>67</v>
      </c>
      <c r="H12" s="62">
        <v>407</v>
      </c>
      <c r="I12" s="63">
        <v>1177</v>
      </c>
      <c r="J12" s="63">
        <v>1574</v>
      </c>
      <c r="K12" s="63">
        <v>953</v>
      </c>
      <c r="L12" s="63">
        <v>774</v>
      </c>
      <c r="M12" s="63">
        <v>468</v>
      </c>
      <c r="N12" s="62">
        <v>352</v>
      </c>
      <c r="O12" s="62">
        <v>5298</v>
      </c>
      <c r="P12" s="62">
        <v>5705</v>
      </c>
    </row>
    <row r="13" spans="1:16" x14ac:dyDescent="0.45">
      <c r="A13" s="60" t="s">
        <v>28</v>
      </c>
      <c r="B13" s="61">
        <v>289</v>
      </c>
      <c r="C13" s="61">
        <v>29</v>
      </c>
      <c r="D13" s="61">
        <v>76</v>
      </c>
      <c r="E13" s="61">
        <v>175</v>
      </c>
      <c r="F13" s="61">
        <v>42</v>
      </c>
      <c r="G13" s="62">
        <v>122</v>
      </c>
      <c r="H13" s="62">
        <v>733</v>
      </c>
      <c r="I13" s="63">
        <v>3633</v>
      </c>
      <c r="J13" s="63">
        <v>468</v>
      </c>
      <c r="K13" s="63">
        <v>1155</v>
      </c>
      <c r="L13" s="63">
        <v>1244</v>
      </c>
      <c r="M13" s="63">
        <v>576</v>
      </c>
      <c r="N13" s="62">
        <v>504</v>
      </c>
      <c r="O13" s="62">
        <v>7580</v>
      </c>
      <c r="P13" s="62">
        <v>8313</v>
      </c>
    </row>
    <row r="14" spans="1:16" x14ac:dyDescent="0.45">
      <c r="A14" s="60" t="s">
        <v>29</v>
      </c>
      <c r="B14" s="61">
        <v>0</v>
      </c>
      <c r="C14" s="61">
        <v>22</v>
      </c>
      <c r="D14" s="61">
        <v>0</v>
      </c>
      <c r="E14" s="61">
        <v>24</v>
      </c>
      <c r="F14" s="61">
        <v>29</v>
      </c>
      <c r="G14" s="62">
        <v>10</v>
      </c>
      <c r="H14" s="62">
        <v>85</v>
      </c>
      <c r="I14" s="63">
        <v>0</v>
      </c>
      <c r="J14" s="63">
        <v>32</v>
      </c>
      <c r="K14" s="63">
        <v>423</v>
      </c>
      <c r="L14" s="63">
        <v>52</v>
      </c>
      <c r="M14" s="63">
        <v>94</v>
      </c>
      <c r="N14" s="62">
        <v>43</v>
      </c>
      <c r="O14" s="62">
        <v>644</v>
      </c>
      <c r="P14" s="62">
        <v>729</v>
      </c>
    </row>
    <row r="15" spans="1:16" x14ac:dyDescent="0.45">
      <c r="A15" s="60" t="s">
        <v>30</v>
      </c>
      <c r="B15" s="61">
        <v>0</v>
      </c>
      <c r="C15" s="61">
        <v>102</v>
      </c>
      <c r="D15" s="61">
        <v>110</v>
      </c>
      <c r="E15" s="61">
        <v>72</v>
      </c>
      <c r="F15" s="61">
        <v>50</v>
      </c>
      <c r="G15" s="62">
        <v>61</v>
      </c>
      <c r="H15" s="62">
        <v>395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2">
        <v>0</v>
      </c>
      <c r="O15" s="62">
        <v>0</v>
      </c>
      <c r="P15" s="62">
        <v>395</v>
      </c>
    </row>
    <row r="16" spans="1:16" x14ac:dyDescent="0.45">
      <c r="A16" s="60" t="s">
        <v>31</v>
      </c>
      <c r="B16" s="61">
        <v>0</v>
      </c>
      <c r="C16" s="61">
        <v>41</v>
      </c>
      <c r="D16" s="61">
        <v>188</v>
      </c>
      <c r="E16" s="61">
        <v>90</v>
      </c>
      <c r="F16" s="61">
        <v>64</v>
      </c>
      <c r="G16" s="62">
        <v>68</v>
      </c>
      <c r="H16" s="62">
        <v>451</v>
      </c>
      <c r="I16" s="63">
        <v>37</v>
      </c>
      <c r="J16" s="63">
        <v>0</v>
      </c>
      <c r="K16" s="63">
        <v>469</v>
      </c>
      <c r="L16" s="63">
        <v>135</v>
      </c>
      <c r="M16" s="63">
        <v>126</v>
      </c>
      <c r="N16" s="62">
        <v>55</v>
      </c>
      <c r="O16" s="62">
        <v>822</v>
      </c>
      <c r="P16" s="62">
        <v>1273</v>
      </c>
    </row>
    <row r="17" spans="1:16" x14ac:dyDescent="0.45">
      <c r="A17" s="60" t="s">
        <v>32</v>
      </c>
      <c r="B17" s="61">
        <v>218</v>
      </c>
      <c r="C17" s="61">
        <v>34</v>
      </c>
      <c r="D17" s="61">
        <v>108</v>
      </c>
      <c r="E17" s="61">
        <v>39</v>
      </c>
      <c r="F17" s="61">
        <v>43</v>
      </c>
      <c r="G17" s="62">
        <v>85</v>
      </c>
      <c r="H17" s="62">
        <v>527</v>
      </c>
      <c r="I17" s="63">
        <v>330</v>
      </c>
      <c r="J17" s="63">
        <v>13</v>
      </c>
      <c r="K17" s="63">
        <v>184</v>
      </c>
      <c r="L17" s="63">
        <v>144</v>
      </c>
      <c r="M17" s="63">
        <v>59</v>
      </c>
      <c r="N17" s="62">
        <v>52</v>
      </c>
      <c r="O17" s="62">
        <v>782</v>
      </c>
      <c r="P17" s="62">
        <v>1309</v>
      </c>
    </row>
    <row r="18" spans="1:16" x14ac:dyDescent="0.45">
      <c r="A18" s="60" t="s">
        <v>33</v>
      </c>
      <c r="B18" s="61">
        <v>0</v>
      </c>
      <c r="C18" s="61">
        <v>113</v>
      </c>
      <c r="D18" s="61">
        <v>70</v>
      </c>
      <c r="E18" s="61">
        <v>70</v>
      </c>
      <c r="F18" s="61">
        <v>55</v>
      </c>
      <c r="G18" s="62">
        <v>54</v>
      </c>
      <c r="H18" s="62">
        <v>362</v>
      </c>
      <c r="I18" s="63">
        <v>0</v>
      </c>
      <c r="J18" s="63">
        <v>0</v>
      </c>
      <c r="K18" s="63">
        <v>537</v>
      </c>
      <c r="L18" s="63">
        <v>171</v>
      </c>
      <c r="M18" s="63">
        <v>117</v>
      </c>
      <c r="N18" s="62">
        <v>59</v>
      </c>
      <c r="O18" s="62">
        <v>884</v>
      </c>
      <c r="P18" s="62">
        <v>1246</v>
      </c>
    </row>
    <row r="19" spans="1:16" x14ac:dyDescent="0.45">
      <c r="A19" s="60" t="s">
        <v>34</v>
      </c>
      <c r="B19" s="61">
        <v>0</v>
      </c>
      <c r="C19" s="61">
        <v>92</v>
      </c>
      <c r="D19" s="61">
        <v>78</v>
      </c>
      <c r="E19" s="61">
        <v>32</v>
      </c>
      <c r="F19" s="61">
        <v>56</v>
      </c>
      <c r="G19" s="62">
        <v>43</v>
      </c>
      <c r="H19" s="62">
        <v>301</v>
      </c>
      <c r="I19" s="63">
        <v>0</v>
      </c>
      <c r="J19" s="63">
        <v>0</v>
      </c>
      <c r="K19" s="63">
        <v>67</v>
      </c>
      <c r="L19" s="63">
        <v>11</v>
      </c>
      <c r="M19" s="63">
        <v>9</v>
      </c>
      <c r="N19" s="62">
        <v>6</v>
      </c>
      <c r="O19" s="62">
        <v>93</v>
      </c>
      <c r="P19" s="62">
        <v>394</v>
      </c>
    </row>
    <row r="20" spans="1:16" x14ac:dyDescent="0.45">
      <c r="A20" s="60" t="s">
        <v>35</v>
      </c>
      <c r="B20" s="61">
        <v>247</v>
      </c>
      <c r="C20" s="61">
        <v>207</v>
      </c>
      <c r="D20" s="61">
        <v>90</v>
      </c>
      <c r="E20" s="61">
        <v>161</v>
      </c>
      <c r="F20" s="61">
        <v>105</v>
      </c>
      <c r="G20" s="62">
        <v>151</v>
      </c>
      <c r="H20" s="62">
        <v>961</v>
      </c>
      <c r="I20" s="63">
        <v>800</v>
      </c>
      <c r="J20" s="63">
        <v>319</v>
      </c>
      <c r="K20" s="63">
        <v>301</v>
      </c>
      <c r="L20" s="63">
        <v>213</v>
      </c>
      <c r="M20" s="63">
        <v>276</v>
      </c>
      <c r="N20" s="62">
        <v>136</v>
      </c>
      <c r="O20" s="62">
        <v>2045</v>
      </c>
      <c r="P20" s="62">
        <v>3006</v>
      </c>
    </row>
    <row r="21" spans="1:16" x14ac:dyDescent="0.45">
      <c r="A21" s="60" t="s">
        <v>36</v>
      </c>
      <c r="B21" s="61">
        <v>174</v>
      </c>
      <c r="C21" s="61">
        <v>68</v>
      </c>
      <c r="D21" s="61">
        <v>64</v>
      </c>
      <c r="E21" s="61">
        <v>71</v>
      </c>
      <c r="F21" s="61">
        <v>96</v>
      </c>
      <c r="G21" s="62">
        <v>81</v>
      </c>
      <c r="H21" s="62">
        <v>554</v>
      </c>
      <c r="I21" s="63">
        <v>0</v>
      </c>
      <c r="J21" s="63">
        <v>0</v>
      </c>
      <c r="K21" s="63">
        <v>1</v>
      </c>
      <c r="L21" s="63">
        <v>0</v>
      </c>
      <c r="M21" s="63">
        <v>0</v>
      </c>
      <c r="N21" s="62">
        <v>0</v>
      </c>
      <c r="O21" s="62">
        <v>1</v>
      </c>
      <c r="P21" s="62">
        <v>555</v>
      </c>
    </row>
    <row r="22" spans="1:16" x14ac:dyDescent="0.45">
      <c r="A22" s="60" t="s">
        <v>37</v>
      </c>
      <c r="B22" s="61">
        <v>67</v>
      </c>
      <c r="C22" s="61">
        <v>71</v>
      </c>
      <c r="D22" s="61">
        <v>133</v>
      </c>
      <c r="E22" s="61">
        <v>88</v>
      </c>
      <c r="F22" s="61">
        <v>58</v>
      </c>
      <c r="G22" s="62">
        <v>77</v>
      </c>
      <c r="H22" s="62">
        <v>494</v>
      </c>
      <c r="I22" s="63">
        <v>703</v>
      </c>
      <c r="J22" s="63">
        <v>136</v>
      </c>
      <c r="K22" s="63">
        <v>441</v>
      </c>
      <c r="L22" s="63">
        <v>312</v>
      </c>
      <c r="M22" s="63">
        <v>222</v>
      </c>
      <c r="N22" s="62">
        <v>129</v>
      </c>
      <c r="O22" s="62">
        <v>1943</v>
      </c>
      <c r="P22" s="62">
        <v>2437</v>
      </c>
    </row>
    <row r="23" spans="1:16" x14ac:dyDescent="0.45">
      <c r="A23" s="60" t="s">
        <v>38</v>
      </c>
      <c r="B23" s="61">
        <v>274</v>
      </c>
      <c r="C23" s="61">
        <v>67</v>
      </c>
      <c r="D23" s="61">
        <v>74</v>
      </c>
      <c r="E23" s="61">
        <v>68</v>
      </c>
      <c r="F23" s="61">
        <v>30</v>
      </c>
      <c r="G23" s="62">
        <v>103</v>
      </c>
      <c r="H23" s="62">
        <v>616</v>
      </c>
      <c r="I23" s="63">
        <v>1069</v>
      </c>
      <c r="J23" s="63">
        <v>1054</v>
      </c>
      <c r="K23" s="63">
        <v>247</v>
      </c>
      <c r="L23" s="63">
        <v>448</v>
      </c>
      <c r="M23" s="63">
        <v>313</v>
      </c>
      <c r="N23" s="62">
        <v>223</v>
      </c>
      <c r="O23" s="62">
        <v>3354</v>
      </c>
      <c r="P23" s="62">
        <v>3970</v>
      </c>
    </row>
    <row r="24" spans="1:16" x14ac:dyDescent="0.45">
      <c r="A24" s="60" t="s">
        <v>39</v>
      </c>
      <c r="B24" s="61">
        <v>0</v>
      </c>
      <c r="C24" s="61">
        <v>32</v>
      </c>
      <c r="D24" s="61">
        <v>45</v>
      </c>
      <c r="E24" s="61">
        <v>51</v>
      </c>
      <c r="F24" s="61">
        <v>26</v>
      </c>
      <c r="G24" s="62">
        <v>28</v>
      </c>
      <c r="H24" s="62">
        <v>182</v>
      </c>
      <c r="I24" s="63">
        <v>0</v>
      </c>
      <c r="J24" s="63">
        <v>0</v>
      </c>
      <c r="K24" s="63">
        <v>12</v>
      </c>
      <c r="L24" s="63">
        <v>11</v>
      </c>
      <c r="M24" s="63">
        <v>5</v>
      </c>
      <c r="N24" s="62">
        <v>2</v>
      </c>
      <c r="O24" s="62">
        <v>30</v>
      </c>
      <c r="P24" s="62">
        <v>212</v>
      </c>
    </row>
    <row r="25" spans="1:16" x14ac:dyDescent="0.45">
      <c r="A25" s="60" t="s">
        <v>40</v>
      </c>
      <c r="B25" s="61">
        <v>74</v>
      </c>
      <c r="C25" s="61">
        <v>0</v>
      </c>
      <c r="D25" s="61">
        <v>72</v>
      </c>
      <c r="E25" s="61">
        <v>80</v>
      </c>
      <c r="F25" s="61">
        <v>31</v>
      </c>
      <c r="G25" s="62">
        <v>48</v>
      </c>
      <c r="H25" s="62">
        <v>305</v>
      </c>
      <c r="I25" s="63">
        <v>2477</v>
      </c>
      <c r="J25" s="63">
        <v>404</v>
      </c>
      <c r="K25" s="63">
        <v>2105</v>
      </c>
      <c r="L25" s="63">
        <v>1059</v>
      </c>
      <c r="M25" s="63">
        <v>561</v>
      </c>
      <c r="N25" s="62">
        <v>470</v>
      </c>
      <c r="O25" s="62">
        <v>7076</v>
      </c>
      <c r="P25" s="62">
        <v>7381</v>
      </c>
    </row>
    <row r="26" spans="1:16" x14ac:dyDescent="0.45">
      <c r="A26" s="60" t="s">
        <v>41</v>
      </c>
      <c r="B26" s="61">
        <v>0</v>
      </c>
      <c r="C26" s="61">
        <v>32</v>
      </c>
      <c r="D26" s="61">
        <v>27</v>
      </c>
      <c r="E26" s="61">
        <v>63</v>
      </c>
      <c r="F26" s="61">
        <v>36</v>
      </c>
      <c r="G26" s="62">
        <v>26</v>
      </c>
      <c r="H26" s="62">
        <v>184</v>
      </c>
      <c r="I26" s="63">
        <v>3007</v>
      </c>
      <c r="J26" s="63">
        <v>1494</v>
      </c>
      <c r="K26" s="63">
        <v>1830</v>
      </c>
      <c r="L26" s="63">
        <v>993</v>
      </c>
      <c r="M26" s="63">
        <v>716</v>
      </c>
      <c r="N26" s="62">
        <v>572</v>
      </c>
      <c r="O26" s="62">
        <v>8612</v>
      </c>
      <c r="P26" s="62">
        <v>8796</v>
      </c>
    </row>
    <row r="27" spans="1:16" ht="14.25" customHeight="1" x14ac:dyDescent="0.45">
      <c r="A27" s="60" t="s">
        <v>42</v>
      </c>
      <c r="B27" s="61">
        <v>0</v>
      </c>
      <c r="C27" s="61">
        <v>314</v>
      </c>
      <c r="D27" s="61">
        <v>78</v>
      </c>
      <c r="E27" s="61">
        <v>76</v>
      </c>
      <c r="F27" s="61">
        <v>49</v>
      </c>
      <c r="G27" s="62">
        <v>100</v>
      </c>
      <c r="H27" s="62">
        <v>617</v>
      </c>
      <c r="I27" s="63">
        <v>0</v>
      </c>
      <c r="J27" s="63">
        <v>47</v>
      </c>
      <c r="K27" s="63">
        <v>229</v>
      </c>
      <c r="L27" s="63">
        <v>3</v>
      </c>
      <c r="M27" s="63">
        <v>20</v>
      </c>
      <c r="N27" s="62">
        <v>21</v>
      </c>
      <c r="O27" s="62">
        <v>320</v>
      </c>
      <c r="P27" s="62">
        <v>937</v>
      </c>
    </row>
    <row r="28" spans="1:16" x14ac:dyDescent="0.45">
      <c r="A28" s="60" t="s">
        <v>43</v>
      </c>
      <c r="B28" s="61">
        <v>0</v>
      </c>
      <c r="C28" s="61">
        <v>174</v>
      </c>
      <c r="D28" s="61">
        <v>163</v>
      </c>
      <c r="E28" s="61">
        <v>87</v>
      </c>
      <c r="F28" s="61">
        <v>62</v>
      </c>
      <c r="G28" s="62">
        <v>91</v>
      </c>
      <c r="H28" s="62">
        <v>577</v>
      </c>
      <c r="I28" s="63">
        <v>0</v>
      </c>
      <c r="J28" s="63">
        <v>8</v>
      </c>
      <c r="K28" s="63">
        <v>179</v>
      </c>
      <c r="L28" s="63">
        <v>48</v>
      </c>
      <c r="M28" s="63">
        <v>44</v>
      </c>
      <c r="N28" s="62">
        <v>20</v>
      </c>
      <c r="O28" s="62">
        <v>299</v>
      </c>
      <c r="P28" s="62">
        <v>876</v>
      </c>
    </row>
    <row r="29" spans="1:16" x14ac:dyDescent="0.45">
      <c r="A29" s="60" t="s">
        <v>44</v>
      </c>
      <c r="B29" s="61">
        <v>0</v>
      </c>
      <c r="C29" s="61">
        <v>87</v>
      </c>
      <c r="D29" s="61">
        <v>35</v>
      </c>
      <c r="E29" s="61">
        <v>27</v>
      </c>
      <c r="F29" s="61">
        <v>30</v>
      </c>
      <c r="G29" s="62">
        <v>32</v>
      </c>
      <c r="H29" s="62">
        <v>211</v>
      </c>
      <c r="I29" s="63">
        <v>0</v>
      </c>
      <c r="J29" s="63">
        <v>45</v>
      </c>
      <c r="K29" s="63">
        <v>10</v>
      </c>
      <c r="L29" s="63">
        <v>7</v>
      </c>
      <c r="M29" s="63">
        <v>5</v>
      </c>
      <c r="N29" s="62">
        <v>5</v>
      </c>
      <c r="O29" s="62">
        <v>72</v>
      </c>
      <c r="P29" s="62">
        <v>283</v>
      </c>
    </row>
    <row r="30" spans="1:16" x14ac:dyDescent="0.45">
      <c r="A30" s="60" t="s">
        <v>45</v>
      </c>
      <c r="B30" s="61">
        <v>0</v>
      </c>
      <c r="C30" s="61">
        <v>210</v>
      </c>
      <c r="D30" s="61">
        <v>99</v>
      </c>
      <c r="E30" s="61">
        <v>32</v>
      </c>
      <c r="F30" s="61">
        <v>32</v>
      </c>
      <c r="G30" s="62">
        <v>73</v>
      </c>
      <c r="H30" s="62">
        <v>446</v>
      </c>
      <c r="I30" s="63">
        <v>0</v>
      </c>
      <c r="J30" s="63">
        <v>0</v>
      </c>
      <c r="K30" s="63">
        <v>141</v>
      </c>
      <c r="L30" s="63">
        <v>11</v>
      </c>
      <c r="M30" s="63">
        <v>15</v>
      </c>
      <c r="N30" s="62">
        <v>12</v>
      </c>
      <c r="O30" s="62">
        <v>179</v>
      </c>
      <c r="P30" s="62">
        <v>625</v>
      </c>
    </row>
    <row r="31" spans="1:16" x14ac:dyDescent="0.45">
      <c r="A31" s="60" t="s">
        <v>46</v>
      </c>
      <c r="B31" s="61">
        <v>503</v>
      </c>
      <c r="C31" s="61">
        <v>24</v>
      </c>
      <c r="D31" s="61">
        <v>91</v>
      </c>
      <c r="E31" s="61">
        <v>83</v>
      </c>
      <c r="F31" s="61">
        <v>92</v>
      </c>
      <c r="G31" s="62">
        <v>150</v>
      </c>
      <c r="H31" s="62">
        <v>943</v>
      </c>
      <c r="I31" s="63">
        <v>510</v>
      </c>
      <c r="J31" s="63">
        <v>0</v>
      </c>
      <c r="K31" s="63">
        <v>203</v>
      </c>
      <c r="L31" s="63">
        <v>206</v>
      </c>
      <c r="M31" s="63">
        <v>113</v>
      </c>
      <c r="N31" s="62">
        <v>73</v>
      </c>
      <c r="O31" s="62">
        <v>1105</v>
      </c>
      <c r="P31" s="62">
        <v>2048</v>
      </c>
    </row>
    <row r="32" spans="1:16" x14ac:dyDescent="0.45">
      <c r="A32" s="60" t="s">
        <v>47</v>
      </c>
      <c r="B32" s="61">
        <v>0</v>
      </c>
      <c r="C32" s="61">
        <v>159</v>
      </c>
      <c r="D32" s="61">
        <v>11</v>
      </c>
      <c r="E32" s="61">
        <v>47</v>
      </c>
      <c r="F32" s="61">
        <v>40</v>
      </c>
      <c r="G32" s="62">
        <v>47</v>
      </c>
      <c r="H32" s="62">
        <v>304</v>
      </c>
      <c r="I32" s="63">
        <v>0</v>
      </c>
      <c r="J32" s="63">
        <v>187</v>
      </c>
      <c r="K32" s="63">
        <v>225</v>
      </c>
      <c r="L32" s="63">
        <v>127</v>
      </c>
      <c r="M32" s="63">
        <v>103</v>
      </c>
      <c r="N32" s="62">
        <v>46</v>
      </c>
      <c r="O32" s="62">
        <v>688</v>
      </c>
      <c r="P32" s="62">
        <v>992</v>
      </c>
    </row>
    <row r="33" spans="1:18" x14ac:dyDescent="0.45">
      <c r="A33" s="60" t="s">
        <v>48</v>
      </c>
      <c r="B33" s="61">
        <v>0</v>
      </c>
      <c r="C33" s="61">
        <v>222</v>
      </c>
      <c r="D33" s="61">
        <v>32</v>
      </c>
      <c r="E33" s="61">
        <v>59</v>
      </c>
      <c r="F33" s="61">
        <v>33</v>
      </c>
      <c r="G33" s="62">
        <v>67</v>
      </c>
      <c r="H33" s="62">
        <v>413</v>
      </c>
      <c r="I33" s="63">
        <v>0</v>
      </c>
      <c r="J33" s="63">
        <v>26</v>
      </c>
      <c r="K33" s="63">
        <v>214</v>
      </c>
      <c r="L33" s="63">
        <v>42</v>
      </c>
      <c r="M33" s="63">
        <v>37</v>
      </c>
      <c r="N33" s="62">
        <v>23</v>
      </c>
      <c r="O33" s="62">
        <v>342</v>
      </c>
      <c r="P33" s="62">
        <v>755</v>
      </c>
    </row>
    <row r="34" spans="1:18" x14ac:dyDescent="0.45">
      <c r="A34" s="60" t="s">
        <v>49</v>
      </c>
      <c r="B34" s="61">
        <v>0</v>
      </c>
      <c r="C34" s="61">
        <v>0</v>
      </c>
      <c r="D34" s="61">
        <v>0</v>
      </c>
      <c r="E34" s="61">
        <v>0</v>
      </c>
      <c r="F34" s="61">
        <v>0</v>
      </c>
      <c r="G34" s="62">
        <v>0</v>
      </c>
      <c r="H34" s="62">
        <v>0</v>
      </c>
      <c r="I34" s="63">
        <v>1044</v>
      </c>
      <c r="J34" s="63">
        <v>131</v>
      </c>
      <c r="K34" s="63">
        <v>1143</v>
      </c>
      <c r="L34" s="63">
        <v>633</v>
      </c>
      <c r="M34" s="63">
        <v>215</v>
      </c>
      <c r="N34" s="62">
        <v>225</v>
      </c>
      <c r="O34" s="62">
        <v>3391</v>
      </c>
      <c r="P34" s="62">
        <v>3391</v>
      </c>
    </row>
    <row r="35" spans="1:18" x14ac:dyDescent="0.45">
      <c r="A35" s="55" t="s">
        <v>6</v>
      </c>
      <c r="B35" s="55" t="s">
        <v>6</v>
      </c>
      <c r="C35" s="55" t="s">
        <v>6</v>
      </c>
      <c r="D35" s="55" t="s">
        <v>6</v>
      </c>
      <c r="E35" s="55" t="s">
        <v>6</v>
      </c>
      <c r="F35" s="55" t="s">
        <v>6</v>
      </c>
      <c r="G35" s="55" t="s">
        <v>6</v>
      </c>
      <c r="H35" s="55" t="s">
        <v>6</v>
      </c>
      <c r="I35" s="55" t="s">
        <v>6</v>
      </c>
      <c r="J35" s="55" t="s">
        <v>6</v>
      </c>
      <c r="K35" s="55" t="s">
        <v>6</v>
      </c>
      <c r="L35" s="55" t="s">
        <v>6</v>
      </c>
      <c r="M35" s="55" t="s">
        <v>6</v>
      </c>
      <c r="N35" s="55" t="s">
        <v>6</v>
      </c>
      <c r="O35" s="55" t="s">
        <v>6</v>
      </c>
      <c r="P35" s="55" t="s">
        <v>6</v>
      </c>
    </row>
    <row r="36" spans="1:18" x14ac:dyDescent="0.45">
      <c r="A36" s="29" t="s">
        <v>7</v>
      </c>
      <c r="B36" s="57">
        <f t="shared" ref="B36:H36" si="0">SUM(B11:B34)</f>
        <v>2117</v>
      </c>
      <c r="C36" s="57">
        <f t="shared" si="0"/>
        <v>2145</v>
      </c>
      <c r="D36" s="57">
        <f t="shared" si="0"/>
        <v>1814</v>
      </c>
      <c r="E36" s="57">
        <f t="shared" si="0"/>
        <v>1554</v>
      </c>
      <c r="F36" s="57">
        <f t="shared" si="0"/>
        <v>1133</v>
      </c>
      <c r="G36" s="57">
        <f t="shared" si="0"/>
        <v>1634</v>
      </c>
      <c r="H36" s="57">
        <f t="shared" si="0"/>
        <v>10397</v>
      </c>
      <c r="I36" s="57">
        <f>SUM(I11:I35)</f>
        <v>14945</v>
      </c>
      <c r="J36" s="57">
        <f>SUM(J11:J35)</f>
        <v>5938</v>
      </c>
      <c r="K36" s="57">
        <f>SUM(K11:K35)</f>
        <v>11247</v>
      </c>
      <c r="L36" s="57">
        <f>SUM(L11:L35)</f>
        <v>6735</v>
      </c>
      <c r="M36" s="57">
        <f>SUM(M11:M35)</f>
        <v>4134</v>
      </c>
      <c r="N36" s="57">
        <f>SUM(N11:N34)</f>
        <v>3061</v>
      </c>
      <c r="O36" s="57">
        <f>SUM(O11:O34)</f>
        <v>46060</v>
      </c>
      <c r="P36" s="57">
        <f>SUM(P11:P34)</f>
        <v>56457</v>
      </c>
      <c r="R36" s="57"/>
    </row>
    <row r="37" spans="1:18" s="29" customFormat="1" x14ac:dyDescent="0.45"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R37" s="52"/>
    </row>
    <row r="38" spans="1:18" s="42" customFormat="1" x14ac:dyDescent="0.45">
      <c r="A38" s="41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</row>
    <row r="39" spans="1:18" s="42" customFormat="1" x14ac:dyDescent="0.45"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9"/>
      <c r="Q39" s="52"/>
      <c r="R39" s="52"/>
    </row>
    <row r="40" spans="1:18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54"/>
      <c r="R40" s="45"/>
    </row>
    <row r="41" spans="1:18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 s="53"/>
    </row>
    <row r="42" spans="1:18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s="64"/>
    </row>
    <row r="43" spans="1:18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8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8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8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8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8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/>
    </row>
    <row r="53" spans="1:15" x14ac:dyDescent="0.4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5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5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5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5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5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5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5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5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5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5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5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x14ac:dyDescent="0.4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x14ac:dyDescent="0.4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2:16" x14ac:dyDescent="0.4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2:16" x14ac:dyDescent="0.4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2:16" x14ac:dyDescent="0.4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2:16" x14ac:dyDescent="0.4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2:16" x14ac:dyDescent="0.4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x14ac:dyDescent="0.4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x14ac:dyDescent="0.4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2:16" x14ac:dyDescent="0.45">
      <c r="B76" s="57"/>
      <c r="C76" s="57"/>
      <c r="D76" s="57"/>
      <c r="E76" s="57"/>
      <c r="F76" s="57"/>
      <c r="G76" s="39"/>
      <c r="H76" s="39"/>
      <c r="I76" s="57"/>
      <c r="J76" s="57"/>
      <c r="K76" s="57"/>
      <c r="L76" s="57"/>
      <c r="M76" s="57"/>
      <c r="N76" s="57"/>
      <c r="O76" s="57"/>
      <c r="P76" s="57"/>
    </row>
    <row r="77" spans="2:16" x14ac:dyDescent="0.4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13"/>
    </row>
    <row r="78" spans="2:16" x14ac:dyDescent="0.45">
      <c r="B78" s="39"/>
      <c r="C78" s="39"/>
      <c r="D78" s="39"/>
      <c r="E78" s="39"/>
      <c r="F78" s="39"/>
      <c r="G78" s="39"/>
      <c r="H78" s="39"/>
    </row>
    <row r="79" spans="2:16" x14ac:dyDescent="0.45">
      <c r="B79" s="39"/>
      <c r="C79" s="39"/>
      <c r="D79" s="39"/>
      <c r="E79" s="39"/>
      <c r="F79" s="39"/>
      <c r="G79" s="39"/>
      <c r="H79" s="39"/>
    </row>
    <row r="80" spans="2:16" x14ac:dyDescent="0.45">
      <c r="B80" s="39"/>
      <c r="C80" s="39"/>
      <c r="D80" s="39"/>
      <c r="E80" s="39"/>
      <c r="F80" s="39"/>
      <c r="G80" s="39"/>
    </row>
    <row r="81" spans="2:7" x14ac:dyDescent="0.45">
      <c r="B81" s="39"/>
      <c r="C81" s="39"/>
      <c r="D81" s="39"/>
      <c r="E81" s="39"/>
      <c r="F81" s="39"/>
      <c r="G81" s="39"/>
    </row>
    <row r="82" spans="2:7" x14ac:dyDescent="0.45">
      <c r="B82" s="39"/>
      <c r="C82" s="39"/>
      <c r="D82" s="39"/>
      <c r="E82" s="39"/>
      <c r="F82" s="39"/>
      <c r="G82" s="39"/>
    </row>
  </sheetData>
  <mergeCells count="1">
    <mergeCell ref="F5:J5"/>
  </mergeCells>
  <printOptions horizontalCentered="1"/>
  <pageMargins left="0.34" right="0.22" top="0.84" bottom="0.18" header="0.26" footer="0.18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pageSetUpPr fitToPage="1"/>
  </sheetPr>
  <dimension ref="A1:R82"/>
  <sheetViews>
    <sheetView topLeftCell="B1" zoomScaleNormal="100" zoomScaleSheetLayoutView="80" workbookViewId="0">
      <selection activeCell="F38" sqref="F38"/>
    </sheetView>
  </sheetViews>
  <sheetFormatPr defaultColWidth="9.1640625" defaultRowHeight="12.6" x14ac:dyDescent="0.45"/>
  <cols>
    <col min="1" max="1" width="24.5546875" style="1" customWidth="1"/>
    <col min="2" max="16" width="10.71875" style="1" customWidth="1"/>
    <col min="17" max="16384" width="9.1640625" style="1"/>
  </cols>
  <sheetData>
    <row r="1" spans="1:16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2.8" x14ac:dyDescent="0.75">
      <c r="A2" s="25" t="s">
        <v>104</v>
      </c>
      <c r="B2" s="26"/>
      <c r="C2" s="26"/>
      <c r="D2" s="26"/>
      <c r="E2" s="26"/>
      <c r="F2" s="26"/>
      <c r="G2" s="26"/>
      <c r="H2" s="26"/>
      <c r="I2" s="27"/>
      <c r="J2" s="27"/>
      <c r="K2" s="27"/>
      <c r="L2" s="27"/>
      <c r="M2" s="27"/>
      <c r="N2" s="27"/>
      <c r="O2" s="26"/>
      <c r="P2" s="26"/>
    </row>
    <row r="3" spans="1:16" ht="22.8" x14ac:dyDescent="0.75">
      <c r="A3" s="28" t="s">
        <v>4</v>
      </c>
      <c r="B3" s="26"/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6"/>
      <c r="P3" s="26"/>
    </row>
    <row r="4" spans="1:16" ht="22.8" x14ac:dyDescent="0.75">
      <c r="A4" s="28" t="s">
        <v>5</v>
      </c>
      <c r="B4" s="26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6"/>
      <c r="P4" s="26"/>
    </row>
    <row r="5" spans="1:16" ht="15" x14ac:dyDescent="0.5">
      <c r="A5" s="29"/>
      <c r="B5" s="29"/>
      <c r="C5" s="29"/>
      <c r="D5" s="29"/>
      <c r="E5" s="29"/>
      <c r="F5" s="123"/>
      <c r="G5" s="124"/>
      <c r="H5" s="124"/>
      <c r="I5" s="124"/>
      <c r="J5" s="124"/>
      <c r="K5" s="30"/>
      <c r="L5" s="30"/>
      <c r="M5" s="30"/>
      <c r="N5" s="30"/>
      <c r="O5" s="29"/>
      <c r="P5" s="29"/>
    </row>
    <row r="6" spans="1:16" x14ac:dyDescent="0.45">
      <c r="A6" s="31" t="s">
        <v>6</v>
      </c>
      <c r="B6" s="31" t="s">
        <v>6</v>
      </c>
      <c r="C6" s="31" t="s">
        <v>6</v>
      </c>
      <c r="D6" s="31" t="s">
        <v>6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  <c r="M6" s="31" t="s">
        <v>6</v>
      </c>
      <c r="N6" s="31" t="s">
        <v>6</v>
      </c>
      <c r="O6" s="31" t="s">
        <v>6</v>
      </c>
      <c r="P6" s="31" t="s">
        <v>6</v>
      </c>
    </row>
    <row r="7" spans="1:16" x14ac:dyDescent="0.45">
      <c r="A7" s="32"/>
      <c r="B7" s="32"/>
      <c r="C7" s="32"/>
      <c r="D7" s="32"/>
      <c r="E7" s="32"/>
      <c r="F7" s="32"/>
      <c r="G7" s="32"/>
      <c r="H7" s="32" t="s">
        <v>7</v>
      </c>
      <c r="I7" s="33"/>
      <c r="J7" s="33"/>
      <c r="K7" s="33"/>
      <c r="L7" s="33"/>
      <c r="M7" s="33"/>
      <c r="N7" s="33"/>
      <c r="O7" s="32" t="s">
        <v>7</v>
      </c>
      <c r="P7" s="32" t="s">
        <v>8</v>
      </c>
    </row>
    <row r="8" spans="1:16" x14ac:dyDescent="0.45">
      <c r="A8" s="32" t="s">
        <v>9</v>
      </c>
      <c r="B8" s="32" t="s">
        <v>10</v>
      </c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16</v>
      </c>
      <c r="I8" s="33" t="s">
        <v>17</v>
      </c>
      <c r="J8" s="33" t="s">
        <v>18</v>
      </c>
      <c r="K8" s="33" t="s">
        <v>19</v>
      </c>
      <c r="L8" s="33" t="s">
        <v>20</v>
      </c>
      <c r="M8" s="33" t="s">
        <v>21</v>
      </c>
      <c r="N8" s="33" t="s">
        <v>22</v>
      </c>
      <c r="O8" s="32" t="s">
        <v>23</v>
      </c>
      <c r="P8" s="32" t="s">
        <v>7</v>
      </c>
    </row>
    <row r="9" spans="1:16" x14ac:dyDescent="0.45">
      <c r="A9" s="29"/>
      <c r="B9" s="29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0"/>
      <c r="O9" s="29"/>
      <c r="P9" s="29"/>
    </row>
    <row r="10" spans="1:16" x14ac:dyDescent="0.45">
      <c r="A10" s="29" t="s">
        <v>24</v>
      </c>
      <c r="B10" s="31" t="s">
        <v>25</v>
      </c>
      <c r="C10" s="31" t="s">
        <v>25</v>
      </c>
      <c r="D10" s="31" t="s">
        <v>25</v>
      </c>
      <c r="E10" s="31" t="s">
        <v>25</v>
      </c>
      <c r="F10" s="31" t="s">
        <v>25</v>
      </c>
      <c r="G10" s="31" t="s">
        <v>25</v>
      </c>
      <c r="H10" s="31" t="s">
        <v>25</v>
      </c>
      <c r="I10" s="31" t="s">
        <v>25</v>
      </c>
      <c r="J10" s="31" t="s">
        <v>25</v>
      </c>
      <c r="K10" s="31" t="s">
        <v>25</v>
      </c>
      <c r="L10" s="31" t="s">
        <v>25</v>
      </c>
      <c r="M10" s="31" t="s">
        <v>25</v>
      </c>
      <c r="N10" s="31" t="s">
        <v>25</v>
      </c>
      <c r="O10" s="31" t="s">
        <v>25</v>
      </c>
      <c r="P10" s="31" t="s">
        <v>25</v>
      </c>
    </row>
    <row r="11" spans="1:16" x14ac:dyDescent="0.45">
      <c r="A11" s="29" t="s">
        <v>26</v>
      </c>
      <c r="B11" s="56">
        <v>172</v>
      </c>
      <c r="C11" s="56">
        <v>30</v>
      </c>
      <c r="D11" s="56">
        <v>51</v>
      </c>
      <c r="E11" s="56">
        <v>30</v>
      </c>
      <c r="F11" s="56">
        <v>50</v>
      </c>
      <c r="G11" s="57">
        <v>42</v>
      </c>
      <c r="H11" s="57">
        <f t="shared" ref="H11:H34" si="0">SUM(B11:G11)</f>
        <v>375</v>
      </c>
      <c r="I11" s="58">
        <v>151</v>
      </c>
      <c r="J11" s="58">
        <v>0</v>
      </c>
      <c r="K11" s="58">
        <v>166</v>
      </c>
      <c r="L11" s="58">
        <v>65</v>
      </c>
      <c r="M11" s="58">
        <v>29</v>
      </c>
      <c r="N11" s="57">
        <v>32</v>
      </c>
      <c r="O11" s="57">
        <f t="shared" ref="O11:O34" si="1">SUM(I11:N11)</f>
        <v>443</v>
      </c>
      <c r="P11" s="57">
        <f t="shared" ref="P11:P34" si="2">+O11+H11</f>
        <v>818</v>
      </c>
    </row>
    <row r="12" spans="1:16" x14ac:dyDescent="0.45">
      <c r="A12" s="29" t="s">
        <v>27</v>
      </c>
      <c r="B12" s="56">
        <v>327</v>
      </c>
      <c r="C12" s="56">
        <v>79</v>
      </c>
      <c r="D12" s="56">
        <v>174</v>
      </c>
      <c r="E12" s="56">
        <v>59</v>
      </c>
      <c r="F12" s="56">
        <v>32</v>
      </c>
      <c r="G12" s="57">
        <v>94</v>
      </c>
      <c r="H12" s="57">
        <f t="shared" si="0"/>
        <v>765</v>
      </c>
      <c r="I12" s="58">
        <v>961</v>
      </c>
      <c r="J12" s="58">
        <v>1545</v>
      </c>
      <c r="K12" s="58">
        <v>901</v>
      </c>
      <c r="L12" s="58">
        <v>756</v>
      </c>
      <c r="M12" s="58">
        <v>434</v>
      </c>
      <c r="N12" s="57">
        <v>355</v>
      </c>
      <c r="O12" s="57">
        <f t="shared" si="1"/>
        <v>4952</v>
      </c>
      <c r="P12" s="57">
        <f t="shared" si="2"/>
        <v>5717</v>
      </c>
    </row>
    <row r="13" spans="1:16" x14ac:dyDescent="0.45">
      <c r="A13" s="29" t="s">
        <v>28</v>
      </c>
      <c r="B13" s="56">
        <v>434</v>
      </c>
      <c r="C13" s="56">
        <v>69</v>
      </c>
      <c r="D13" s="56">
        <v>104</v>
      </c>
      <c r="E13" s="56">
        <v>217</v>
      </c>
      <c r="F13" s="56">
        <v>45</v>
      </c>
      <c r="G13" s="57">
        <v>121</v>
      </c>
      <c r="H13" s="57">
        <f t="shared" si="0"/>
        <v>990</v>
      </c>
      <c r="I13" s="58">
        <v>3469</v>
      </c>
      <c r="J13" s="58">
        <v>472</v>
      </c>
      <c r="K13" s="58">
        <v>1129</v>
      </c>
      <c r="L13" s="58">
        <v>1234</v>
      </c>
      <c r="M13" s="58">
        <v>516</v>
      </c>
      <c r="N13" s="57">
        <v>526</v>
      </c>
      <c r="O13" s="57">
        <f t="shared" si="1"/>
        <v>7346</v>
      </c>
      <c r="P13" s="57">
        <f t="shared" si="2"/>
        <v>8336</v>
      </c>
    </row>
    <row r="14" spans="1:16" x14ac:dyDescent="0.45">
      <c r="A14" s="29" t="s">
        <v>29</v>
      </c>
      <c r="B14" s="56">
        <v>0</v>
      </c>
      <c r="C14" s="56">
        <v>332</v>
      </c>
      <c r="D14" s="56">
        <v>19</v>
      </c>
      <c r="E14" s="56">
        <v>48</v>
      </c>
      <c r="F14" s="56">
        <v>39</v>
      </c>
      <c r="G14" s="57">
        <v>59</v>
      </c>
      <c r="H14" s="57">
        <f t="shared" si="0"/>
        <v>497</v>
      </c>
      <c r="I14" s="58">
        <v>0</v>
      </c>
      <c r="J14" s="58">
        <v>31</v>
      </c>
      <c r="K14" s="58">
        <v>114</v>
      </c>
      <c r="L14" s="58">
        <v>33</v>
      </c>
      <c r="M14" s="58">
        <v>59</v>
      </c>
      <c r="N14" s="57">
        <v>18</v>
      </c>
      <c r="O14" s="57">
        <f t="shared" si="1"/>
        <v>255</v>
      </c>
      <c r="P14" s="57">
        <f t="shared" si="2"/>
        <v>752</v>
      </c>
    </row>
    <row r="15" spans="1:16" x14ac:dyDescent="0.45">
      <c r="A15" s="29" t="s">
        <v>30</v>
      </c>
      <c r="B15" s="56">
        <v>0</v>
      </c>
      <c r="C15" s="56">
        <v>101</v>
      </c>
      <c r="D15" s="56">
        <v>111</v>
      </c>
      <c r="E15" s="56">
        <v>73</v>
      </c>
      <c r="F15" s="56">
        <v>52</v>
      </c>
      <c r="G15" s="57">
        <v>42</v>
      </c>
      <c r="H15" s="57">
        <f t="shared" si="0"/>
        <v>379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7">
        <v>0</v>
      </c>
      <c r="O15" s="57">
        <f t="shared" si="1"/>
        <v>0</v>
      </c>
      <c r="P15" s="57">
        <f t="shared" si="2"/>
        <v>379</v>
      </c>
    </row>
    <row r="16" spans="1:16" x14ac:dyDescent="0.45">
      <c r="A16" s="29" t="s">
        <v>31</v>
      </c>
      <c r="B16" s="56">
        <v>0</v>
      </c>
      <c r="C16" s="56">
        <v>52</v>
      </c>
      <c r="D16" s="56">
        <v>247</v>
      </c>
      <c r="E16" s="56">
        <v>130</v>
      </c>
      <c r="F16" s="56">
        <v>68</v>
      </c>
      <c r="G16" s="57">
        <v>63</v>
      </c>
      <c r="H16" s="57">
        <f t="shared" si="0"/>
        <v>560</v>
      </c>
      <c r="I16" s="58">
        <v>39</v>
      </c>
      <c r="J16" s="58">
        <v>0</v>
      </c>
      <c r="K16" s="58">
        <v>460</v>
      </c>
      <c r="L16" s="58">
        <v>79</v>
      </c>
      <c r="M16" s="58">
        <v>74</v>
      </c>
      <c r="N16" s="57">
        <v>50</v>
      </c>
      <c r="O16" s="57">
        <f t="shared" si="1"/>
        <v>702</v>
      </c>
      <c r="P16" s="57">
        <f t="shared" si="2"/>
        <v>1262</v>
      </c>
    </row>
    <row r="17" spans="1:16" x14ac:dyDescent="0.45">
      <c r="A17" s="29" t="s">
        <v>32</v>
      </c>
      <c r="B17" s="56">
        <v>456</v>
      </c>
      <c r="C17" s="56">
        <v>51</v>
      </c>
      <c r="D17" s="56">
        <v>219</v>
      </c>
      <c r="E17" s="56">
        <v>55</v>
      </c>
      <c r="F17" s="56">
        <v>52</v>
      </c>
      <c r="G17" s="57">
        <v>115</v>
      </c>
      <c r="H17" s="57">
        <f t="shared" si="0"/>
        <v>948</v>
      </c>
      <c r="I17" s="58">
        <v>127</v>
      </c>
      <c r="J17" s="58">
        <v>13</v>
      </c>
      <c r="K17" s="58">
        <v>168</v>
      </c>
      <c r="L17" s="58">
        <v>35</v>
      </c>
      <c r="M17" s="58">
        <v>31</v>
      </c>
      <c r="N17" s="57">
        <v>29</v>
      </c>
      <c r="O17" s="57">
        <f t="shared" si="1"/>
        <v>403</v>
      </c>
      <c r="P17" s="57">
        <f t="shared" si="2"/>
        <v>1351</v>
      </c>
    </row>
    <row r="18" spans="1:16" x14ac:dyDescent="0.45">
      <c r="A18" s="29" t="s">
        <v>33</v>
      </c>
      <c r="B18" s="56">
        <v>0</v>
      </c>
      <c r="C18" s="56">
        <v>288</v>
      </c>
      <c r="D18" s="56">
        <v>82</v>
      </c>
      <c r="E18" s="56">
        <v>104</v>
      </c>
      <c r="F18" s="56">
        <v>57</v>
      </c>
      <c r="G18" s="57">
        <v>70</v>
      </c>
      <c r="H18" s="57">
        <f t="shared" si="0"/>
        <v>601</v>
      </c>
      <c r="I18" s="58">
        <v>0</v>
      </c>
      <c r="J18" s="58">
        <v>0</v>
      </c>
      <c r="K18" s="58">
        <v>373</v>
      </c>
      <c r="L18" s="58">
        <v>150</v>
      </c>
      <c r="M18" s="58">
        <v>80</v>
      </c>
      <c r="N18" s="57">
        <v>46</v>
      </c>
      <c r="O18" s="57">
        <f t="shared" si="1"/>
        <v>649</v>
      </c>
      <c r="P18" s="57">
        <f t="shared" si="2"/>
        <v>1250</v>
      </c>
    </row>
    <row r="19" spans="1:16" x14ac:dyDescent="0.45">
      <c r="A19" s="29" t="s">
        <v>34</v>
      </c>
      <c r="B19" s="56">
        <v>0</v>
      </c>
      <c r="C19" s="56">
        <v>122</v>
      </c>
      <c r="D19" s="56">
        <v>81</v>
      </c>
      <c r="E19" s="56">
        <v>32</v>
      </c>
      <c r="F19" s="56">
        <v>57</v>
      </c>
      <c r="G19" s="57">
        <v>35</v>
      </c>
      <c r="H19" s="57">
        <f t="shared" si="0"/>
        <v>327</v>
      </c>
      <c r="I19" s="58">
        <v>0</v>
      </c>
      <c r="J19" s="58">
        <v>0</v>
      </c>
      <c r="K19" s="58">
        <v>38</v>
      </c>
      <c r="L19" s="58">
        <v>10</v>
      </c>
      <c r="M19" s="58">
        <v>10</v>
      </c>
      <c r="N19" s="57">
        <v>4</v>
      </c>
      <c r="O19" s="57">
        <f t="shared" si="1"/>
        <v>62</v>
      </c>
      <c r="P19" s="57">
        <f t="shared" si="2"/>
        <v>389</v>
      </c>
    </row>
    <row r="20" spans="1:16" x14ac:dyDescent="0.45">
      <c r="A20" s="29" t="s">
        <v>35</v>
      </c>
      <c r="B20" s="56">
        <v>520</v>
      </c>
      <c r="C20" s="56">
        <v>350</v>
      </c>
      <c r="D20" s="56">
        <v>129</v>
      </c>
      <c r="E20" s="56">
        <v>215</v>
      </c>
      <c r="F20" s="56">
        <v>127</v>
      </c>
      <c r="G20" s="57">
        <v>179</v>
      </c>
      <c r="H20" s="57">
        <f t="shared" si="0"/>
        <v>1520</v>
      </c>
      <c r="I20" s="58">
        <v>540</v>
      </c>
      <c r="J20" s="58">
        <v>316</v>
      </c>
      <c r="K20" s="58">
        <v>166</v>
      </c>
      <c r="L20" s="58">
        <v>170</v>
      </c>
      <c r="M20" s="58">
        <v>185</v>
      </c>
      <c r="N20" s="57">
        <v>106</v>
      </c>
      <c r="O20" s="57">
        <f t="shared" si="1"/>
        <v>1483</v>
      </c>
      <c r="P20" s="57">
        <f t="shared" si="2"/>
        <v>3003</v>
      </c>
    </row>
    <row r="21" spans="1:16" x14ac:dyDescent="0.45">
      <c r="A21" s="29" t="s">
        <v>36</v>
      </c>
      <c r="B21" s="56">
        <v>174</v>
      </c>
      <c r="C21" s="56">
        <v>70</v>
      </c>
      <c r="D21" s="56">
        <v>68</v>
      </c>
      <c r="E21" s="56">
        <v>71</v>
      </c>
      <c r="F21" s="56">
        <v>91</v>
      </c>
      <c r="G21" s="57">
        <v>56</v>
      </c>
      <c r="H21" s="57">
        <f t="shared" si="0"/>
        <v>530</v>
      </c>
      <c r="I21" s="58">
        <v>0</v>
      </c>
      <c r="J21" s="58">
        <v>0</v>
      </c>
      <c r="K21" s="58">
        <v>1</v>
      </c>
      <c r="L21" s="58">
        <v>0</v>
      </c>
      <c r="M21" s="58">
        <v>0</v>
      </c>
      <c r="N21" s="57">
        <v>0</v>
      </c>
      <c r="O21" s="57">
        <f t="shared" si="1"/>
        <v>1</v>
      </c>
      <c r="P21" s="57">
        <f t="shared" si="2"/>
        <v>531</v>
      </c>
    </row>
    <row r="22" spans="1:16" x14ac:dyDescent="0.45">
      <c r="A22" s="29" t="s">
        <v>37</v>
      </c>
      <c r="B22" s="56">
        <v>467</v>
      </c>
      <c r="C22" s="56">
        <v>82</v>
      </c>
      <c r="D22" s="56">
        <v>173</v>
      </c>
      <c r="E22" s="56">
        <v>129</v>
      </c>
      <c r="F22" s="56">
        <v>71</v>
      </c>
      <c r="G22" s="57">
        <v>125</v>
      </c>
      <c r="H22" s="57">
        <f t="shared" si="0"/>
        <v>1047</v>
      </c>
      <c r="I22" s="58">
        <v>284</v>
      </c>
      <c r="J22" s="58">
        <v>139</v>
      </c>
      <c r="K22" s="58">
        <v>433</v>
      </c>
      <c r="L22" s="58">
        <v>272</v>
      </c>
      <c r="M22" s="58">
        <v>163</v>
      </c>
      <c r="N22" s="57">
        <v>100</v>
      </c>
      <c r="O22" s="57">
        <f t="shared" si="1"/>
        <v>1391</v>
      </c>
      <c r="P22" s="57">
        <f t="shared" si="2"/>
        <v>2438</v>
      </c>
    </row>
    <row r="23" spans="1:16" x14ac:dyDescent="0.45">
      <c r="A23" s="29" t="s">
        <v>38</v>
      </c>
      <c r="B23" s="56">
        <v>255</v>
      </c>
      <c r="C23" s="56">
        <v>84</v>
      </c>
      <c r="D23" s="56">
        <v>81</v>
      </c>
      <c r="E23" s="56">
        <v>115</v>
      </c>
      <c r="F23" s="56">
        <v>35</v>
      </c>
      <c r="G23" s="57">
        <v>79</v>
      </c>
      <c r="H23" s="57">
        <f t="shared" si="0"/>
        <v>649</v>
      </c>
      <c r="I23" s="58">
        <v>1081</v>
      </c>
      <c r="J23" s="58">
        <v>1060</v>
      </c>
      <c r="K23" s="58">
        <v>225</v>
      </c>
      <c r="L23" s="58">
        <v>451</v>
      </c>
      <c r="M23" s="58">
        <v>260</v>
      </c>
      <c r="N23" s="57">
        <v>237</v>
      </c>
      <c r="O23" s="57">
        <f t="shared" si="1"/>
        <v>3314</v>
      </c>
      <c r="P23" s="57">
        <f t="shared" si="2"/>
        <v>3963</v>
      </c>
    </row>
    <row r="24" spans="1:16" x14ac:dyDescent="0.45">
      <c r="A24" s="29" t="s">
        <v>39</v>
      </c>
      <c r="B24" s="56">
        <v>0</v>
      </c>
      <c r="C24" s="56">
        <v>32</v>
      </c>
      <c r="D24" s="56">
        <v>50</v>
      </c>
      <c r="E24" s="56">
        <v>56</v>
      </c>
      <c r="F24" s="56">
        <v>26</v>
      </c>
      <c r="G24" s="57">
        <v>20</v>
      </c>
      <c r="H24" s="57">
        <f t="shared" si="0"/>
        <v>184</v>
      </c>
      <c r="I24" s="58">
        <v>0</v>
      </c>
      <c r="J24" s="58">
        <v>0</v>
      </c>
      <c r="K24" s="58">
        <v>12</v>
      </c>
      <c r="L24" s="58">
        <v>6</v>
      </c>
      <c r="M24" s="58">
        <v>1</v>
      </c>
      <c r="N24" s="57">
        <v>1</v>
      </c>
      <c r="O24" s="57">
        <f t="shared" si="1"/>
        <v>20</v>
      </c>
      <c r="P24" s="57">
        <f t="shared" si="2"/>
        <v>204</v>
      </c>
    </row>
    <row r="25" spans="1:16" x14ac:dyDescent="0.45">
      <c r="A25" s="29" t="s">
        <v>40</v>
      </c>
      <c r="B25" s="56">
        <v>133</v>
      </c>
      <c r="C25" s="56">
        <v>0</v>
      </c>
      <c r="D25" s="56">
        <v>104</v>
      </c>
      <c r="E25" s="56">
        <v>97</v>
      </c>
      <c r="F25" s="56">
        <v>42</v>
      </c>
      <c r="G25" s="57">
        <v>49</v>
      </c>
      <c r="H25" s="57">
        <f t="shared" si="0"/>
        <v>425</v>
      </c>
      <c r="I25" s="58">
        <v>2377</v>
      </c>
      <c r="J25" s="58">
        <v>369</v>
      </c>
      <c r="K25" s="58">
        <v>2111</v>
      </c>
      <c r="L25" s="58">
        <v>1018</v>
      </c>
      <c r="M25" s="58">
        <v>534</v>
      </c>
      <c r="N25" s="57">
        <v>494</v>
      </c>
      <c r="O25" s="57">
        <f t="shared" si="1"/>
        <v>6903</v>
      </c>
      <c r="P25" s="57">
        <f t="shared" si="2"/>
        <v>7328</v>
      </c>
    </row>
    <row r="26" spans="1:16" x14ac:dyDescent="0.45">
      <c r="A26" s="29" t="s">
        <v>41</v>
      </c>
      <c r="B26" s="56">
        <v>39</v>
      </c>
      <c r="C26" s="56">
        <v>159</v>
      </c>
      <c r="D26" s="56">
        <v>32</v>
      </c>
      <c r="E26" s="56">
        <v>92</v>
      </c>
      <c r="F26" s="56">
        <v>40</v>
      </c>
      <c r="G26" s="57">
        <v>48</v>
      </c>
      <c r="H26" s="57">
        <f t="shared" si="0"/>
        <v>410</v>
      </c>
      <c r="I26" s="58">
        <v>2938</v>
      </c>
      <c r="J26" s="58">
        <v>1478</v>
      </c>
      <c r="K26" s="58">
        <v>1719</v>
      </c>
      <c r="L26" s="58">
        <v>986</v>
      </c>
      <c r="M26" s="58">
        <v>672</v>
      </c>
      <c r="N26" s="57">
        <v>601</v>
      </c>
      <c r="O26" s="57">
        <f t="shared" si="1"/>
        <v>8394</v>
      </c>
      <c r="P26" s="57">
        <f t="shared" si="2"/>
        <v>8804</v>
      </c>
    </row>
    <row r="27" spans="1:16" ht="14.25" customHeight="1" x14ac:dyDescent="0.45">
      <c r="A27" s="29" t="s">
        <v>42</v>
      </c>
      <c r="B27" s="56">
        <v>0</v>
      </c>
      <c r="C27" s="56">
        <v>543</v>
      </c>
      <c r="D27" s="56">
        <v>78</v>
      </c>
      <c r="E27" s="56">
        <v>90</v>
      </c>
      <c r="F27" s="56">
        <v>56</v>
      </c>
      <c r="G27" s="57">
        <v>105</v>
      </c>
      <c r="H27" s="57">
        <f t="shared" si="0"/>
        <v>872</v>
      </c>
      <c r="I27" s="58">
        <v>0</v>
      </c>
      <c r="J27" s="58">
        <v>47</v>
      </c>
      <c r="K27" s="58">
        <v>3</v>
      </c>
      <c r="L27" s="58">
        <v>5</v>
      </c>
      <c r="M27" s="58">
        <v>0</v>
      </c>
      <c r="N27" s="57">
        <v>4</v>
      </c>
      <c r="O27" s="57">
        <f t="shared" si="1"/>
        <v>59</v>
      </c>
      <c r="P27" s="57">
        <f t="shared" si="2"/>
        <v>931</v>
      </c>
    </row>
    <row r="28" spans="1:16" x14ac:dyDescent="0.45">
      <c r="A28" s="29" t="s">
        <v>43</v>
      </c>
      <c r="B28" s="56">
        <v>0</v>
      </c>
      <c r="C28" s="56">
        <v>154</v>
      </c>
      <c r="D28" s="56">
        <v>177</v>
      </c>
      <c r="E28" s="56">
        <v>99</v>
      </c>
      <c r="F28" s="56">
        <v>64</v>
      </c>
      <c r="G28" s="57">
        <v>63</v>
      </c>
      <c r="H28" s="57">
        <f t="shared" si="0"/>
        <v>557</v>
      </c>
      <c r="I28" s="58">
        <v>0</v>
      </c>
      <c r="J28" s="58">
        <v>8</v>
      </c>
      <c r="K28" s="58">
        <v>193</v>
      </c>
      <c r="L28" s="58">
        <v>33</v>
      </c>
      <c r="M28" s="58">
        <v>30</v>
      </c>
      <c r="N28" s="57">
        <v>20</v>
      </c>
      <c r="O28" s="57">
        <f t="shared" si="1"/>
        <v>284</v>
      </c>
      <c r="P28" s="57">
        <f t="shared" si="2"/>
        <v>841</v>
      </c>
    </row>
    <row r="29" spans="1:16" x14ac:dyDescent="0.45">
      <c r="A29" s="29" t="s">
        <v>44</v>
      </c>
      <c r="B29" s="56">
        <v>0</v>
      </c>
      <c r="C29" s="56">
        <v>97</v>
      </c>
      <c r="D29" s="56">
        <v>36</v>
      </c>
      <c r="E29" s="56">
        <v>28</v>
      </c>
      <c r="F29" s="56">
        <v>31</v>
      </c>
      <c r="G29" s="57">
        <v>24</v>
      </c>
      <c r="H29" s="57">
        <f t="shared" si="0"/>
        <v>216</v>
      </c>
      <c r="I29" s="58">
        <v>0</v>
      </c>
      <c r="J29" s="58">
        <v>45</v>
      </c>
      <c r="K29" s="58">
        <v>0</v>
      </c>
      <c r="L29" s="58">
        <v>7</v>
      </c>
      <c r="M29" s="58">
        <v>8</v>
      </c>
      <c r="N29" s="57">
        <v>5</v>
      </c>
      <c r="O29" s="57">
        <f t="shared" si="1"/>
        <v>65</v>
      </c>
      <c r="P29" s="57">
        <f t="shared" si="2"/>
        <v>281</v>
      </c>
    </row>
    <row r="30" spans="1:16" x14ac:dyDescent="0.45">
      <c r="A30" s="29" t="s">
        <v>45</v>
      </c>
      <c r="B30" s="56">
        <v>0</v>
      </c>
      <c r="C30" s="56">
        <v>246</v>
      </c>
      <c r="D30" s="56">
        <v>100</v>
      </c>
      <c r="E30" s="56">
        <v>32</v>
      </c>
      <c r="F30" s="56">
        <v>33</v>
      </c>
      <c r="G30" s="57">
        <v>56</v>
      </c>
      <c r="H30" s="57">
        <f t="shared" si="0"/>
        <v>467</v>
      </c>
      <c r="I30" s="58">
        <v>0</v>
      </c>
      <c r="J30" s="58">
        <v>0</v>
      </c>
      <c r="K30" s="58">
        <v>108</v>
      </c>
      <c r="L30" s="58">
        <v>10</v>
      </c>
      <c r="M30" s="58">
        <v>13</v>
      </c>
      <c r="N30" s="57">
        <v>10</v>
      </c>
      <c r="O30" s="57">
        <f t="shared" si="1"/>
        <v>141</v>
      </c>
      <c r="P30" s="57">
        <f t="shared" si="2"/>
        <v>608</v>
      </c>
    </row>
    <row r="31" spans="1:16" x14ac:dyDescent="0.45">
      <c r="A31" s="29" t="s">
        <v>46</v>
      </c>
      <c r="B31" s="56">
        <v>576</v>
      </c>
      <c r="C31" s="56">
        <v>25</v>
      </c>
      <c r="D31" s="56">
        <v>134</v>
      </c>
      <c r="E31" s="56">
        <v>127</v>
      </c>
      <c r="F31" s="56">
        <v>97</v>
      </c>
      <c r="G31" s="57">
        <v>127</v>
      </c>
      <c r="H31" s="57">
        <f t="shared" si="0"/>
        <v>1086</v>
      </c>
      <c r="I31" s="58">
        <v>440</v>
      </c>
      <c r="J31" s="58">
        <v>0</v>
      </c>
      <c r="K31" s="58">
        <v>215</v>
      </c>
      <c r="L31" s="58">
        <v>164</v>
      </c>
      <c r="M31" s="58">
        <v>61</v>
      </c>
      <c r="N31" s="57">
        <v>68</v>
      </c>
      <c r="O31" s="57">
        <f t="shared" si="1"/>
        <v>948</v>
      </c>
      <c r="P31" s="57">
        <f t="shared" si="2"/>
        <v>2034</v>
      </c>
    </row>
    <row r="32" spans="1:16" x14ac:dyDescent="0.45">
      <c r="A32" s="29" t="s">
        <v>47</v>
      </c>
      <c r="B32" s="56">
        <v>0</v>
      </c>
      <c r="C32" s="56">
        <v>231</v>
      </c>
      <c r="D32" s="56">
        <v>19</v>
      </c>
      <c r="E32" s="56">
        <v>54</v>
      </c>
      <c r="F32" s="56">
        <v>51</v>
      </c>
      <c r="G32" s="57">
        <v>45</v>
      </c>
      <c r="H32" s="57">
        <f t="shared" si="0"/>
        <v>400</v>
      </c>
      <c r="I32" s="58">
        <v>0</v>
      </c>
      <c r="J32" s="58">
        <v>188</v>
      </c>
      <c r="K32" s="58">
        <v>154</v>
      </c>
      <c r="L32" s="58">
        <v>114</v>
      </c>
      <c r="M32" s="58">
        <v>89</v>
      </c>
      <c r="N32" s="57">
        <v>42</v>
      </c>
      <c r="O32" s="57">
        <f t="shared" si="1"/>
        <v>587</v>
      </c>
      <c r="P32" s="57">
        <f t="shared" si="2"/>
        <v>987</v>
      </c>
    </row>
    <row r="33" spans="1:18" x14ac:dyDescent="0.45">
      <c r="A33" s="29" t="s">
        <v>48</v>
      </c>
      <c r="B33" s="56">
        <v>0</v>
      </c>
      <c r="C33" s="56">
        <v>224</v>
      </c>
      <c r="D33" s="56">
        <v>37</v>
      </c>
      <c r="E33" s="56">
        <v>59</v>
      </c>
      <c r="F33" s="56">
        <v>32</v>
      </c>
      <c r="G33" s="57">
        <v>47</v>
      </c>
      <c r="H33" s="57">
        <f t="shared" si="0"/>
        <v>399</v>
      </c>
      <c r="I33" s="58">
        <v>0</v>
      </c>
      <c r="J33" s="58">
        <v>26</v>
      </c>
      <c r="K33" s="58">
        <v>205</v>
      </c>
      <c r="L33" s="58">
        <v>36</v>
      </c>
      <c r="M33" s="58">
        <v>36</v>
      </c>
      <c r="N33" s="57">
        <v>23</v>
      </c>
      <c r="O33" s="57">
        <f t="shared" si="1"/>
        <v>326</v>
      </c>
      <c r="P33" s="57">
        <f t="shared" si="2"/>
        <v>725</v>
      </c>
    </row>
    <row r="34" spans="1:18" x14ac:dyDescent="0.45">
      <c r="A34" s="29" t="s">
        <v>49</v>
      </c>
      <c r="B34" s="56">
        <v>0</v>
      </c>
      <c r="C34" s="56">
        <v>0</v>
      </c>
      <c r="D34" s="56">
        <v>0</v>
      </c>
      <c r="E34" s="56">
        <v>1</v>
      </c>
      <c r="F34" s="56">
        <v>1</v>
      </c>
      <c r="G34" s="57">
        <v>0</v>
      </c>
      <c r="H34" s="57">
        <f t="shared" si="0"/>
        <v>2</v>
      </c>
      <c r="I34" s="58">
        <v>1048</v>
      </c>
      <c r="J34" s="58">
        <v>138</v>
      </c>
      <c r="K34" s="58">
        <v>1158</v>
      </c>
      <c r="L34" s="58">
        <v>649</v>
      </c>
      <c r="M34" s="58">
        <v>215</v>
      </c>
      <c r="N34" s="57">
        <v>247</v>
      </c>
      <c r="O34" s="57">
        <f t="shared" si="1"/>
        <v>3455</v>
      </c>
      <c r="P34" s="57">
        <f t="shared" si="2"/>
        <v>3457</v>
      </c>
    </row>
    <row r="35" spans="1:18" x14ac:dyDescent="0.45">
      <c r="A35" s="31" t="s">
        <v>6</v>
      </c>
      <c r="B35" s="55" t="s">
        <v>6</v>
      </c>
      <c r="C35" s="55" t="s">
        <v>6</v>
      </c>
      <c r="D35" s="55" t="s">
        <v>6</v>
      </c>
      <c r="E35" s="55" t="s">
        <v>6</v>
      </c>
      <c r="F35" s="55" t="s">
        <v>6</v>
      </c>
      <c r="G35" s="55" t="s">
        <v>6</v>
      </c>
      <c r="H35" s="55" t="s">
        <v>6</v>
      </c>
      <c r="I35" s="55" t="s">
        <v>6</v>
      </c>
      <c r="J35" s="55" t="s">
        <v>6</v>
      </c>
      <c r="K35" s="55" t="s">
        <v>6</v>
      </c>
      <c r="L35" s="55" t="s">
        <v>6</v>
      </c>
      <c r="M35" s="55" t="s">
        <v>6</v>
      </c>
      <c r="N35" s="55" t="s">
        <v>6</v>
      </c>
      <c r="O35" s="55" t="s">
        <v>6</v>
      </c>
      <c r="P35" s="55" t="s">
        <v>6</v>
      </c>
    </row>
    <row r="36" spans="1:18" x14ac:dyDescent="0.45">
      <c r="A36" s="29" t="s">
        <v>7</v>
      </c>
      <c r="B36" s="57">
        <f t="shared" ref="B36:H36" si="3">SUM(B11:B34)</f>
        <v>3553</v>
      </c>
      <c r="C36" s="57">
        <f t="shared" si="3"/>
        <v>3421</v>
      </c>
      <c r="D36" s="57">
        <f t="shared" si="3"/>
        <v>2306</v>
      </c>
      <c r="E36" s="57">
        <f t="shared" si="3"/>
        <v>2013</v>
      </c>
      <c r="F36" s="57">
        <f t="shared" si="3"/>
        <v>1249</v>
      </c>
      <c r="G36" s="57">
        <f t="shared" si="3"/>
        <v>1664</v>
      </c>
      <c r="H36" s="57">
        <f t="shared" si="3"/>
        <v>14206</v>
      </c>
      <c r="I36" s="57">
        <f>SUM(I11:I35)</f>
        <v>13455</v>
      </c>
      <c r="J36" s="57">
        <f>SUM(J11:J35)</f>
        <v>5875</v>
      </c>
      <c r="K36" s="57">
        <f>SUM(K11:K35)</f>
        <v>10052</v>
      </c>
      <c r="L36" s="57">
        <f>SUM(L11:L35)</f>
        <v>6283</v>
      </c>
      <c r="M36" s="57">
        <f>SUM(M11:M35)</f>
        <v>3500</v>
      </c>
      <c r="N36" s="57">
        <f>SUM(N11:N34)</f>
        <v>3018</v>
      </c>
      <c r="O36" s="57">
        <f>SUM(O11:O34)</f>
        <v>42183</v>
      </c>
      <c r="P36" s="57">
        <f>SUM(P11:P34)</f>
        <v>56389</v>
      </c>
      <c r="R36" s="34"/>
    </row>
    <row r="37" spans="1:18" s="29" customFormat="1" x14ac:dyDescent="0.45">
      <c r="B37" s="34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R37" s="52"/>
    </row>
    <row r="38" spans="1:18" s="42" customFormat="1" x14ac:dyDescent="0.45">
      <c r="A38" s="4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57"/>
    </row>
    <row r="39" spans="1:18" s="42" customFormat="1" x14ac:dyDescent="0.4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54"/>
      <c r="Q39" s="52"/>
      <c r="R39" s="52"/>
    </row>
    <row r="40" spans="1:18" s="43" customFormat="1" x14ac:dyDescent="0.45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29"/>
      <c r="N40" s="44"/>
      <c r="O40" s="29"/>
      <c r="P40" s="52"/>
      <c r="R40" s="45"/>
    </row>
    <row r="41" spans="1:18" x14ac:dyDescent="0.45">
      <c r="A41"/>
      <c r="B41" s="39"/>
      <c r="C41"/>
      <c r="D41"/>
      <c r="E41"/>
      <c r="F41"/>
      <c r="G41" t="s">
        <v>50</v>
      </c>
      <c r="H41"/>
      <c r="I41"/>
      <c r="J41"/>
      <c r="K41"/>
      <c r="L41"/>
      <c r="M41"/>
      <c r="N41"/>
      <c r="O41" s="53"/>
    </row>
    <row r="42" spans="1:18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8" x14ac:dyDescent="0.45">
      <c r="A43"/>
      <c r="B43"/>
      <c r="C43"/>
      <c r="D43"/>
      <c r="E43"/>
      <c r="F43"/>
      <c r="G43" t="s">
        <v>16</v>
      </c>
      <c r="H43"/>
      <c r="I43"/>
      <c r="J43"/>
      <c r="K43" t="s">
        <v>23</v>
      </c>
      <c r="L43"/>
      <c r="M43"/>
      <c r="N43"/>
      <c r="O43"/>
    </row>
    <row r="44" spans="1:18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8" x14ac:dyDescent="0.45">
      <c r="A45"/>
      <c r="B45"/>
      <c r="C45"/>
      <c r="D45"/>
      <c r="E45"/>
      <c r="F45"/>
      <c r="G45" t="s">
        <v>51</v>
      </c>
      <c r="H45"/>
      <c r="I45"/>
      <c r="J45"/>
      <c r="K45" t="s">
        <v>52</v>
      </c>
      <c r="L45"/>
      <c r="M45"/>
      <c r="N45"/>
      <c r="O45"/>
    </row>
    <row r="46" spans="1:18" x14ac:dyDescent="0.45">
      <c r="A46"/>
      <c r="B46"/>
      <c r="C46"/>
      <c r="D46"/>
      <c r="E46"/>
      <c r="F46"/>
      <c r="G46" t="s">
        <v>53</v>
      </c>
      <c r="H46"/>
      <c r="I46"/>
      <c r="J46"/>
      <c r="K46" t="s">
        <v>54</v>
      </c>
      <c r="L46"/>
      <c r="M46"/>
      <c r="N46"/>
      <c r="O46"/>
    </row>
    <row r="47" spans="1:18" x14ac:dyDescent="0.45">
      <c r="A47"/>
      <c r="B47"/>
      <c r="C47"/>
      <c r="D47"/>
      <c r="E47"/>
      <c r="F47"/>
      <c r="G47" t="s">
        <v>55</v>
      </c>
      <c r="H47"/>
      <c r="I47"/>
      <c r="J47"/>
      <c r="K47" t="s">
        <v>56</v>
      </c>
      <c r="L47"/>
      <c r="M47"/>
      <c r="N47"/>
      <c r="O47"/>
    </row>
    <row r="48" spans="1:18" x14ac:dyDescent="0.45">
      <c r="A48"/>
      <c r="B48"/>
      <c r="C48"/>
      <c r="D48"/>
      <c r="E48"/>
      <c r="F48"/>
      <c r="G48" t="s">
        <v>57</v>
      </c>
      <c r="H48"/>
      <c r="I48"/>
      <c r="J48"/>
      <c r="K48" t="s">
        <v>58</v>
      </c>
      <c r="L48"/>
      <c r="M48"/>
      <c r="N48"/>
      <c r="O48"/>
    </row>
    <row r="49" spans="1:15" x14ac:dyDescent="0.45">
      <c r="A49"/>
      <c r="B49"/>
      <c r="C49"/>
      <c r="D49"/>
      <c r="E49"/>
      <c r="F49"/>
      <c r="G49" t="s">
        <v>59</v>
      </c>
      <c r="H49"/>
      <c r="I49"/>
      <c r="J49"/>
      <c r="K49" t="s">
        <v>60</v>
      </c>
      <c r="L49"/>
      <c r="M49"/>
      <c r="N49"/>
      <c r="O49"/>
    </row>
    <row r="50" spans="1:15" x14ac:dyDescent="0.45">
      <c r="A50"/>
      <c r="B50"/>
      <c r="C50"/>
      <c r="D50"/>
      <c r="E50"/>
      <c r="F50"/>
      <c r="G50" t="s">
        <v>61</v>
      </c>
      <c r="H50"/>
      <c r="I50"/>
      <c r="J50"/>
      <c r="K50" t="s">
        <v>62</v>
      </c>
      <c r="L50"/>
      <c r="M50"/>
      <c r="N50"/>
      <c r="O50"/>
    </row>
    <row r="51" spans="1:15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45">
      <c r="A52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/>
    </row>
    <row r="53" spans="1:15" x14ac:dyDescent="0.4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5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5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5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5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5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5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5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5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5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5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5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2:16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2:16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6" x14ac:dyDescent="0.4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2:16" x14ac:dyDescent="0.4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2:16" x14ac:dyDescent="0.4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2:16" x14ac:dyDescent="0.4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2:16" x14ac:dyDescent="0.4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2:16" x14ac:dyDescent="0.4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2:16" x14ac:dyDescent="0.4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2:16" x14ac:dyDescent="0.4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6" x14ac:dyDescent="0.4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2:16" x14ac:dyDescent="0.45">
      <c r="B76" s="34"/>
      <c r="C76" s="34"/>
      <c r="D76" s="34"/>
      <c r="E76" s="34"/>
      <c r="F76" s="34"/>
      <c r="G76" s="39"/>
      <c r="H76" s="39"/>
      <c r="I76" s="34"/>
      <c r="J76" s="34"/>
      <c r="K76" s="34"/>
      <c r="L76" s="34"/>
      <c r="M76" s="34"/>
      <c r="N76" s="34"/>
      <c r="O76" s="34"/>
      <c r="P76" s="34"/>
    </row>
    <row r="77" spans="2:16" x14ac:dyDescent="0.4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13"/>
    </row>
    <row r="78" spans="2:16" x14ac:dyDescent="0.45">
      <c r="B78" s="39"/>
      <c r="C78" s="39"/>
      <c r="D78" s="39"/>
      <c r="E78" s="39"/>
      <c r="F78" s="39"/>
      <c r="G78" s="39"/>
      <c r="H78" s="39"/>
    </row>
    <row r="79" spans="2:16" x14ac:dyDescent="0.45">
      <c r="B79" s="39"/>
      <c r="C79" s="39"/>
      <c r="D79" s="39"/>
      <c r="E79" s="39"/>
      <c r="F79" s="39"/>
      <c r="G79" s="39"/>
      <c r="H79" s="39"/>
    </row>
    <row r="80" spans="2:16" x14ac:dyDescent="0.45">
      <c r="B80" s="39"/>
      <c r="C80" s="39"/>
      <c r="D80" s="39"/>
      <c r="E80" s="39"/>
      <c r="F80" s="39"/>
      <c r="G80" s="39"/>
    </row>
    <row r="81" spans="2:7" x14ac:dyDescent="0.45">
      <c r="B81" s="39"/>
      <c r="C81" s="39"/>
      <c r="D81" s="39"/>
      <c r="E81" s="39"/>
      <c r="F81" s="39"/>
      <c r="G81" s="39"/>
    </row>
    <row r="82" spans="2:7" x14ac:dyDescent="0.45">
      <c r="B82" s="39"/>
      <c r="C82" s="39"/>
      <c r="D82" s="39"/>
      <c r="E82" s="39"/>
      <c r="F82" s="39"/>
      <c r="G82" s="39"/>
    </row>
  </sheetData>
  <mergeCells count="1">
    <mergeCell ref="F5:J5"/>
  </mergeCells>
  <printOptions horizontalCentered="1"/>
  <pageMargins left="0.34" right="0.22" top="0.84" bottom="0.18" header="0.26" footer="0.1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37</vt:i4>
      </vt:variant>
    </vt:vector>
  </HeadingPairs>
  <TitlesOfParts>
    <vt:vector size="78" baseType="lpstr">
      <vt:lpstr>2016 (Update)</vt:lpstr>
      <vt:lpstr>compare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 </vt:lpstr>
      <vt:lpstr>1998</vt:lpstr>
      <vt:lpstr>1997 </vt:lpstr>
      <vt:lpstr>1996</vt:lpstr>
      <vt:lpstr>1995</vt:lpstr>
      <vt:lpstr>1994</vt:lpstr>
      <vt:lpstr>1993</vt:lpstr>
      <vt:lpstr>1992</vt:lpstr>
      <vt:lpstr>1991</vt:lpstr>
      <vt:lpstr>1989</vt:lpstr>
      <vt:lpstr>1990</vt:lpstr>
      <vt:lpstr>1988</vt:lpstr>
      <vt:lpstr>1987</vt:lpstr>
      <vt:lpstr>1986</vt:lpstr>
      <vt:lpstr>1985</vt:lpstr>
      <vt:lpstr>1984</vt:lpstr>
      <vt:lpstr>1983</vt:lpstr>
      <vt:lpstr>1982</vt:lpstr>
      <vt:lpstr>1981</vt:lpstr>
      <vt:lpstr>1980</vt:lpstr>
      <vt:lpstr>'1983'!Print_Area</vt:lpstr>
      <vt:lpstr>'1984'!Print_Area</vt:lpstr>
      <vt:lpstr>'1985'!Print_Area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'1997 '!Print_Area</vt:lpstr>
      <vt:lpstr>'1998'!Print_Area</vt:lpstr>
      <vt:lpstr>'1999 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'2016 (Update)'!Print_Area</vt:lpstr>
      <vt:lpstr>'2017'!Print_Area</vt:lpstr>
      <vt:lpstr>'2018'!Print_Area</vt:lpstr>
      <vt:lpstr>compare!Print_Area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Little</cp:lastModifiedBy>
  <cp:lastPrinted>2019-06-11T12:14:17Z</cp:lastPrinted>
  <dcterms:created xsi:type="dcterms:W3CDTF">1996-03-19T16:57:43Z</dcterms:created>
  <dcterms:modified xsi:type="dcterms:W3CDTF">2019-11-13T15:57:11Z</dcterms:modified>
</cp:coreProperties>
</file>