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fileSharing readOnlyRecommended="1"/>
  <workbookPr hidePivotFieldList="1" defaultThemeVersion="166925"/>
  <mc:AlternateContent xmlns:mc="http://schemas.openxmlformats.org/markup-compatibility/2006">
    <mc:Choice Requires="x15">
      <x15ac:absPath xmlns:x15ac="http://schemas.microsoft.com/office/spreadsheetml/2010/11/ac" url="C:\Users\rgallup\PycharmProjects\Call Data\"/>
    </mc:Choice>
  </mc:AlternateContent>
  <xr:revisionPtr revIDLastSave="0" documentId="8_{60202C56-53CC-4572-AD0F-9658123D22A3}" xr6:coauthVersionLast="47" xr6:coauthVersionMax="47" xr10:uidLastSave="{00000000-0000-0000-0000-000000000000}"/>
  <bookViews>
    <workbookView xWindow="4890" yWindow="0" windowWidth="25500" windowHeight="23385" tabRatio="768" firstSheet="4" activeTab="4" xr2:uid="{B4323B04-1C7B-4346-95B5-5096A36A0047}"/>
  </bookViews>
  <sheets>
    <sheet name="1. Roster" sheetId="9" r:id="rId1"/>
    <sheet name="Avaya" sheetId="17" r:id="rId2"/>
    <sheet name="Clockify" sheetId="18" r:id="rId3"/>
    <sheet name="ServiceNow" sheetId="19" r:id="rId4"/>
    <sheet name="Results" sheetId="14" r:id="rId5"/>
  </sheets>
  <definedNames>
    <definedName name="_xlnm._FilterDatabase" localSheetId="1" hidden="1">Avaya!$A$3:$H$396</definedName>
    <definedName name="_xlnm._FilterDatabase" localSheetId="4" hidden="1">Results!$B$5:$J$105</definedName>
  </definedNames>
  <calcPr calcId="191028"/>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 i="14" l="1"/>
  <c r="L14" i="14"/>
  <c r="L31" i="14"/>
  <c r="L47" i="14"/>
  <c r="L37" i="14"/>
  <c r="L43" i="14"/>
  <c r="L42" i="14"/>
  <c r="L49" i="14"/>
  <c r="L41" i="14"/>
  <c r="L46" i="14"/>
  <c r="L24" i="14"/>
  <c r="L11" i="14"/>
  <c r="L33" i="14"/>
  <c r="L32" i="14"/>
  <c r="L20" i="14"/>
  <c r="L6" i="14"/>
  <c r="L38" i="14"/>
  <c r="L52" i="14"/>
  <c r="L25" i="14"/>
  <c r="L10" i="14"/>
  <c r="L36" i="14"/>
  <c r="L50" i="14"/>
  <c r="L15" i="14"/>
  <c r="L53" i="14"/>
  <c r="L45" i="14"/>
  <c r="L13" i="14"/>
  <c r="L22" i="14"/>
  <c r="L39" i="14"/>
  <c r="L51" i="14"/>
  <c r="L40" i="14"/>
  <c r="L7" i="14"/>
  <c r="L30" i="14"/>
  <c r="L12" i="14"/>
  <c r="L19" i="14"/>
  <c r="L16" i="14"/>
  <c r="L34" i="14"/>
  <c r="L9" i="14"/>
  <c r="L27" i="14"/>
  <c r="L35" i="14"/>
  <c r="L28" i="14"/>
  <c r="L26" i="14"/>
  <c r="L23" i="14"/>
  <c r="L48" i="14"/>
  <c r="L21" i="14"/>
  <c r="L8" i="14"/>
  <c r="L44" i="14"/>
  <c r="L18" i="14"/>
  <c r="L29" i="14"/>
  <c r="L54" i="14"/>
  <c r="L55" i="14"/>
  <c r="L56" i="14"/>
  <c r="L57" i="14"/>
  <c r="L58" i="14"/>
  <c r="L59" i="14"/>
  <c r="L60" i="14"/>
  <c r="L61" i="14"/>
  <c r="L62" i="14"/>
  <c r="L63" i="14"/>
  <c r="L64" i="14"/>
  <c r="L65" i="14"/>
  <c r="L66" i="14"/>
  <c r="L67" i="14"/>
  <c r="L68" i="14"/>
  <c r="L69" i="14"/>
  <c r="L70" i="14"/>
  <c r="L71" i="14"/>
  <c r="L72" i="14"/>
  <c r="L73" i="14"/>
  <c r="L74" i="14"/>
  <c r="L75" i="14"/>
  <c r="L76" i="14"/>
  <c r="L77" i="14"/>
  <c r="L78" i="14"/>
  <c r="L79" i="14"/>
  <c r="L80" i="14"/>
  <c r="L81" i="14"/>
  <c r="L82" i="14"/>
  <c r="L83" i="14"/>
  <c r="L84" i="14"/>
  <c r="L85" i="14"/>
  <c r="L86" i="14"/>
  <c r="L87" i="14"/>
  <c r="L88" i="14"/>
  <c r="L89" i="14"/>
  <c r="L90" i="14"/>
  <c r="L91" i="14"/>
  <c r="L92" i="14"/>
  <c r="L93" i="14"/>
  <c r="L94" i="14"/>
  <c r="L95" i="14"/>
  <c r="L96" i="14"/>
  <c r="L97" i="14"/>
  <c r="L98" i="14"/>
  <c r="L99" i="14"/>
  <c r="L100" i="14"/>
  <c r="L101" i="14"/>
  <c r="L102" i="14"/>
  <c r="L103" i="14"/>
  <c r="L104" i="14"/>
  <c r="L105" i="14"/>
  <c r="B37" i="14"/>
  <c r="B6" i="14"/>
  <c r="B34" i="14"/>
  <c r="B35" i="14"/>
  <c r="B14" i="14"/>
  <c r="B7" i="14"/>
  <c r="B19" i="14"/>
  <c r="B18" i="14"/>
  <c r="B15" i="14"/>
  <c r="B21" i="14"/>
  <c r="B26" i="14"/>
  <c r="B28" i="14"/>
  <c r="B25" i="14"/>
  <c r="B50" i="14"/>
  <c r="B40" i="14"/>
  <c r="B29" i="14"/>
  <c r="B51" i="14"/>
  <c r="B27" i="14"/>
  <c r="B38" i="14"/>
  <c r="B10" i="14"/>
  <c r="B11" i="14"/>
  <c r="B45" i="14"/>
  <c r="B52" i="14"/>
  <c r="B8" i="14"/>
  <c r="B23" i="14"/>
  <c r="B32" i="14"/>
  <c r="B20" i="14"/>
  <c r="B13" i="14"/>
  <c r="B9" i="14"/>
  <c r="B53" i="14"/>
  <c r="B47" i="14"/>
  <c r="B49" i="14"/>
  <c r="B33" i="14"/>
  <c r="B36" i="14"/>
  <c r="B42" i="14"/>
  <c r="B16" i="14"/>
  <c r="B17" i="14"/>
  <c r="B43" i="14"/>
  <c r="B39" i="14"/>
  <c r="B24" i="14"/>
  <c r="B44" i="14"/>
  <c r="B22" i="14"/>
  <c r="B30" i="14"/>
  <c r="B46" i="14"/>
  <c r="B12" i="14"/>
  <c r="B41" i="14"/>
  <c r="B31"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4" i="19"/>
  <c r="F41" i="14"/>
  <c r="F31" i="14"/>
  <c r="F54" i="14"/>
  <c r="F55" i="14"/>
  <c r="F56" i="14"/>
  <c r="F57" i="14"/>
  <c r="F58" i="14"/>
  <c r="F59" i="14"/>
  <c r="F60" i="14"/>
  <c r="F61" i="14"/>
  <c r="F62" i="14"/>
  <c r="F63" i="14"/>
  <c r="F64" i="14"/>
  <c r="F65" i="14"/>
  <c r="F66" i="14"/>
  <c r="F67" i="14"/>
  <c r="F68" i="14"/>
  <c r="F69" i="14"/>
  <c r="F70" i="14"/>
  <c r="F71" i="14"/>
  <c r="F72" i="14"/>
  <c r="F73" i="14"/>
  <c r="F74" i="14"/>
  <c r="F75" i="14"/>
  <c r="F76" i="14"/>
  <c r="F77" i="14"/>
  <c r="F78" i="14"/>
  <c r="F79" i="14"/>
  <c r="F80" i="14"/>
  <c r="F81" i="14"/>
  <c r="F82" i="14"/>
  <c r="F83" i="14"/>
  <c r="F84" i="14"/>
  <c r="F85" i="14"/>
  <c r="F86" i="14"/>
  <c r="F87" i="14"/>
  <c r="F88" i="14"/>
  <c r="F89" i="14"/>
  <c r="F90" i="14"/>
  <c r="F91" i="14"/>
  <c r="F92" i="14"/>
  <c r="F93" i="14"/>
  <c r="F94" i="14"/>
  <c r="F95" i="14"/>
  <c r="F96" i="14"/>
  <c r="F97" i="14"/>
  <c r="F98" i="14"/>
  <c r="F99" i="14"/>
  <c r="F100" i="14"/>
  <c r="F101" i="14"/>
  <c r="F102" i="14"/>
  <c r="F103" i="14"/>
  <c r="F104" i="14"/>
  <c r="F105" i="14"/>
  <c r="J41" i="14"/>
  <c r="J31"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I41" i="14"/>
  <c r="I31" i="14"/>
  <c r="I54" i="14"/>
  <c r="I55" i="14"/>
  <c r="I56" i="14"/>
  <c r="I57" i="14"/>
  <c r="I58" i="14"/>
  <c r="I59" i="14"/>
  <c r="I60" i="14"/>
  <c r="I61" i="14"/>
  <c r="I62" i="14"/>
  <c r="I63" i="14"/>
  <c r="I64" i="14"/>
  <c r="I65" i="14"/>
  <c r="I66" i="14"/>
  <c r="I67" i="14"/>
  <c r="I68" i="14"/>
  <c r="I69" i="14"/>
  <c r="I70" i="14"/>
  <c r="I71" i="14"/>
  <c r="I72" i="14"/>
  <c r="I73" i="14"/>
  <c r="I74" i="14"/>
  <c r="I75" i="14"/>
  <c r="I76" i="14"/>
  <c r="I77" i="14"/>
  <c r="I78" i="14"/>
  <c r="I79" i="14"/>
  <c r="I80" i="14"/>
  <c r="I81" i="14"/>
  <c r="I82" i="14"/>
  <c r="I83" i="14"/>
  <c r="I84" i="14"/>
  <c r="I85" i="14"/>
  <c r="I86" i="14"/>
  <c r="I87" i="14"/>
  <c r="I88" i="14"/>
  <c r="I89" i="14"/>
  <c r="I90" i="14"/>
  <c r="I91" i="14"/>
  <c r="I92" i="14"/>
  <c r="I93" i="14"/>
  <c r="I94" i="14"/>
  <c r="I95" i="14"/>
  <c r="I96" i="14"/>
  <c r="I97" i="14"/>
  <c r="I98" i="14"/>
  <c r="I99" i="14"/>
  <c r="I100" i="14"/>
  <c r="I101" i="14"/>
  <c r="I102" i="14"/>
  <c r="I103" i="14"/>
  <c r="I104" i="14"/>
  <c r="I105" i="14"/>
  <c r="E41" i="14"/>
  <c r="E31"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H41" i="14"/>
  <c r="H31" i="14"/>
  <c r="H54" i="14"/>
  <c r="H55" i="14"/>
  <c r="H56" i="14"/>
  <c r="H57" i="14"/>
  <c r="H58" i="14"/>
  <c r="H59" i="14"/>
  <c r="H60" i="14"/>
  <c r="H61" i="14"/>
  <c r="H62" i="14"/>
  <c r="H63" i="14"/>
  <c r="H64" i="14"/>
  <c r="H65" i="14"/>
  <c r="H66" i="14"/>
  <c r="H67" i="14"/>
  <c r="H68" i="14"/>
  <c r="H69" i="14"/>
  <c r="H70" i="14"/>
  <c r="H71" i="14"/>
  <c r="H72" i="14"/>
  <c r="H73" i="14"/>
  <c r="H74" i="14"/>
  <c r="H75" i="14"/>
  <c r="H76" i="14"/>
  <c r="H77" i="14"/>
  <c r="H78" i="14"/>
  <c r="H79" i="14"/>
  <c r="H80" i="14"/>
  <c r="H81" i="14"/>
  <c r="H82" i="14"/>
  <c r="H83" i="14"/>
  <c r="H84" i="14"/>
  <c r="H85" i="14"/>
  <c r="H86" i="14"/>
  <c r="H87" i="14"/>
  <c r="H88" i="14"/>
  <c r="H89" i="14"/>
  <c r="H90" i="14"/>
  <c r="H91" i="14"/>
  <c r="H92" i="14"/>
  <c r="H93" i="14"/>
  <c r="H94" i="14"/>
  <c r="H95" i="14"/>
  <c r="H96" i="14"/>
  <c r="H97" i="14"/>
  <c r="H98" i="14"/>
  <c r="H99" i="14"/>
  <c r="H100" i="14"/>
  <c r="H101" i="14"/>
  <c r="H102" i="14"/>
  <c r="H103" i="14"/>
  <c r="H104" i="14"/>
  <c r="H105" i="14"/>
  <c r="G41" i="14"/>
  <c r="G31" i="14"/>
  <c r="G54" i="14"/>
  <c r="G55" i="14"/>
  <c r="G56" i="14"/>
  <c r="G57" i="14"/>
  <c r="G58" i="14"/>
  <c r="G59" i="14"/>
  <c r="G60" i="14"/>
  <c r="G61" i="14"/>
  <c r="G62" i="14"/>
  <c r="G63" i="14"/>
  <c r="G64" i="14"/>
  <c r="G65" i="14"/>
  <c r="G66" i="14"/>
  <c r="G67" i="14"/>
  <c r="G68" i="14"/>
  <c r="G69" i="14"/>
  <c r="G70" i="14"/>
  <c r="G71" i="14"/>
  <c r="G72" i="14"/>
  <c r="G73" i="14"/>
  <c r="G74" i="14"/>
  <c r="G75" i="14"/>
  <c r="G76" i="14"/>
  <c r="G77" i="14"/>
  <c r="G78" i="14"/>
  <c r="G79" i="14"/>
  <c r="G80" i="14"/>
  <c r="G81" i="14"/>
  <c r="G82" i="14"/>
  <c r="G83" i="14"/>
  <c r="G84" i="14"/>
  <c r="G85" i="14"/>
  <c r="G86" i="14"/>
  <c r="G87" i="14"/>
  <c r="G88" i="14"/>
  <c r="G89" i="14"/>
  <c r="G90" i="14"/>
  <c r="G91" i="14"/>
  <c r="G92" i="14"/>
  <c r="G93" i="14"/>
  <c r="G94" i="14"/>
  <c r="G95" i="14"/>
  <c r="G96" i="14"/>
  <c r="G97" i="14"/>
  <c r="G98" i="14"/>
  <c r="G99" i="14"/>
  <c r="G100" i="14"/>
  <c r="G101" i="14"/>
  <c r="G102" i="14"/>
  <c r="G103" i="14"/>
  <c r="G104" i="14"/>
  <c r="G105" i="14"/>
  <c r="E18" i="14"/>
  <c r="I15" i="14"/>
  <c r="I21" i="14"/>
  <c r="H26" i="14"/>
  <c r="H28" i="14"/>
  <c r="F25" i="14"/>
  <c r="E50" i="14"/>
  <c r="E40" i="14"/>
  <c r="E29" i="14"/>
  <c r="E51" i="14"/>
  <c r="J27" i="14"/>
  <c r="G38" i="14"/>
  <c r="E10" i="14"/>
  <c r="I11" i="14"/>
  <c r="I45" i="14"/>
  <c r="H52" i="14"/>
  <c r="E8" i="14"/>
  <c r="F23" i="14"/>
  <c r="E32" i="14"/>
  <c r="E20" i="14"/>
  <c r="E13" i="14"/>
  <c r="J9" i="14"/>
  <c r="E53" i="14"/>
  <c r="G47" i="14"/>
  <c r="E49" i="14"/>
  <c r="I33" i="14"/>
  <c r="I36" i="14"/>
  <c r="H42" i="14"/>
  <c r="H16" i="14"/>
  <c r="F17" i="14"/>
  <c r="E43" i="14"/>
  <c r="E39" i="14"/>
  <c r="E24" i="14"/>
  <c r="F44" i="14"/>
  <c r="E22" i="14"/>
  <c r="G30" i="14"/>
  <c r="J46" i="14"/>
  <c r="I12" i="14"/>
  <c r="D105" i="14" l="1"/>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31" i="14"/>
  <c r="D41" i="14"/>
  <c r="C105" i="14" a="1"/>
  <c r="C105" i="14" s="1"/>
  <c r="C104" i="14" a="1"/>
  <c r="C104" i="14" s="1"/>
  <c r="C103" i="14" a="1"/>
  <c r="C103" i="14" s="1"/>
  <c r="C102" i="14" a="1"/>
  <c r="C102" i="14" s="1"/>
  <c r="C101" i="14" a="1"/>
  <c r="C101" i="14" s="1"/>
  <c r="C100" i="14" a="1"/>
  <c r="C100" i="14" s="1"/>
  <c r="C99" i="14" a="1"/>
  <c r="C99" i="14" s="1"/>
  <c r="C98" i="14" a="1"/>
  <c r="C98" i="14" s="1"/>
  <c r="C97" i="14" a="1"/>
  <c r="C97" i="14" s="1"/>
  <c r="C96" i="14" a="1"/>
  <c r="C96" i="14" s="1"/>
  <c r="C95" i="14" a="1"/>
  <c r="C95" i="14" s="1"/>
  <c r="C94" i="14" a="1"/>
  <c r="C94" i="14" s="1"/>
  <c r="C93" i="14" a="1"/>
  <c r="C93" i="14" s="1"/>
  <c r="C92" i="14" a="1"/>
  <c r="C92" i="14" s="1"/>
  <c r="C91" i="14" a="1"/>
  <c r="C91" i="14" s="1"/>
  <c r="C90" i="14" a="1"/>
  <c r="C90" i="14" s="1"/>
  <c r="C89" i="14" a="1"/>
  <c r="C89" i="14" s="1"/>
  <c r="C88" i="14" a="1"/>
  <c r="C88" i="14" s="1"/>
  <c r="C87" i="14" a="1"/>
  <c r="C87" i="14" s="1"/>
  <c r="C86" i="14" a="1"/>
  <c r="C86" i="14" s="1"/>
  <c r="C85" i="14" a="1"/>
  <c r="C85" i="14" s="1"/>
  <c r="C84" i="14" a="1"/>
  <c r="C84" i="14" s="1"/>
  <c r="C83" i="14" a="1"/>
  <c r="C83" i="14" s="1"/>
  <c r="C82" i="14" a="1"/>
  <c r="C82" i="14" s="1"/>
  <c r="C81" i="14" a="1"/>
  <c r="C81" i="14" s="1"/>
  <c r="C80" i="14" a="1"/>
  <c r="C80" i="14" s="1"/>
  <c r="C79" i="14" a="1"/>
  <c r="C79" i="14" s="1"/>
  <c r="C78" i="14" a="1"/>
  <c r="C78" i="14" s="1"/>
  <c r="C77" i="14" a="1"/>
  <c r="C77" i="14" s="1"/>
  <c r="C76" i="14" a="1"/>
  <c r="C76" i="14" s="1"/>
  <c r="C75" i="14" a="1"/>
  <c r="C75" i="14" s="1"/>
  <c r="C74" i="14" a="1"/>
  <c r="C74" i="14" s="1"/>
  <c r="C73" i="14" a="1"/>
  <c r="C73" i="14" s="1"/>
  <c r="C72" i="14" a="1"/>
  <c r="C72" i="14" s="1"/>
  <c r="C71" i="14" a="1"/>
  <c r="C71" i="14" s="1"/>
  <c r="C70" i="14" a="1"/>
  <c r="C70" i="14" s="1"/>
  <c r="C69" i="14" a="1"/>
  <c r="C69" i="14" s="1"/>
  <c r="C68" i="14" a="1"/>
  <c r="C68" i="14" s="1"/>
  <c r="C67" i="14" a="1"/>
  <c r="C67" i="14" s="1"/>
  <c r="C66" i="14" a="1"/>
  <c r="C66" i="14" s="1"/>
  <c r="C65" i="14" a="1"/>
  <c r="C65" i="14" s="1"/>
  <c r="C64" i="14" a="1"/>
  <c r="C64" i="14" s="1"/>
  <c r="C63" i="14" a="1"/>
  <c r="C63" i="14" s="1"/>
  <c r="C62" i="14" a="1"/>
  <c r="C62" i="14" s="1"/>
  <c r="C61" i="14" a="1"/>
  <c r="C61" i="14" s="1"/>
  <c r="C60" i="14" a="1"/>
  <c r="C60" i="14" s="1"/>
  <c r="C59" i="14" a="1"/>
  <c r="C59" i="14" s="1"/>
  <c r="C58" i="14" a="1"/>
  <c r="C58" i="14" s="1"/>
  <c r="C57" i="14" a="1"/>
  <c r="C57" i="14" s="1"/>
  <c r="C56" i="14" a="1"/>
  <c r="C56" i="14" s="1"/>
  <c r="C55" i="14" a="1"/>
  <c r="C55" i="14" s="1"/>
  <c r="C54" i="14" a="1"/>
  <c r="C54" i="14" s="1"/>
  <c r="C31" i="14" a="1"/>
  <c r="C31" i="14" s="1"/>
  <c r="C41" i="14" a="1"/>
  <c r="C41" i="14" s="1"/>
  <c r="N18" i="14"/>
  <c r="O18" i="14"/>
  <c r="M18" i="14" s="1"/>
  <c r="N63" i="14"/>
  <c r="O63" i="14"/>
  <c r="M63" i="14" s="1"/>
  <c r="N62" i="14"/>
  <c r="O62" i="14"/>
  <c r="M62" i="14" s="1"/>
  <c r="N61" i="14"/>
  <c r="O61" i="14"/>
  <c r="M61" i="14" s="1"/>
  <c r="N60" i="14"/>
  <c r="O60" i="14"/>
  <c r="M60" i="14" s="1"/>
  <c r="N59" i="14"/>
  <c r="O59" i="14"/>
  <c r="M59" i="14" s="1"/>
  <c r="N58" i="14"/>
  <c r="O58" i="14"/>
  <c r="M58" i="14" s="1"/>
  <c r="N57" i="14"/>
  <c r="O57" i="14"/>
  <c r="M57" i="14" s="1"/>
  <c r="N56" i="14"/>
  <c r="O56" i="14"/>
  <c r="M56" i="14" s="1"/>
  <c r="N55" i="14"/>
  <c r="O55" i="14"/>
  <c r="M55" i="14" s="1"/>
  <c r="N54" i="14"/>
  <c r="O54" i="14"/>
  <c r="M54" i="14" s="1"/>
  <c r="N29" i="14"/>
  <c r="O29" i="14"/>
  <c r="M29" i="14" s="1"/>
  <c r="N17" i="14"/>
  <c r="O17" i="14"/>
  <c r="M17" i="14" s="1"/>
  <c r="N14" i="14"/>
  <c r="O14" i="14"/>
  <c r="M14" i="14" s="1"/>
  <c r="N31" i="14"/>
  <c r="O31" i="14"/>
  <c r="M31" i="14" s="1"/>
  <c r="N47" i="14"/>
  <c r="O47" i="14"/>
  <c r="M47" i="14" s="1"/>
  <c r="N37" i="14"/>
  <c r="O37" i="14"/>
  <c r="M37" i="14" s="1"/>
  <c r="N43" i="14"/>
  <c r="O43" i="14"/>
  <c r="M43" i="14" s="1"/>
  <c r="N42" i="14"/>
  <c r="O42" i="14"/>
  <c r="M42" i="14" s="1"/>
  <c r="N49" i="14"/>
  <c r="O49" i="14"/>
  <c r="M49" i="14" s="1"/>
  <c r="N41" i="14"/>
  <c r="O41" i="14"/>
  <c r="M41" i="14" s="1"/>
  <c r="N46" i="14"/>
  <c r="O46" i="14"/>
  <c r="M46" i="14" s="1"/>
  <c r="N24" i="14"/>
  <c r="O24" i="14"/>
  <c r="M24" i="14" s="1"/>
  <c r="N11" i="14"/>
  <c r="O11" i="14"/>
  <c r="M11" i="14" s="1"/>
  <c r="N33" i="14"/>
  <c r="O33" i="14"/>
  <c r="M33" i="14" s="1"/>
  <c r="N32" i="14"/>
  <c r="O32" i="14"/>
  <c r="M32" i="14" s="1"/>
  <c r="N20" i="14"/>
  <c r="O20" i="14"/>
  <c r="M20" i="14" s="1"/>
  <c r="N6" i="14"/>
  <c r="O6" i="14"/>
  <c r="M6" i="14" s="1"/>
  <c r="N38" i="14"/>
  <c r="O38" i="14"/>
  <c r="M38" i="14" s="1"/>
  <c r="N52" i="14"/>
  <c r="O52" i="14"/>
  <c r="M52" i="14" s="1"/>
  <c r="N25" i="14"/>
  <c r="O25" i="14"/>
  <c r="M25" i="14" s="1"/>
  <c r="N10" i="14"/>
  <c r="O10" i="14"/>
  <c r="M10" i="14" s="1"/>
  <c r="N36" i="14"/>
  <c r="O36" i="14"/>
  <c r="M36" i="14" s="1"/>
  <c r="N50" i="14"/>
  <c r="O50" i="14"/>
  <c r="M50" i="14" s="1"/>
  <c r="N15" i="14"/>
  <c r="O15" i="14"/>
  <c r="M15" i="14" s="1"/>
  <c r="N53" i="14"/>
  <c r="O53" i="14"/>
  <c r="M53" i="14" s="1"/>
  <c r="N45" i="14"/>
  <c r="O45" i="14"/>
  <c r="M45" i="14" s="1"/>
  <c r="N13" i="14"/>
  <c r="O13" i="14"/>
  <c r="N22" i="14"/>
  <c r="O22" i="14"/>
  <c r="M22" i="14" s="1"/>
  <c r="N39" i="14"/>
  <c r="O39" i="14"/>
  <c r="M39" i="14" s="1"/>
  <c r="N51" i="14"/>
  <c r="O51" i="14"/>
  <c r="M51" i="14" s="1"/>
  <c r="N40" i="14"/>
  <c r="O40" i="14"/>
  <c r="M40" i="14" s="1"/>
  <c r="N7" i="14"/>
  <c r="O7" i="14"/>
  <c r="M7" i="14" s="1"/>
  <c r="N30" i="14"/>
  <c r="O30" i="14"/>
  <c r="M30" i="14" s="1"/>
  <c r="N12" i="14"/>
  <c r="O12" i="14"/>
  <c r="M12" i="14" s="1"/>
  <c r="N19" i="14"/>
  <c r="O19" i="14"/>
  <c r="M19" i="14" s="1"/>
  <c r="N16" i="14"/>
  <c r="O16" i="14"/>
  <c r="M16" i="14" s="1"/>
  <c r="N34" i="14"/>
  <c r="O34" i="14"/>
  <c r="M34" i="14" s="1"/>
  <c r="N9" i="14"/>
  <c r="O9" i="14"/>
  <c r="M9" i="14" s="1"/>
  <c r="N27" i="14"/>
  <c r="O27" i="14"/>
  <c r="M27" i="14" s="1"/>
  <c r="N35" i="14"/>
  <c r="O35" i="14"/>
  <c r="M35" i="14" s="1"/>
  <c r="N28" i="14"/>
  <c r="O28" i="14"/>
  <c r="M28" i="14" s="1"/>
  <c r="N26" i="14"/>
  <c r="O26" i="14"/>
  <c r="M26" i="14" s="1"/>
  <c r="N23" i="14"/>
  <c r="O23" i="14"/>
  <c r="M23" i="14" s="1"/>
  <c r="N48" i="14"/>
  <c r="O48" i="14"/>
  <c r="M48" i="14" s="1"/>
  <c r="N21" i="14"/>
  <c r="O21" i="14"/>
  <c r="M21" i="14" s="1"/>
  <c r="N8" i="14"/>
  <c r="O8" i="14"/>
  <c r="M8" i="14" s="1"/>
  <c r="O44" i="14"/>
  <c r="N44" i="14"/>
  <c r="N105" i="14"/>
  <c r="O105" i="14"/>
  <c r="M105" i="14" s="1"/>
  <c r="N104" i="14"/>
  <c r="O104" i="14"/>
  <c r="M104" i="14" s="1"/>
  <c r="N103" i="14"/>
  <c r="O103" i="14"/>
  <c r="M103" i="14" s="1"/>
  <c r="N102" i="14"/>
  <c r="O102" i="14"/>
  <c r="M102" i="14" s="1"/>
  <c r="N101" i="14"/>
  <c r="O101" i="14"/>
  <c r="M101" i="14" s="1"/>
  <c r="N100" i="14"/>
  <c r="O100" i="14"/>
  <c r="M100" i="14" s="1"/>
  <c r="N99" i="14"/>
  <c r="O99" i="14"/>
  <c r="M99" i="14" s="1"/>
  <c r="N98" i="14"/>
  <c r="O98" i="14"/>
  <c r="M98" i="14" s="1"/>
  <c r="N97" i="14"/>
  <c r="O97" i="14"/>
  <c r="M97" i="14" s="1"/>
  <c r="N96" i="14"/>
  <c r="O96" i="14"/>
  <c r="M96" i="14" s="1"/>
  <c r="N95" i="14"/>
  <c r="O95" i="14"/>
  <c r="M95" i="14" s="1"/>
  <c r="N94" i="14"/>
  <c r="O94" i="14"/>
  <c r="M94" i="14" s="1"/>
  <c r="N93" i="14"/>
  <c r="O93" i="14"/>
  <c r="M93" i="14" s="1"/>
  <c r="N92" i="14"/>
  <c r="O92" i="14"/>
  <c r="M92" i="14" s="1"/>
  <c r="N91" i="14"/>
  <c r="O91" i="14"/>
  <c r="M91" i="14" s="1"/>
  <c r="N90" i="14"/>
  <c r="O90" i="14"/>
  <c r="M90" i="14" s="1"/>
  <c r="N89" i="14"/>
  <c r="O89" i="14"/>
  <c r="M89" i="14" s="1"/>
  <c r="N88" i="14"/>
  <c r="O88" i="14"/>
  <c r="M88" i="14" s="1"/>
  <c r="N87" i="14"/>
  <c r="O87" i="14"/>
  <c r="M87" i="14" s="1"/>
  <c r="N86" i="14"/>
  <c r="O86" i="14"/>
  <c r="M86" i="14" s="1"/>
  <c r="N85" i="14"/>
  <c r="O85" i="14"/>
  <c r="M85" i="14" s="1"/>
  <c r="N84" i="14"/>
  <c r="O84" i="14"/>
  <c r="M84" i="14" s="1"/>
  <c r="N83" i="14"/>
  <c r="O83" i="14"/>
  <c r="M83" i="14" s="1"/>
  <c r="N82" i="14"/>
  <c r="O82" i="14"/>
  <c r="M82" i="14" s="1"/>
  <c r="N81" i="14"/>
  <c r="O81" i="14"/>
  <c r="M81" i="14" s="1"/>
  <c r="N80" i="14"/>
  <c r="O80" i="14"/>
  <c r="M80" i="14" s="1"/>
  <c r="N79" i="14"/>
  <c r="O79" i="14"/>
  <c r="M79" i="14" s="1"/>
  <c r="N78" i="14"/>
  <c r="O78" i="14"/>
  <c r="M78" i="14" s="1"/>
  <c r="N77" i="14"/>
  <c r="O77" i="14"/>
  <c r="M77" i="14" s="1"/>
  <c r="N76" i="14"/>
  <c r="O76" i="14"/>
  <c r="M76" i="14" s="1"/>
  <c r="N75" i="14"/>
  <c r="O75" i="14"/>
  <c r="M75" i="14" s="1"/>
  <c r="N74" i="14"/>
  <c r="O74" i="14"/>
  <c r="M74" i="14" s="1"/>
  <c r="N73" i="14"/>
  <c r="O73" i="14"/>
  <c r="M73" i="14" s="1"/>
  <c r="N72" i="14"/>
  <c r="O72" i="14"/>
  <c r="M72" i="14" s="1"/>
  <c r="N71" i="14"/>
  <c r="O71" i="14"/>
  <c r="M71" i="14" s="1"/>
  <c r="N70" i="14"/>
  <c r="O70" i="14"/>
  <c r="M70" i="14" s="1"/>
  <c r="N69" i="14"/>
  <c r="O69" i="14"/>
  <c r="M69" i="14" s="1"/>
  <c r="N68" i="14"/>
  <c r="O68" i="14"/>
  <c r="M68" i="14" s="1"/>
  <c r="N67" i="14"/>
  <c r="O67" i="14"/>
  <c r="M67" i="14" s="1"/>
  <c r="N66" i="14"/>
  <c r="O66" i="14"/>
  <c r="M66" i="14" s="1"/>
  <c r="N65" i="14"/>
  <c r="O65" i="14"/>
  <c r="M65" i="14" s="1"/>
  <c r="N64" i="14"/>
  <c r="O64" i="14"/>
  <c r="M64" i="14" s="1"/>
  <c r="H45" i="14"/>
  <c r="E23" i="14"/>
  <c r="H21" i="14"/>
  <c r="I22" i="14"/>
  <c r="H22" i="14"/>
  <c r="H44" i="14"/>
  <c r="I39" i="14"/>
  <c r="G39" i="14"/>
  <c r="H24" i="14"/>
  <c r="I43" i="14"/>
  <c r="H39" i="14"/>
  <c r="I20" i="14"/>
  <c r="G40" i="14"/>
  <c r="H36" i="14"/>
  <c r="I32" i="14"/>
  <c r="I30" i="14"/>
  <c r="G43" i="14"/>
  <c r="G50" i="14"/>
  <c r="H53" i="14"/>
  <c r="I40" i="14"/>
  <c r="I44" i="14"/>
  <c r="I24" i="14"/>
  <c r="E17" i="14"/>
  <c r="H9" i="14"/>
  <c r="I50" i="14"/>
  <c r="H11" i="14"/>
  <c r="E25" i="14"/>
  <c r="G17" i="14"/>
  <c r="G25" i="14"/>
  <c r="H10" i="14"/>
  <c r="I23" i="14"/>
  <c r="G53" i="14"/>
  <c r="H38" i="14"/>
  <c r="I10" i="14"/>
  <c r="G9" i="14"/>
  <c r="H27" i="14"/>
  <c r="I38" i="14"/>
  <c r="G13" i="14"/>
  <c r="H33" i="14"/>
  <c r="H51" i="14"/>
  <c r="I27" i="14"/>
  <c r="G20" i="14"/>
  <c r="H49" i="14"/>
  <c r="H29" i="14"/>
  <c r="I17" i="14"/>
  <c r="I51" i="14"/>
  <c r="G32" i="14"/>
  <c r="H47" i="14"/>
  <c r="H40" i="14"/>
  <c r="I49" i="14"/>
  <c r="I29" i="14"/>
  <c r="G23" i="14"/>
  <c r="I47" i="14"/>
  <c r="G22" i="14"/>
  <c r="G27" i="14"/>
  <c r="H12" i="14"/>
  <c r="H15" i="14"/>
  <c r="I53" i="14"/>
  <c r="G44" i="14"/>
  <c r="G51" i="14"/>
  <c r="H46" i="14"/>
  <c r="H13" i="14"/>
  <c r="H18" i="14"/>
  <c r="I9" i="14"/>
  <c r="I25" i="14"/>
  <c r="G24" i="14"/>
  <c r="G29" i="14"/>
  <c r="H30" i="14"/>
  <c r="H20" i="14"/>
  <c r="I46" i="14"/>
  <c r="I13" i="14"/>
  <c r="I18" i="14"/>
  <c r="F28" i="14"/>
  <c r="E28" i="14"/>
  <c r="E42" i="14"/>
  <c r="F21" i="14"/>
  <c r="E36" i="14"/>
  <c r="E45" i="14"/>
  <c r="E21" i="14"/>
  <c r="F12" i="14"/>
  <c r="F46" i="14"/>
  <c r="J30" i="14"/>
  <c r="F47" i="14"/>
  <c r="E47" i="14"/>
  <c r="G16" i="14"/>
  <c r="G28" i="14"/>
  <c r="F27" i="14"/>
  <c r="G52" i="14"/>
  <c r="J44" i="14"/>
  <c r="J51" i="14"/>
  <c r="F51" i="14"/>
  <c r="D51" i="14" s="1"/>
  <c r="E44" i="14"/>
  <c r="D44" i="14" s="1"/>
  <c r="E9" i="14"/>
  <c r="G36" i="14"/>
  <c r="G45" i="14"/>
  <c r="G21" i="14"/>
  <c r="H43" i="14"/>
  <c r="H32" i="14"/>
  <c r="H50" i="14"/>
  <c r="I16" i="14"/>
  <c r="I8" i="14"/>
  <c r="I28" i="14"/>
  <c r="J24" i="14"/>
  <c r="J13" i="14"/>
  <c r="J29" i="14"/>
  <c r="F24" i="14"/>
  <c r="D24" i="14" s="1"/>
  <c r="F13" i="14"/>
  <c r="D13" i="14" s="1"/>
  <c r="F29" i="14"/>
  <c r="D29" i="14" s="1"/>
  <c r="J16" i="14"/>
  <c r="J28" i="14"/>
  <c r="F16" i="14"/>
  <c r="E16" i="14"/>
  <c r="D16" i="14" s="1"/>
  <c r="J52" i="14"/>
  <c r="F52" i="14"/>
  <c r="E52" i="14"/>
  <c r="F45" i="14"/>
  <c r="J12" i="14"/>
  <c r="J11" i="14"/>
  <c r="F33" i="14"/>
  <c r="J10" i="14"/>
  <c r="F49" i="14"/>
  <c r="E46" i="14"/>
  <c r="E30" i="14"/>
  <c r="J53" i="14"/>
  <c r="F22" i="14"/>
  <c r="E27" i="14"/>
  <c r="D27" i="14" s="1"/>
  <c r="G42" i="14"/>
  <c r="G26" i="14"/>
  <c r="G12" i="14"/>
  <c r="G33" i="14"/>
  <c r="G11" i="14"/>
  <c r="G15" i="14"/>
  <c r="H17" i="14"/>
  <c r="H23" i="14"/>
  <c r="H25" i="14"/>
  <c r="I42" i="14"/>
  <c r="I52" i="14"/>
  <c r="I26" i="14"/>
  <c r="J39" i="14"/>
  <c r="J20" i="14"/>
  <c r="J40" i="14"/>
  <c r="F39" i="14"/>
  <c r="D39" i="14" s="1"/>
  <c r="F20" i="14"/>
  <c r="D20" i="14" s="1"/>
  <c r="F40" i="14"/>
  <c r="D40" i="14" s="1"/>
  <c r="J42" i="14"/>
  <c r="J26" i="14"/>
  <c r="F26" i="14"/>
  <c r="E26" i="14"/>
  <c r="D26" i="14" s="1"/>
  <c r="J36" i="14"/>
  <c r="J45" i="14"/>
  <c r="J21" i="14"/>
  <c r="F36" i="14"/>
  <c r="J33" i="14"/>
  <c r="J15" i="14"/>
  <c r="F15" i="14"/>
  <c r="E12" i="14"/>
  <c r="D12" i="14" s="1"/>
  <c r="E33" i="14"/>
  <c r="D33" i="14" s="1"/>
  <c r="E11" i="14"/>
  <c r="E15" i="14"/>
  <c r="D15" i="14" s="1"/>
  <c r="F18" i="14"/>
  <c r="F30" i="14"/>
  <c r="G8" i="14"/>
  <c r="J22" i="14"/>
  <c r="F53" i="14"/>
  <c r="D53" i="14" s="1"/>
  <c r="F9" i="14"/>
  <c r="G46" i="14"/>
  <c r="G49" i="14"/>
  <c r="G10" i="14"/>
  <c r="G18" i="14"/>
  <c r="H8" i="14"/>
  <c r="J43" i="14"/>
  <c r="J32" i="14"/>
  <c r="J50" i="14"/>
  <c r="F43" i="14"/>
  <c r="D43" i="14" s="1"/>
  <c r="F32" i="14"/>
  <c r="D32" i="14" s="1"/>
  <c r="F50" i="14"/>
  <c r="D50" i="14" s="1"/>
  <c r="J8" i="14"/>
  <c r="F8" i="14"/>
  <c r="D8" i="14" s="1"/>
  <c r="F42" i="14"/>
  <c r="F11" i="14"/>
  <c r="J49" i="14"/>
  <c r="J18" i="14"/>
  <c r="F10" i="14"/>
  <c r="D10" i="14" s="1"/>
  <c r="J47" i="14"/>
  <c r="J38" i="14"/>
  <c r="F38" i="14"/>
  <c r="E38" i="14"/>
  <c r="D38" i="14" s="1"/>
  <c r="J17" i="14"/>
  <c r="J23" i="14"/>
  <c r="J25" i="14"/>
  <c r="B48" i="14"/>
  <c r="D18" i="14" l="1"/>
  <c r="D11" i="14"/>
  <c r="D22" i="14"/>
  <c r="D30" i="14"/>
  <c r="D46" i="14"/>
  <c r="D49" i="14"/>
  <c r="D52" i="14"/>
  <c r="D9" i="14"/>
  <c r="D47" i="14"/>
  <c r="D21" i="14"/>
  <c r="D45" i="14"/>
  <c r="D36" i="14"/>
  <c r="D42" i="14"/>
  <c r="D28" i="14"/>
  <c r="D25" i="14"/>
  <c r="D17" i="14"/>
  <c r="D23" i="14"/>
  <c r="C38" i="14" a="1"/>
  <c r="C38" i="14" s="1"/>
  <c r="C10" i="14" a="1"/>
  <c r="C10" i="14" s="1"/>
  <c r="C11" i="14" a="1"/>
  <c r="C11" i="14" s="1"/>
  <c r="C42" i="14" a="1"/>
  <c r="C42" i="14" s="1"/>
  <c r="C8" i="14" a="1"/>
  <c r="C8" i="14" s="1"/>
  <c r="C50" i="14" a="1"/>
  <c r="C50" i="14" s="1"/>
  <c r="C32" i="14" a="1"/>
  <c r="C32" i="14" s="1"/>
  <c r="C43" i="14" a="1"/>
  <c r="C43" i="14" s="1"/>
  <c r="C9" i="14" a="1"/>
  <c r="C9" i="14" s="1"/>
  <c r="C53" i="14" a="1"/>
  <c r="C53" i="14" s="1"/>
  <c r="C30" i="14" a="1"/>
  <c r="C30" i="14" s="1"/>
  <c r="C18" i="14" a="1"/>
  <c r="C18" i="14" s="1"/>
  <c r="C15" i="14" a="1"/>
  <c r="C15" i="14" s="1"/>
  <c r="C36" i="14" a="1"/>
  <c r="C36" i="14" s="1"/>
  <c r="C26" i="14" a="1"/>
  <c r="C26" i="14" s="1"/>
  <c r="C40" i="14" a="1"/>
  <c r="C40" i="14" s="1"/>
  <c r="C20" i="14" a="1"/>
  <c r="C20" i="14" s="1"/>
  <c r="C39" i="14" a="1"/>
  <c r="C39" i="14" s="1"/>
  <c r="C22" i="14" a="1"/>
  <c r="C22" i="14" s="1"/>
  <c r="C49" i="14" a="1"/>
  <c r="C49" i="14" s="1"/>
  <c r="C33" i="14" a="1"/>
  <c r="C33" i="14" s="1"/>
  <c r="C45" i="14" a="1"/>
  <c r="C45" i="14" s="1"/>
  <c r="C52" i="14" a="1"/>
  <c r="C52" i="14" s="1"/>
  <c r="C16" i="14" a="1"/>
  <c r="C16" i="14" s="1"/>
  <c r="C29" i="14" a="1"/>
  <c r="C29" i="14" s="1"/>
  <c r="C13" i="14" a="1"/>
  <c r="C13" i="14" s="1"/>
  <c r="C24" i="14" a="1"/>
  <c r="C24" i="14" s="1"/>
  <c r="C44" i="14" a="1"/>
  <c r="C44" i="14" s="1"/>
  <c r="C51" i="14" a="1"/>
  <c r="C51" i="14" s="1"/>
  <c r="C27" i="14" a="1"/>
  <c r="C27" i="14" s="1"/>
  <c r="C47" i="14" a="1"/>
  <c r="C47" i="14" s="1"/>
  <c r="C46" i="14" a="1"/>
  <c r="C46" i="14" s="1"/>
  <c r="C12" i="14" a="1"/>
  <c r="C12" i="14" s="1"/>
  <c r="C21" i="14" a="1"/>
  <c r="C21" i="14" s="1"/>
  <c r="C28" i="14" a="1"/>
  <c r="C28" i="14" s="1"/>
  <c r="C25" i="14" a="1"/>
  <c r="C25" i="14" s="1"/>
  <c r="C17" i="14" a="1"/>
  <c r="C17" i="14" s="1"/>
  <c r="C23" i="14" a="1"/>
  <c r="C23" i="14" s="1"/>
  <c r="M44" i="14"/>
  <c r="I34" i="14"/>
  <c r="E34" i="14"/>
  <c r="F34" i="14"/>
  <c r="J34" i="14"/>
  <c r="H34" i="14"/>
  <c r="G34" i="14"/>
  <c r="F37" i="14"/>
  <c r="J37" i="14"/>
  <c r="E37" i="14"/>
  <c r="H37" i="14"/>
  <c r="I37" i="14"/>
  <c r="G37" i="14"/>
  <c r="G19" i="14"/>
  <c r="H19" i="14"/>
  <c r="F19" i="14"/>
  <c r="E19" i="14"/>
  <c r="J19" i="14"/>
  <c r="I19" i="14"/>
  <c r="F48" i="14"/>
  <c r="H48" i="14"/>
  <c r="E48" i="14"/>
  <c r="J48" i="14"/>
  <c r="I48" i="14"/>
  <c r="G48" i="14"/>
  <c r="F7" i="14"/>
  <c r="G7" i="14"/>
  <c r="E7" i="14"/>
  <c r="J7" i="14"/>
  <c r="H7" i="14"/>
  <c r="I7" i="14"/>
  <c r="I35" i="14"/>
  <c r="E35" i="14"/>
  <c r="G35" i="14"/>
  <c r="F35" i="14"/>
  <c r="J35" i="14"/>
  <c r="H35" i="14"/>
  <c r="E6" i="14"/>
  <c r="F6" i="14"/>
  <c r="J6" i="14"/>
  <c r="G6" i="14"/>
  <c r="I6" i="14"/>
  <c r="H6" i="14"/>
  <c r="I14" i="14"/>
  <c r="F14" i="14"/>
  <c r="G14" i="14"/>
  <c r="E14" i="14"/>
  <c r="J14" i="14"/>
  <c r="H14" i="14"/>
  <c r="C48" i="14" l="1" a="1"/>
  <c r="C48" i="14" s="1"/>
  <c r="D14" i="14"/>
  <c r="D6" i="14"/>
  <c r="D35" i="14"/>
  <c r="D7" i="14"/>
  <c r="D48" i="14"/>
  <c r="D19" i="14"/>
  <c r="D37" i="14"/>
  <c r="D34" i="14"/>
  <c r="C14" i="14" a="1"/>
  <c r="C14" i="14" s="1"/>
  <c r="C6" i="14" a="1"/>
  <c r="C6" i="14" s="1"/>
  <c r="C35" i="14" a="1"/>
  <c r="C35" i="14" s="1"/>
  <c r="C7" i="14" a="1"/>
  <c r="C7" i="14" s="1"/>
  <c r="C19" i="14" a="1"/>
  <c r="C19" i="14" s="1"/>
  <c r="C37" i="14" a="1"/>
  <c r="C37" i="14" s="1"/>
  <c r="C34" i="14" a="1"/>
  <c r="C34" i="1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<sst xmlns="http://schemas.openxmlformats.org/spreadsheetml/2006/main" count="783" uniqueCount="339">
  <si>
    <t>AD Display Name</t>
  </si>
  <si>
    <t>First</t>
  </si>
  <si>
    <t>Last</t>
  </si>
  <si>
    <t>First Name Last Name</t>
  </si>
  <si>
    <t>Email Address</t>
  </si>
  <si>
    <t>Service Now Display Name</t>
  </si>
  <si>
    <t>Common ID</t>
  </si>
  <si>
    <t>Agent ID</t>
  </si>
  <si>
    <t>Abdulla, Abdul</t>
  </si>
  <si>
    <t>Abdul</t>
  </si>
  <si>
    <t>Abdulla</t>
  </si>
  <si>
    <t>Abdul Abdulla</t>
  </si>
  <si>
    <t>AbdulAbdulla@rocketcompanies.com</t>
  </si>
  <si>
    <t>Abdul Abdulla (Technology Support)</t>
  </si>
  <si>
    <t>Adams, Evan</t>
  </si>
  <si>
    <t>Evan</t>
  </si>
  <si>
    <t>Adams</t>
  </si>
  <si>
    <t>Evan Adams</t>
  </si>
  <si>
    <t>EvanAdams@rocketcompanies.com</t>
  </si>
  <si>
    <t>Evan Adams (Technology Support)</t>
  </si>
  <si>
    <t>Agne, Joseph</t>
  </si>
  <si>
    <t>Joseph</t>
  </si>
  <si>
    <t>Agne</t>
  </si>
  <si>
    <t>Joseph Agne</t>
  </si>
  <si>
    <t>JosephAgne@rocketcompanies.com</t>
  </si>
  <si>
    <t>Joseph Agne (Technology Support)</t>
  </si>
  <si>
    <t>Atleski, Nathan</t>
  </si>
  <si>
    <t>Nathan</t>
  </si>
  <si>
    <t>Atleski</t>
  </si>
  <si>
    <t>Nathan Atleski</t>
  </si>
  <si>
    <t>NathanAtleski@rocketcompanies.com</t>
  </si>
  <si>
    <t>Nathan Atleski (Technology Support)</t>
  </si>
  <si>
    <t>Bailey, James</t>
  </si>
  <si>
    <t>James</t>
  </si>
  <si>
    <t>Bailey</t>
  </si>
  <si>
    <t>James Bailey</t>
  </si>
  <si>
    <t>JamesBailey@rocketcompanies.com</t>
  </si>
  <si>
    <t>James Bailey (Technology Support)</t>
  </si>
  <si>
    <t>Baron, Zak</t>
  </si>
  <si>
    <t>Zak</t>
  </si>
  <si>
    <t>Baron</t>
  </si>
  <si>
    <t>Zak Baron</t>
  </si>
  <si>
    <t>ZakBaron@rocketcompanies.com</t>
  </si>
  <si>
    <t>Zak Baron (Technology Support)</t>
  </si>
  <si>
    <t>Beck, Larry</t>
  </si>
  <si>
    <t>Larry</t>
  </si>
  <si>
    <t>Beck</t>
  </si>
  <si>
    <t>Larry Beck</t>
  </si>
  <si>
    <t>LarryBeck@rocketcompanies.com</t>
  </si>
  <si>
    <t>Larry Beck (Technology Support)</t>
  </si>
  <si>
    <t>Bernard, Brandon</t>
  </si>
  <si>
    <t>Brandon</t>
  </si>
  <si>
    <t>Bernard</t>
  </si>
  <si>
    <t>Brandon Bernard</t>
  </si>
  <si>
    <t>BrandonBernard@rocketcompanies.com</t>
  </si>
  <si>
    <t>Brandon Bernard (Technology Support)</t>
  </si>
  <si>
    <t>Borner, Paul</t>
  </si>
  <si>
    <t>Paul</t>
  </si>
  <si>
    <t>Borner</t>
  </si>
  <si>
    <t>Paul Borner</t>
  </si>
  <si>
    <t>PaulBorner@rocketcompanies.com</t>
  </si>
  <si>
    <t>Paul Borner (Technology Support)</t>
  </si>
  <si>
    <t>Bowker, Sean</t>
  </si>
  <si>
    <t>Sean</t>
  </si>
  <si>
    <t>Bowker</t>
  </si>
  <si>
    <t>Sean Bowker</t>
  </si>
  <si>
    <t>SeanBowker@rocketcompanies.com</t>
  </si>
  <si>
    <t>Sean Bowker (Technology Support)</t>
  </si>
  <si>
    <t>Caradonna, Joseph</t>
  </si>
  <si>
    <t>Caradonna</t>
  </si>
  <si>
    <t>Joseph Caradonna</t>
  </si>
  <si>
    <t>JosephCaradonna@rocketcompanies.com</t>
  </si>
  <si>
    <t>Joseph Caradonna (Technology Support)</t>
  </si>
  <si>
    <t>Coston, Keith</t>
  </si>
  <si>
    <t>Keith</t>
  </si>
  <si>
    <t>Coston</t>
  </si>
  <si>
    <t>Keith Coston</t>
  </si>
  <si>
    <t>KeithCoston@rocketcompanies.com</t>
  </si>
  <si>
    <t>Keith Coston (Technology Support)</t>
  </si>
  <si>
    <t>Dumas, TJ</t>
  </si>
  <si>
    <t>TJ</t>
  </si>
  <si>
    <t>Dumas</t>
  </si>
  <si>
    <t>TJ Dumas</t>
  </si>
  <si>
    <t>TJDumas@rocketcompanies.com</t>
  </si>
  <si>
    <t>Tj Dumas (Technology Support)</t>
  </si>
  <si>
    <t>Easa, Tony</t>
  </si>
  <si>
    <t>Tony</t>
  </si>
  <si>
    <t>Easa</t>
  </si>
  <si>
    <t>Tony Easa</t>
  </si>
  <si>
    <t>TonyEasa@rocketcompanies.com</t>
  </si>
  <si>
    <t>Tony Easa (Technology Support)</t>
  </si>
  <si>
    <t>Esse, Alex</t>
  </si>
  <si>
    <t>Alex</t>
  </si>
  <si>
    <t>Esse</t>
  </si>
  <si>
    <t>Alex Esse</t>
  </si>
  <si>
    <t>AlexEsse@rocketcompanies.com</t>
  </si>
  <si>
    <t>Alex Esse (Technology Support)</t>
  </si>
  <si>
    <t>Fecto, Todd</t>
  </si>
  <si>
    <t>Todd</t>
  </si>
  <si>
    <t>Fecto</t>
  </si>
  <si>
    <t>Todd Fecto</t>
  </si>
  <si>
    <t>ToddFecto@rocketcompanies.com</t>
  </si>
  <si>
    <t>Todd Fecto (Technology Support)</t>
  </si>
  <si>
    <t>Frierson, William</t>
  </si>
  <si>
    <t>William</t>
  </si>
  <si>
    <t>Frierson</t>
  </si>
  <si>
    <t>William Frierson</t>
  </si>
  <si>
    <t>WilliamFrierson@rocketcompanies.com</t>
  </si>
  <si>
    <t>William Frierson (Technology Support)</t>
  </si>
  <si>
    <t>Gage, Lincoln</t>
  </si>
  <si>
    <t>Lincoln</t>
  </si>
  <si>
    <t>Gage</t>
  </si>
  <si>
    <t>Lincoln Gage</t>
  </si>
  <si>
    <t>LincolnGage@rocketcompanies.com</t>
  </si>
  <si>
    <t>Lincoln Gage (Technology Support)</t>
  </si>
  <si>
    <t>Gallup, Ryan</t>
  </si>
  <si>
    <t>Ryan</t>
  </si>
  <si>
    <t>Gallup</t>
  </si>
  <si>
    <t>Ryan Gallup</t>
  </si>
  <si>
    <t>RyanGallup@rocketcompanies.com</t>
  </si>
  <si>
    <t>Ryan Gallup (Technology Support)</t>
  </si>
  <si>
    <t>Garcia, Justin</t>
  </si>
  <si>
    <t>Justin</t>
  </si>
  <si>
    <t>Garcia</t>
  </si>
  <si>
    <t>Justin Garcia</t>
  </si>
  <si>
    <t>JustinGarcia@rocketcompanies.com</t>
  </si>
  <si>
    <t>Justin Garcia (Technology Support)</t>
  </si>
  <si>
    <t>Hudson, Brett</t>
  </si>
  <si>
    <t>Brett</t>
  </si>
  <si>
    <t>Hudson</t>
  </si>
  <si>
    <t>Brett Hudson</t>
  </si>
  <si>
    <t>BrettHudson@rocketcompanies.com</t>
  </si>
  <si>
    <t>Brett Hudson (Technology Support)</t>
  </si>
  <si>
    <t>Johnson, Rashod</t>
  </si>
  <si>
    <t>Rashod</t>
  </si>
  <si>
    <t>Johnson</t>
  </si>
  <si>
    <t>Rashod Johnson</t>
  </si>
  <si>
    <t>RashodJohnson@rocketcompanies.com</t>
  </si>
  <si>
    <t>Rashod Johnson (Technology Support)</t>
  </si>
  <si>
    <t>Kar, Joel</t>
  </si>
  <si>
    <t>Joel</t>
  </si>
  <si>
    <t>Kar</t>
  </si>
  <si>
    <t>Joel Kar</t>
  </si>
  <si>
    <t>JoelKar@rocketcompanies.com</t>
  </si>
  <si>
    <t>Joel Kar (Technology Support)</t>
  </si>
  <si>
    <t>Kempainen, John</t>
  </si>
  <si>
    <t>John</t>
  </si>
  <si>
    <t>Kempainen</t>
  </si>
  <si>
    <t>John Kempainen</t>
  </si>
  <si>
    <t>JohnKempainen@rocketcompanies.com</t>
  </si>
  <si>
    <t>John Kempainen (Technology Support)</t>
  </si>
  <si>
    <t>Kenner, Ian</t>
  </si>
  <si>
    <t>Ian</t>
  </si>
  <si>
    <t>Kenner</t>
  </si>
  <si>
    <t>Ian Kenner</t>
  </si>
  <si>
    <t>IanKenner@rocketcompanies.com</t>
  </si>
  <si>
    <t>Ian Kenner (Technology Support)</t>
  </si>
  <si>
    <t>Kenner, Ricky</t>
  </si>
  <si>
    <t>Ricky</t>
  </si>
  <si>
    <t>Ricky Kenner</t>
  </si>
  <si>
    <t>RickyKenner@rocketcompanies.com</t>
  </si>
  <si>
    <t>Ricky Kenner (Technology Support)</t>
  </si>
  <si>
    <t>Koempel, Michael</t>
  </si>
  <si>
    <t>Michael</t>
  </si>
  <si>
    <t>Koempel</t>
  </si>
  <si>
    <t>Michael Koempel</t>
  </si>
  <si>
    <t>MichaelKoempel@rocketcompanies.com</t>
  </si>
  <si>
    <t>Michael Koempel (Technology Support)</t>
  </si>
  <si>
    <t>Kosman, Kyle</t>
  </si>
  <si>
    <t>Kyle</t>
  </si>
  <si>
    <t>Kosman</t>
  </si>
  <si>
    <t>Kyle Kosman</t>
  </si>
  <si>
    <t>KyleKosman@rocketcompanies.com</t>
  </si>
  <si>
    <t>Kyle Kosman (Technology Support)</t>
  </si>
  <si>
    <t>Lyons, Steph</t>
  </si>
  <si>
    <t>Steph</t>
  </si>
  <si>
    <t>Lyons</t>
  </si>
  <si>
    <t>Steph Lyons</t>
  </si>
  <si>
    <t>StephLyons@rocketcompanies.com</t>
  </si>
  <si>
    <t>Steph Lyons (Technology Support)</t>
  </si>
  <si>
    <t>Marcie, James</t>
  </si>
  <si>
    <t>Marcie</t>
  </si>
  <si>
    <t>James Marcie</t>
  </si>
  <si>
    <t>JamesMarcie@rocketcompanies.com</t>
  </si>
  <si>
    <t>James Marcie (Technology Support)</t>
  </si>
  <si>
    <t>McBride, Mitchell</t>
  </si>
  <si>
    <t>Mitchell</t>
  </si>
  <si>
    <t>McBride</t>
  </si>
  <si>
    <t>Mitchell McBride</t>
  </si>
  <si>
    <t>MitchellMcBride@rocketcompanies.com</t>
  </si>
  <si>
    <t>Mitchell McBride (Technology Support)</t>
  </si>
  <si>
    <t>McMann, Jake</t>
  </si>
  <si>
    <t>Jake</t>
  </si>
  <si>
    <t>McMann</t>
  </si>
  <si>
    <t>Jake McMann</t>
  </si>
  <si>
    <t>JakeMcMann@rocketcompanies.com</t>
  </si>
  <si>
    <t>Jake McMann (Technology Support)</t>
  </si>
  <si>
    <t>Molnar, Eric</t>
  </si>
  <si>
    <t>Eric</t>
  </si>
  <si>
    <t>Molnar</t>
  </si>
  <si>
    <t>Eric Molnar</t>
  </si>
  <si>
    <t>EricMolnar@rocketcompanies.com</t>
  </si>
  <si>
    <t>Eric Molnar (Technology Support)</t>
  </si>
  <si>
    <t>Morrison, John</t>
  </si>
  <si>
    <t>Morrison</t>
  </si>
  <si>
    <t>John Morrison</t>
  </si>
  <si>
    <t>JohnMorrison@rocketcompanies.com</t>
  </si>
  <si>
    <t>John Morrison (Technology Support)</t>
  </si>
  <si>
    <t>Muser, Amy</t>
  </si>
  <si>
    <t>Amy</t>
  </si>
  <si>
    <t>Muser</t>
  </si>
  <si>
    <t>Amy Muser</t>
  </si>
  <si>
    <t>AmyMuser@rocketcompanies.com</t>
  </si>
  <si>
    <t>Amy Muser (Technology Support)</t>
  </si>
  <si>
    <t>Nguyen, Savio</t>
  </si>
  <si>
    <t>Savio</t>
  </si>
  <si>
    <t>Nguyen</t>
  </si>
  <si>
    <t>Savio Nguyen</t>
  </si>
  <si>
    <t>SavioNguyen@rocketcompanies.com</t>
  </si>
  <si>
    <t>Savio Nguyen (Technology Support)</t>
  </si>
  <si>
    <t>Pahal, Jonathan</t>
  </si>
  <si>
    <t>Jonathan</t>
  </si>
  <si>
    <t>Pahal</t>
  </si>
  <si>
    <t>Jonathan Pahal</t>
  </si>
  <si>
    <t>JonathanPahal@rocketcompanies.com</t>
  </si>
  <si>
    <t>Jonathan Pahal (Technology Support)</t>
  </si>
  <si>
    <t>Parent, Michael</t>
  </si>
  <si>
    <t>Parent</t>
  </si>
  <si>
    <t>Michael Parent</t>
  </si>
  <si>
    <t>MichaelParent@rocketcompanies.com</t>
  </si>
  <si>
    <t>Michael Parent (Technology Support)</t>
  </si>
  <si>
    <t>Phillips, DJ</t>
  </si>
  <si>
    <t>DJ</t>
  </si>
  <si>
    <t>Phillips</t>
  </si>
  <si>
    <t>DJ Phillips</t>
  </si>
  <si>
    <t>DJPhillips@rocketcompanies.com</t>
  </si>
  <si>
    <t>DJ Phillips (Technology Support)</t>
  </si>
  <si>
    <t>Redman, Renee</t>
  </si>
  <si>
    <t>Renee</t>
  </si>
  <si>
    <t>Redman</t>
  </si>
  <si>
    <t>Renee Redman</t>
  </si>
  <si>
    <t>ReneeRedman@rocketcompanies.com</t>
  </si>
  <si>
    <t>Renee Redman (Technology Support)</t>
  </si>
  <si>
    <t>Serrano, Alma</t>
  </si>
  <si>
    <t>Alma</t>
  </si>
  <si>
    <t>Serrano</t>
  </si>
  <si>
    <t>Alma Serrano</t>
  </si>
  <si>
    <t>AlmaSerrano@rocketcompanies.com</t>
  </si>
  <si>
    <t>Alma Serrano (Technology Support)</t>
  </si>
  <si>
    <t>Sizemore, Michael</t>
  </si>
  <si>
    <t>Sizemore</t>
  </si>
  <si>
    <t>Michael Sizemore</t>
  </si>
  <si>
    <t>MichaelSizemore@rocketcompanies.com</t>
  </si>
  <si>
    <t>Michael Sizemore (Technology Support)</t>
  </si>
  <si>
    <t>Solomon, Kalinda</t>
  </si>
  <si>
    <t>Kalinda</t>
  </si>
  <si>
    <t>Solomon</t>
  </si>
  <si>
    <t>Kalinda Solomon</t>
  </si>
  <si>
    <t>KalindaSolomon@rocketcompanies.com</t>
  </si>
  <si>
    <t>Kalinda Solomon (Technology Support)</t>
  </si>
  <si>
    <t>Stiles, Jay</t>
  </si>
  <si>
    <t>Jay</t>
  </si>
  <si>
    <t>Stiles</t>
  </si>
  <si>
    <t>Jay Stiles</t>
  </si>
  <si>
    <t>JayStiles@rocketcompanies.com</t>
  </si>
  <si>
    <t>Jay Stiles (Technology Support)</t>
  </si>
  <si>
    <t>Thompson, Brian</t>
  </si>
  <si>
    <t>Brian</t>
  </si>
  <si>
    <t>Thompson</t>
  </si>
  <si>
    <t>Brian Thompson</t>
  </si>
  <si>
    <t>BrianThompson@rocketcompanies.com</t>
  </si>
  <si>
    <t>Brian Thompson (Technology Support)</t>
  </si>
  <si>
    <t>Torrence, Cory</t>
  </si>
  <si>
    <t>Cory</t>
  </si>
  <si>
    <t>Torrence</t>
  </si>
  <si>
    <t>Cory Torrence</t>
  </si>
  <si>
    <t>CoryTorrence@rocketcompanies.com</t>
  </si>
  <si>
    <t>Cory Torrence (Technology Support)</t>
  </si>
  <si>
    <t>Wilson, Robert</t>
  </si>
  <si>
    <t>Robert</t>
  </si>
  <si>
    <t>Wilson</t>
  </si>
  <si>
    <t>Robert Wilson</t>
  </si>
  <si>
    <t>RobertWilson@rocketcompanies.com</t>
  </si>
  <si>
    <t>Robert Wilson (Technology Support)</t>
  </si>
  <si>
    <t>Zamora, Ithiel</t>
  </si>
  <si>
    <t>Ithiel</t>
  </si>
  <si>
    <t>Zamora</t>
  </si>
  <si>
    <t>Ithiel Zamora</t>
  </si>
  <si>
    <t>IthielZamora@rocketcompanies.com</t>
  </si>
  <si>
    <t>Ithiel Zamora (Technology Support)</t>
  </si>
  <si>
    <t>Instructions ------&gt;</t>
  </si>
  <si>
    <t>Historical&gt;Designer&gt;Support Services&gt; Support Services - Phone Efficiency Report</t>
  </si>
  <si>
    <t xml:space="preserve">Paste data from report in Cell A4 then right click the pivot table and hit refresh. </t>
  </si>
  <si>
    <t>Date</t>
  </si>
  <si>
    <t>Agent Name</t>
  </si>
  <si>
    <t>ACD Calls</t>
  </si>
  <si>
    <t>ACD Time</t>
  </si>
  <si>
    <t>Auto ACW</t>
  </si>
  <si>
    <t>Aux ACW</t>
  </si>
  <si>
    <t>Callback</t>
  </si>
  <si>
    <t>Hold Time</t>
  </si>
  <si>
    <t>Row Labels</t>
  </si>
  <si>
    <t>Sum of ACD Calls</t>
  </si>
  <si>
    <t>Sum of ACD Time</t>
  </si>
  <si>
    <t>Sum of Callback</t>
  </si>
  <si>
    <t>Sum of Auto ACW</t>
  </si>
  <si>
    <t>Sum of Aux ACW</t>
  </si>
  <si>
    <t>Sum of Hold Time</t>
  </si>
  <si>
    <t>Phillips, Dj</t>
  </si>
  <si>
    <t>(blank)</t>
  </si>
  <si>
    <t>Grand Total</t>
  </si>
  <si>
    <t xml:space="preserve">Time Report &gt; Summary. Change the Filter to Project: Onsite Rotation. Change Group By to User: None. Click Export, Save as CSV. </t>
  </si>
  <si>
    <t xml:space="preserve">Copy values in CSV. Right click on Cell A4 and hit Paste Values. </t>
  </si>
  <si>
    <t>User</t>
  </si>
  <si>
    <t>Time (h)</t>
  </si>
  <si>
    <t>Time (decimal)</t>
  </si>
  <si>
    <t>McLeod, Renee</t>
  </si>
  <si>
    <t xml:space="preserve">Go To Service Desk Leaders Dashboard. Open the Service Desk Leaders - Previous Rotation Onsite Incidents Report Editor. Set the Resolved By dates to the beginning and end date of the rotation. </t>
  </si>
  <si>
    <t>Hit Save and go back to the report. Highlight and copy the report starting with the first name all the way down to total. Right click into Cell B4 and hit Past Values.</t>
  </si>
  <si>
    <t>DO NOT MODIFY</t>
  </si>
  <si>
    <t>Resolved by</t>
  </si>
  <si>
    <t>Solved (Deskside visit)</t>
  </si>
  <si>
    <t>Total</t>
  </si>
  <si>
    <t>Rotation Start Date</t>
  </si>
  <si>
    <t>Phone Metrics</t>
  </si>
  <si>
    <t>Onsite Metrics</t>
  </si>
  <si>
    <t>Rotation End Date</t>
  </si>
  <si>
    <t>Team Member</t>
  </si>
  <si>
    <t>AHT (Minutes)</t>
  </si>
  <si>
    <t>Phone Efficiency</t>
  </si>
  <si>
    <t>Calls Answered</t>
  </si>
  <si>
    <t>Talk (Seconds)</t>
  </si>
  <si>
    <t>Callback (Seconds)</t>
  </si>
  <si>
    <t>ACW Time (Seconds)</t>
  </si>
  <si>
    <t>After Call Wrap Up (Seconds)</t>
  </si>
  <si>
    <t>Hold (Seconds)</t>
  </si>
  <si>
    <t>Onsite Efficiency</t>
  </si>
  <si>
    <t>Onsite Time (Hours)</t>
  </si>
  <si>
    <t>Onsite Incidents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</si>
</sst>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0"/>
      <color theme="1"/>
      <name val="Rocket Sans"/>
      <family val="2"/>
    </font>
    <font>
      <sz val="36"/>
      <color theme="1"/>
      <name val="Rocket Sans"/>
      <family val="2"/>
    </font>
    <font>
      <sz val="10"/>
      <color theme="1"/>
      <name val="Rocket Sans"/>
      <family val="2"/>
    </font>
    <font>
      <sz val="20"/>
      <color theme="1"/>
      <name val="Rocket Sans"/>
      <family val="2"/>
    </font>
    <font>
      <sz val="10"/>
      <color theme="1"/>
      <name val="Calibri"/>
      <family val="2"/>
      <scheme val="minor"/>
    </font>
    <font>
      <sz val="10"/>
      <color theme="1"/>
      <name val="Rocket Sans"/>
    </font>
    <font>
      <b/>
      <sz val="10"/>
      <color theme="1"/>
      <name val="Calibri"/>
      <family val="2"/>
      <scheme val="minor"/>
    </font>
    <font>
      <sz val="10"/>
      <color rgb="FF000000"/>
      <name val="Rocket Sans"/>
      <family val="2"/>
    </font>
    <font>
      <sz val="10"/>
      <color rgb="FF333333"/>
      <name val="Rocket Sans"/>
      <family val="2"/>
    </font>
    <font>
      <sz val="10"/>
      <color rgb="FF212529"/>
      <name val="Rocket Sans"/>
      <family val="2"/>
    </font>
    <font>
      <u/>
      <sz val="12"/>
      <color theme="10"/>
      <name val="Calibri"/>
      <family val="2"/>
      <scheme val="minor"/>
    </font>
    <font>
      <sz val="12"/>
      <color rgb="FF000000"/>
      <name val="Aptos Narrow"/>
      <family val="2"/>
    </font>
    <font>
      <sz val="11"/>
      <color rgb="FFFFFFFF"/>
      <name val="Lato"/>
      <charset val="1"/>
    </font>
    <font>
      <sz val="11"/>
      <color rgb="FFFFFFFF"/>
      <name val="Var(--Now-Font-Family)"/>
      <charset val="1"/>
    </font>
  </fonts>
  <fills count="6">
    <fill>
      <patternFill patternType="none"/>
    </fill>
    <fill>
      <patternFill patternType="gray125"/>
    </fill>
    <fill>
      <patternFill patternType="solid">
        <fgColor rgb="FF28162D"/>
        <bgColor indexed="64"/>
      </patternFill>
    </fill>
    <fill>
      <patternFill patternType="solid">
        <fgColor rgb="FF910D22"/>
        <bgColor indexed="64"/>
      </patternFill>
    </fill>
    <fill>
      <patternFill patternType="solid">
        <fgColor theme="1"/>
        <bgColor indexed="64"/>
      </patternFill>
    </fill>
    <fill>
      <patternFill patternType="solid">
        <fgColor rgb="FF07080B"/>
        <bgColor indexed="64"/>
      </patternFill>
    </fill>
  </fills>
  <borders count="2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thin">
        <color rgb="FF000000"/>
      </right>
      <top style="thin">
        <color rgb="FF000000"/>
      </top>
      <bottom/>
      <diagonal/>
    </border>
    <border>
      <left style="medium">
        <color rgb="FF000000"/>
      </left>
      <right/>
      <top/>
      <bottom style="medium">
        <color rgb="FF000000"/>
      </bottom>
      <diagonal/>
    </border>
    <border>
      <left/>
      <right style="thin">
        <color rgb="FF000000"/>
      </right>
      <top style="thin">
        <color rgb="FF000000"/>
      </top>
      <bottom style="thin">
        <color rgb="FF000000"/>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diagonal/>
    </border>
  </borders>
  <cellStyleXfs count="2">
    <xf numFmtId="0" fontId="0" fillId="0" borderId="0"/>
    <xf numFmtId="0" fontId="11" fillId="0" borderId="0" applyNumberFormat="0" applyFill="0" applyBorder="0" applyAlignment="0" applyProtection="0"/>
  </cellStyleXfs>
  <cellXfs count="57">
    <xf numFmtId="0" fontId="0" fillId="0" borderId="0" xfId="0"/>
    <xf numFmtId="0" fontId="3" fillId="0" borderId="0" xfId="0" applyFont="1"/>
    <xf numFmtId="0" fontId="3" fillId="0" borderId="0" xfId="0" applyFont="1" applyAlignment="1">
      <alignment horizontal="right" vertical="center"/>
    </xf>
    <xf numFmtId="2" fontId="3" fillId="0" borderId="0" xfId="0" applyNumberFormat="1" applyFont="1" applyAlignment="1">
      <alignment horizontal="center" vertical="center"/>
    </xf>
    <xf numFmtId="0" fontId="3" fillId="0" borderId="0" xfId="0" applyFont="1" applyAlignment="1">
      <alignment horizontal="center" vertical="center"/>
    </xf>
    <xf numFmtId="0" fontId="1" fillId="0" borderId="10" xfId="0" applyFont="1" applyBorder="1" applyAlignment="1">
      <alignment horizontal="center"/>
    </xf>
    <xf numFmtId="0" fontId="1" fillId="0" borderId="11" xfId="0" applyFont="1" applyBorder="1" applyAlignment="1">
      <alignment horizontal="center"/>
    </xf>
    <xf numFmtId="14" fontId="3" fillId="0" borderId="13" xfId="0" applyNumberFormat="1" applyFont="1" applyBorder="1" applyAlignment="1">
      <alignment horizontal="center"/>
    </xf>
    <xf numFmtId="14" fontId="3" fillId="0" borderId="15" xfId="0" applyNumberFormat="1" applyFont="1" applyBorder="1" applyAlignment="1">
      <alignment horizontal="center"/>
    </xf>
    <xf numFmtId="0" fontId="3" fillId="2" borderId="5" xfId="0" applyFont="1" applyFill="1" applyBorder="1"/>
    <xf numFmtId="0" fontId="5" fillId="0" borderId="0" xfId="0" applyFont="1"/>
    <xf numFmtId="0" fontId="3" fillId="0" borderId="1" xfId="0" applyFont="1" applyBorder="1"/>
    <xf numFmtId="0" fontId="3" fillId="0" borderId="2" xfId="0" applyFont="1" applyBorder="1"/>
    <xf numFmtId="0" fontId="3" fillId="0" borderId="3" xfId="0" applyFont="1" applyBorder="1"/>
    <xf numFmtId="0" fontId="6" fillId="0" borderId="0" xfId="0" pivotButton="1" applyFont="1"/>
    <xf numFmtId="0" fontId="6" fillId="0" borderId="0" xfId="0" applyFont="1"/>
    <xf numFmtId="15" fontId="3" fillId="0" borderId="0" xfId="0" applyNumberFormat="1" applyFont="1"/>
    <xf numFmtId="0" fontId="6" fillId="0" borderId="0" xfId="0" applyFont="1" applyAlignment="1">
      <alignment horizontal="left"/>
    </xf>
    <xf numFmtId="2" fontId="5" fillId="0" borderId="0" xfId="0" applyNumberFormat="1" applyFont="1"/>
    <xf numFmtId="0" fontId="3" fillId="0" borderId="0" xfId="0" applyFont="1" applyAlignment="1">
      <alignment horizontal="left"/>
    </xf>
    <xf numFmtId="0" fontId="7" fillId="0" borderId="7" xfId="0" applyFont="1" applyBorder="1"/>
    <xf numFmtId="0" fontId="3" fillId="0" borderId="7" xfId="0" applyFont="1" applyBorder="1"/>
    <xf numFmtId="0" fontId="3" fillId="0" borderId="8" xfId="0" applyFont="1" applyBorder="1"/>
    <xf numFmtId="0" fontId="3" fillId="0" borderId="9" xfId="0" applyFont="1" applyBorder="1"/>
    <xf numFmtId="0" fontId="5" fillId="0" borderId="5" xfId="0" applyFont="1" applyBorder="1"/>
    <xf numFmtId="1" fontId="5" fillId="0" borderId="0" xfId="0" applyNumberFormat="1" applyFont="1"/>
    <xf numFmtId="0" fontId="5" fillId="0" borderId="6" xfId="0" applyFont="1" applyBorder="1"/>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3" fillId="2" borderId="0" xfId="0" applyFont="1" applyFill="1"/>
    <xf numFmtId="0" fontId="3" fillId="2" borderId="6" xfId="0" applyFont="1" applyFill="1" applyBorder="1"/>
    <xf numFmtId="0" fontId="3" fillId="2" borderId="16" xfId="0" applyFont="1" applyFill="1" applyBorder="1"/>
    <xf numFmtId="0" fontId="2" fillId="2" borderId="0" xfId="0" applyFont="1" applyFill="1"/>
    <xf numFmtId="0" fontId="1" fillId="2" borderId="0" xfId="0" applyFont="1" applyFill="1" applyAlignment="1">
      <alignment horizontal="center"/>
    </xf>
    <xf numFmtId="0" fontId="3" fillId="2" borderId="0" xfId="0" applyFont="1" applyFill="1" applyAlignment="1">
      <alignment horizontal="center"/>
    </xf>
    <xf numFmtId="0" fontId="3" fillId="2" borderId="20" xfId="0" applyFont="1" applyFill="1" applyBorder="1"/>
    <xf numFmtId="0" fontId="1" fillId="3" borderId="18" xfId="0" applyFont="1" applyFill="1" applyBorder="1" applyAlignment="1">
      <alignment horizontal="center" vertical="center" wrapText="1"/>
    </xf>
    <xf numFmtId="0" fontId="3" fillId="4" borderId="0" xfId="0" applyFont="1" applyFill="1"/>
    <xf numFmtId="0" fontId="3" fillId="4" borderId="0" xfId="0" applyFont="1" applyFill="1" applyAlignment="1">
      <alignment horizontal="right" vertical="center"/>
    </xf>
    <xf numFmtId="0" fontId="13" fillId="0" borderId="0" xfId="0" applyFont="1" applyAlignment="1">
      <alignment wrapText="1"/>
    </xf>
    <xf numFmtId="0" fontId="11" fillId="0" borderId="0" xfId="1" applyFill="1" applyAlignment="1">
      <alignment wrapText="1"/>
    </xf>
    <xf numFmtId="0" fontId="12" fillId="0" borderId="0" xfId="0" applyFont="1"/>
    <xf numFmtId="46" fontId="12" fillId="0" borderId="0" xfId="0" applyNumberFormat="1" applyFont="1"/>
    <xf numFmtId="21" fontId="12" fillId="0" borderId="0" xfId="0" applyNumberFormat="1" applyFont="1"/>
    <xf numFmtId="0" fontId="14" fillId="5" borderId="0" xfId="0" applyFont="1" applyFill="1" applyAlignment="1">
      <alignment wrapText="1"/>
    </xf>
    <xf numFmtId="0" fontId="11" fillId="5" borderId="0" xfId="1" applyFill="1" applyAlignment="1">
      <alignment wrapText="1"/>
    </xf>
    <xf numFmtId="0" fontId="3" fillId="0" borderId="0" xfId="0" applyFont="1" applyAlignment="1">
      <alignment horizontal="center"/>
    </xf>
    <xf numFmtId="0" fontId="3" fillId="0" borderId="4" xfId="0" applyFont="1" applyBorder="1" applyAlignment="1">
      <alignment horizontal="center"/>
    </xf>
    <xf numFmtId="0" fontId="3" fillId="0" borderId="0" xfId="0" applyFont="1" applyAlignment="1">
      <alignment horizontal="left"/>
    </xf>
    <xf numFmtId="0" fontId="4" fillId="0" borderId="12"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4" xfId="0" applyFont="1" applyBorder="1" applyAlignment="1">
      <alignment horizontal="center" vertical="center"/>
    </xf>
    <xf numFmtId="0" fontId="4" fillId="0" borderId="18" xfId="0" applyFont="1" applyBorder="1" applyAlignment="1">
      <alignment horizontal="center" vertical="center"/>
    </xf>
    <xf numFmtId="0" fontId="4" fillId="0" borderId="19" xfId="0" applyFont="1" applyBorder="1" applyAlignment="1">
      <alignment horizontal="center" vertical="center"/>
    </xf>
  </cellXfs>
  <cellStyles count="2">
    <cellStyle name="Hyperlink" xfId="1" builtinId="8"/>
    <cellStyle name="Normal" xfId="0" builtinId="0"/>
  </cellStyles>
  <dxfs count="30">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dxf>
    <dxf>
      <font>
        <b val="0"/>
        <i val="0"/>
        <strike val="0"/>
        <condense val="0"/>
        <extend val="0"/>
        <outline val="0"/>
        <shadow val="0"/>
        <u val="none"/>
        <vertAlign val="baseline"/>
        <sz val="10"/>
        <color theme="1"/>
        <name val="Rocket Sans"/>
        <family val="2"/>
        <scheme val="none"/>
      </font>
      <numFmt numFmtId="2" formatCode="0.00"/>
      <fill>
        <patternFill patternType="none">
          <fgColor indexed="64"/>
          <bgColor indexed="65"/>
        </patternFill>
      </fill>
      <alignment horizontal="center" vertical="center"/>
    </dxf>
    <dxf>
      <font>
        <b val="0"/>
        <i val="0"/>
        <strike val="0"/>
        <condense val="0"/>
        <extend val="0"/>
        <outline val="0"/>
        <shadow val="0"/>
        <u val="none"/>
        <vertAlign val="baseline"/>
        <sz val="10"/>
        <color theme="1"/>
        <name val="Rocket Sans"/>
        <family val="2"/>
        <scheme val="none"/>
      </font>
      <numFmt numFmtId="2" formatCode="0.00"/>
      <fill>
        <patternFill patternType="none">
          <fgColor indexed="64"/>
          <bgColor indexed="65"/>
        </patternFill>
      </fill>
      <alignment horizontal="center" vertical="center"/>
    </dxf>
    <dxf>
      <font>
        <b val="0"/>
        <i val="0"/>
        <strike val="0"/>
        <condense val="0"/>
        <extend val="0"/>
        <outline val="0"/>
        <shadow val="0"/>
        <u val="none"/>
        <vertAlign val="baseline"/>
        <sz val="10"/>
        <color theme="1"/>
        <name val="Rocket Sans"/>
        <family val="2"/>
        <scheme val="none"/>
      </font>
      <numFmt numFmtId="0" formatCode="General"/>
      <fill>
        <patternFill patternType="none">
          <fgColor indexed="64"/>
          <bgColor indexed="65"/>
        </patternFill>
      </fill>
      <alignment horizontal="right" vertical="center" textRotation="0" wrapText="0" indent="0" justifyLastLine="0" shrinkToFit="0" readingOrder="0"/>
    </dxf>
    <dxf>
      <border>
        <bottom style="medium">
          <color rgb="FF000000"/>
        </bottom>
      </border>
    </dxf>
    <dxf>
      <font>
        <b/>
        <i val="0"/>
        <strike val="0"/>
        <condense val="0"/>
        <extend val="0"/>
        <outline val="0"/>
        <shadow val="0"/>
        <u val="none"/>
        <vertAlign val="baseline"/>
        <sz val="10"/>
        <color theme="1"/>
        <name val="Rocket Sans"/>
        <family val="2"/>
        <scheme val="none"/>
      </font>
      <fill>
        <patternFill patternType="solid">
          <fgColor indexed="64"/>
          <bgColor rgb="FF910D2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numFmt numFmtId="2" formatCode="0.00"/>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numFmt numFmtId="2"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right" vertical="center" textRotation="0" wrapText="0" indent="0" justifyLastLine="0" shrinkToFit="0" readingOrder="0"/>
    </dxf>
    <dxf>
      <font>
        <b val="0"/>
        <i val="0"/>
        <strike val="0"/>
        <condense val="0"/>
        <extend val="0"/>
        <outline val="0"/>
        <shadow val="0"/>
        <u val="none"/>
        <vertAlign val="baseline"/>
        <sz val="10"/>
        <color theme="1"/>
        <name val="Rocket Sans"/>
        <family val="2"/>
        <scheme val="none"/>
      </font>
      <fill>
        <patternFill patternType="none">
          <fgColor indexed="64"/>
          <bgColor indexed="65"/>
        </patternFill>
      </fill>
      <alignment horizontal="center" vertical="center" textRotation="0" wrapText="0" indent="0" justifyLastLine="0" shrinkToFit="0" readingOrder="0"/>
    </dxf>
    <dxf>
      <border>
        <bottom style="medium">
          <color rgb="FF000000"/>
        </bottom>
      </border>
    </dxf>
    <dxf>
      <font>
        <b/>
        <i val="0"/>
        <strike val="0"/>
        <condense val="0"/>
        <extend val="0"/>
        <outline val="0"/>
        <shadow val="0"/>
        <u val="none"/>
        <vertAlign val="baseline"/>
        <sz val="10"/>
        <color theme="1"/>
        <name val="Rocket Sans"/>
        <family val="2"/>
        <scheme val="none"/>
      </font>
      <fill>
        <patternFill patternType="solid">
          <fgColor indexed="64"/>
          <bgColor rgb="FF910D22"/>
        </patternFill>
      </fill>
      <alignment horizontal="center" vertical="center" textRotation="0" wrapText="1" indent="0" justifyLastLine="0" shrinkToFit="0" readingOrder="0"/>
    </dxf>
    <dxf>
      <font>
        <sz val="10"/>
      </font>
    </dxf>
    <dxf>
      <font>
        <sz val="10"/>
      </font>
    </dxf>
    <dxf>
      <font>
        <sz val="10"/>
      </font>
    </dxf>
    <dxf>
      <font>
        <sz val="10"/>
      </font>
    </dxf>
    <dxf>
      <font>
        <sz val="10"/>
      </font>
    </dxf>
    <dxf>
      <font>
        <sz val="10"/>
      </font>
    </dxf>
    <dxf>
      <font>
        <name val="Rocket Sans"/>
        <scheme val="none"/>
      </font>
    </dxf>
    <dxf>
      <font>
        <name val="Rocket Sans"/>
        <scheme val="none"/>
      </font>
    </dxf>
    <dxf>
      <font>
        <name val="Rocket Sans"/>
        <scheme val="none"/>
      </font>
    </dxf>
    <dxf>
      <font>
        <name val="Rocket Sans"/>
        <scheme val="none"/>
      </font>
    </dxf>
    <dxf>
      <font>
        <name val="Rocket Sans"/>
        <scheme val="none"/>
      </font>
    </dxf>
    <dxf>
      <font>
        <name val="Rocket Sans"/>
        <scheme val="none"/>
      </font>
    </dxf>
  </dxfs>
  <tableStyles count="0" defaultTableStyle="TableStyleMedium2" defaultPivotStyle="PivotStyleLight16"/>
  <colors>
    <mruColors>
      <color rgb="FF28162D"/>
      <color rgb="FF910D22"/>
      <color rgb="FFF8F8F8"/>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dkurdziel/Library/Containers/com.microsoft.Outlook/Data/tmp/Outlook%20Temp/Rotation%20Metrics%20-%20Apr%2022%20to%20May%205%20%5b6%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18.55522037037" createdVersion="8" refreshedVersion="8" minRefreshableVersion="3" recordCount="394" xr:uid="{7531FB83-BDF3-46C2-B15D-3FE2CD3C7834}">
  <cacheSource type="worksheet">
    <worksheetSource ref="A3:H1000" sheet=".xlsx].xlsx]Avaya" r:id="rId2"/>
  </cacheSource>
  <cacheFields count="8">
    <cacheField name="Date" numFmtId="0">
      <sharedItems containsNonDate="0" containsDate="1" containsString="0" containsBlank="1" minDate="2024-04-22T00:00:00" maxDate="2024-05-06T00:00:00"/>
    </cacheField>
    <cacheField name="Agent Name" numFmtId="0">
      <sharedItems containsNonDate="0" containsBlank="1" count="50">
        <s v="Frierson, William"/>
        <s v="Bernard, Brandon"/>
        <s v="Parent, Michael"/>
        <s v="Gallup, Ryan"/>
        <s v="Morrison, John"/>
        <s v="Kosman, Kyle"/>
        <s v="Borner, Paul"/>
        <s v="Serrano, Alma"/>
        <s v="Fecto, Todd"/>
        <s v="Easa, Tony"/>
        <s v="McBride, Mitchell"/>
        <s v="Agne, Joseph"/>
        <s v="Solomon, Kalinda"/>
        <s v="Sizemore, Michael"/>
        <s v="Hudson, Brett"/>
        <s v="Caradonna, Joseph"/>
        <s v="Kenner, Ricky"/>
        <s v="Johnson, Rashod"/>
        <s v="Nguyen, Savio"/>
        <s v="Lyons, Steph"/>
        <s v="Wilson, Robert"/>
        <s v="Muser, Amy"/>
        <s v="Torrence, Cory"/>
        <s v="Koempel, Michael"/>
        <s v="Marcie, James"/>
        <s v="Dumas, TJ"/>
        <s v="Baron, Zak"/>
        <s v="Garcia, Justin"/>
        <s v="Pahal, Jonathan"/>
        <s v="Redman, Renee"/>
        <s v="Kenner, Ian"/>
        <s v="Bailey, James"/>
        <s v="Esse, Alex"/>
        <s v="Coston, Keith"/>
        <s v="Zamora, Ithiel"/>
        <s v="Stiles, Jay"/>
        <s v="Atleski, Nathan"/>
        <s v="Phillips, Dj"/>
        <s v="Bowker, Sean"/>
        <s v="Molnar, Eric"/>
        <s v="Kar, Joel"/>
        <s v="Beck, Larry"/>
        <s v="Adams, Evan"/>
        <s v="Thompson, Brian"/>
        <s v="McMann, Jake"/>
        <s v="Abdulla, Abdul"/>
        <m/>
        <s v="Gage, Lincoln" u="1"/>
        <s v="McLeod, Renee" u="1"/>
        <s v="Kempainen, John" u="1"/>
      </sharedItems>
    </cacheField>
    <cacheField name="ACD Calls" numFmtId="0">
      <sharedItems containsString="0" containsBlank="1" containsNumber="1" containsInteger="1" minValue="0" maxValue="34"/>
    </cacheField>
    <cacheField name="ACD Time" numFmtId="0">
      <sharedItems containsString="0" containsBlank="1" containsNumber="1" containsInteger="1" minValue="0" maxValue="17614"/>
    </cacheField>
    <cacheField name="Auto ACW" numFmtId="0">
      <sharedItems containsString="0" containsBlank="1" containsNumber="1" containsInteger="1" minValue="0" maxValue="889"/>
    </cacheField>
    <cacheField name="Aux ACW" numFmtId="0">
      <sharedItems containsString="0" containsBlank="1" containsNumber="1" containsInteger="1" minValue="0" maxValue="28458"/>
    </cacheField>
    <cacheField name="Callback" numFmtId="0">
      <sharedItems containsString="0" containsBlank="1" containsNumber="1" containsInteger="1" minValue="0" maxValue="12608"/>
    </cacheField>
    <cacheField name="Hold Time" numFmtId="0">
      <sharedItems containsString="0" containsBlank="1" containsNumber="1" containsInteger="1" minValue="0" maxValue="117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4">
  <r>
    <d v="2024-04-22T00:00:00"/>
    <x v="0"/>
    <n v="16"/>
    <n v="10956"/>
    <n v="282"/>
    <n v="568"/>
    <n v="1542"/>
    <n v="0"/>
  </r>
  <r>
    <d v="2024-04-22T00:00:00"/>
    <x v="1"/>
    <n v="13"/>
    <n v="4339"/>
    <n v="380"/>
    <n v="2927"/>
    <n v="2"/>
    <n v="0"/>
  </r>
  <r>
    <d v="2024-04-22T00:00:00"/>
    <x v="2"/>
    <n v="13"/>
    <n v="9221"/>
    <n v="423"/>
    <n v="715"/>
    <n v="0"/>
    <n v="1"/>
  </r>
  <r>
    <d v="2024-04-22T00:00:00"/>
    <x v="3"/>
    <n v="13"/>
    <n v="9864"/>
    <n v="626"/>
    <n v="0"/>
    <n v="0"/>
    <n v="0"/>
  </r>
  <r>
    <d v="2024-04-22T00:00:00"/>
    <x v="4"/>
    <n v="14"/>
    <n v="9261"/>
    <n v="478"/>
    <n v="887"/>
    <n v="460"/>
    <n v="0"/>
  </r>
  <r>
    <d v="2024-04-22T00:00:00"/>
    <x v="5"/>
    <n v="5"/>
    <n v="1561"/>
    <n v="50"/>
    <n v="0"/>
    <n v="0"/>
    <n v="0"/>
  </r>
  <r>
    <d v="2024-04-22T00:00:00"/>
    <x v="6"/>
    <n v="15"/>
    <n v="4779"/>
    <n v="29"/>
    <n v="11309"/>
    <n v="1454"/>
    <n v="0"/>
  </r>
  <r>
    <d v="2024-04-22T00:00:00"/>
    <x v="7"/>
    <n v="1"/>
    <n v="399"/>
    <n v="3"/>
    <n v="374"/>
    <n v="0"/>
    <n v="0"/>
  </r>
  <r>
    <d v="2024-04-22T00:00:00"/>
    <x v="7"/>
    <n v="4"/>
    <n v="1935"/>
    <n v="18"/>
    <n v="662"/>
    <n v="306"/>
    <n v="0"/>
  </r>
  <r>
    <d v="2024-04-22T00:00:00"/>
    <x v="8"/>
    <n v="4"/>
    <n v="4102"/>
    <n v="10"/>
    <n v="615"/>
    <n v="0"/>
    <n v="0"/>
  </r>
  <r>
    <d v="2024-04-22T00:00:00"/>
    <x v="9"/>
    <n v="12"/>
    <n v="11298"/>
    <n v="29"/>
    <n v="3796"/>
    <n v="2834"/>
    <n v="0"/>
  </r>
  <r>
    <d v="2024-04-22T00:00:00"/>
    <x v="10"/>
    <n v="0"/>
    <n v="0"/>
    <n v="0"/>
    <n v="0"/>
    <n v="0"/>
    <n v="0"/>
  </r>
  <r>
    <d v="2024-04-22T00:00:00"/>
    <x v="11"/>
    <n v="11"/>
    <n v="5817"/>
    <n v="325"/>
    <n v="0"/>
    <n v="0"/>
    <n v="388"/>
  </r>
  <r>
    <d v="2024-04-22T00:00:00"/>
    <x v="12"/>
    <n v="13"/>
    <n v="7234"/>
    <n v="84"/>
    <n v="5168"/>
    <n v="0"/>
    <n v="282"/>
  </r>
  <r>
    <d v="2024-04-22T00:00:00"/>
    <x v="13"/>
    <n v="13"/>
    <n v="9764"/>
    <n v="37"/>
    <n v="5514"/>
    <n v="297"/>
    <n v="0"/>
  </r>
  <r>
    <d v="2024-04-22T00:00:00"/>
    <x v="14"/>
    <n v="21"/>
    <n v="9209"/>
    <n v="679"/>
    <n v="28458"/>
    <n v="4176"/>
    <n v="167"/>
  </r>
  <r>
    <d v="2024-04-22T00:00:00"/>
    <x v="15"/>
    <n v="18"/>
    <n v="10202"/>
    <n v="139"/>
    <n v="2947"/>
    <n v="445"/>
    <n v="0"/>
  </r>
  <r>
    <d v="2024-04-22T00:00:00"/>
    <x v="16"/>
    <n v="20"/>
    <n v="10495"/>
    <n v="373"/>
    <n v="4220"/>
    <n v="0"/>
    <n v="138"/>
  </r>
  <r>
    <d v="2024-04-22T00:00:00"/>
    <x v="17"/>
    <n v="12"/>
    <n v="11598"/>
    <n v="183"/>
    <n v="3980"/>
    <n v="3"/>
    <n v="94"/>
  </r>
  <r>
    <d v="2024-04-22T00:00:00"/>
    <x v="18"/>
    <n v="5"/>
    <n v="3951"/>
    <n v="14"/>
    <n v="4434"/>
    <n v="1076"/>
    <n v="0"/>
  </r>
  <r>
    <d v="2024-04-22T00:00:00"/>
    <x v="19"/>
    <n v="14"/>
    <n v="7444"/>
    <n v="222"/>
    <n v="2613"/>
    <n v="637"/>
    <n v="328"/>
  </r>
  <r>
    <d v="2024-04-22T00:00:00"/>
    <x v="20"/>
    <n v="16"/>
    <n v="9614"/>
    <n v="311"/>
    <n v="1424"/>
    <n v="0"/>
    <n v="227"/>
  </r>
  <r>
    <d v="2024-04-22T00:00:00"/>
    <x v="21"/>
    <n v="6"/>
    <n v="3616"/>
    <n v="64"/>
    <n v="1424"/>
    <n v="0"/>
    <n v="0"/>
  </r>
  <r>
    <d v="2024-04-22T00:00:00"/>
    <x v="21"/>
    <n v="5"/>
    <n v="1021"/>
    <n v="12"/>
    <n v="1350"/>
    <n v="0"/>
    <n v="0"/>
  </r>
  <r>
    <d v="2024-04-22T00:00:00"/>
    <x v="22"/>
    <n v="10"/>
    <n v="6577"/>
    <n v="66"/>
    <n v="5596"/>
    <n v="0"/>
    <n v="0"/>
  </r>
  <r>
    <d v="2024-04-22T00:00:00"/>
    <x v="23"/>
    <n v="16"/>
    <n v="8723"/>
    <n v="503"/>
    <n v="1838"/>
    <n v="1849"/>
    <n v="0"/>
  </r>
  <r>
    <d v="2024-04-22T00:00:00"/>
    <x v="24"/>
    <n v="17"/>
    <n v="9281"/>
    <n v="216"/>
    <n v="3949"/>
    <n v="1891"/>
    <n v="0"/>
  </r>
  <r>
    <d v="2024-04-22T00:00:00"/>
    <x v="25"/>
    <n v="15"/>
    <n v="10075"/>
    <n v="230"/>
    <n v="3868"/>
    <n v="1216"/>
    <n v="0"/>
  </r>
  <r>
    <d v="2024-04-22T00:00:00"/>
    <x v="26"/>
    <n v="0"/>
    <n v="0"/>
    <n v="0"/>
    <n v="0"/>
    <n v="0"/>
    <n v="0"/>
  </r>
  <r>
    <d v="2024-04-22T00:00:00"/>
    <x v="27"/>
    <n v="10"/>
    <n v="12088"/>
    <n v="32"/>
    <n v="2472"/>
    <n v="3289"/>
    <n v="0"/>
  </r>
  <r>
    <d v="2024-04-22T00:00:00"/>
    <x v="28"/>
    <n v="22"/>
    <n v="4596"/>
    <n v="132"/>
    <n v="3245"/>
    <n v="315"/>
    <n v="0"/>
  </r>
  <r>
    <d v="2024-04-22T00:00:00"/>
    <x v="29"/>
    <n v="7"/>
    <n v="2372"/>
    <n v="0"/>
    <n v="1171"/>
    <n v="1696"/>
    <n v="22"/>
  </r>
  <r>
    <d v="2024-04-22T00:00:00"/>
    <x v="30"/>
    <n v="18"/>
    <n v="9102"/>
    <n v="40"/>
    <n v="1930"/>
    <n v="0"/>
    <n v="491"/>
  </r>
  <r>
    <d v="2024-04-22T00:00:00"/>
    <x v="31"/>
    <n v="7"/>
    <n v="4945"/>
    <n v="16"/>
    <n v="1421"/>
    <n v="2657"/>
    <n v="0"/>
  </r>
  <r>
    <d v="2024-04-22T00:00:00"/>
    <x v="32"/>
    <n v="2"/>
    <n v="500"/>
    <n v="0"/>
    <n v="1651"/>
    <n v="0"/>
    <n v="0"/>
  </r>
  <r>
    <d v="2024-04-22T00:00:00"/>
    <x v="33"/>
    <n v="20"/>
    <n v="9372"/>
    <n v="199"/>
    <n v="10624"/>
    <n v="0"/>
    <n v="156"/>
  </r>
  <r>
    <d v="2024-04-23T00:00:00"/>
    <x v="0"/>
    <n v="6"/>
    <n v="3989"/>
    <n v="71"/>
    <n v="0"/>
    <n v="2456"/>
    <n v="0"/>
  </r>
  <r>
    <d v="2024-04-23T00:00:00"/>
    <x v="34"/>
    <n v="5"/>
    <n v="3838"/>
    <n v="6"/>
    <n v="653"/>
    <n v="1503"/>
    <n v="7"/>
  </r>
  <r>
    <d v="2024-04-23T00:00:00"/>
    <x v="1"/>
    <n v="11"/>
    <n v="5211"/>
    <n v="148"/>
    <n v="4343"/>
    <n v="902"/>
    <n v="0"/>
  </r>
  <r>
    <d v="2024-04-23T00:00:00"/>
    <x v="2"/>
    <n v="14"/>
    <n v="11322"/>
    <n v="402"/>
    <n v="181"/>
    <n v="200"/>
    <n v="104"/>
  </r>
  <r>
    <d v="2024-04-23T00:00:00"/>
    <x v="3"/>
    <n v="15"/>
    <n v="7750"/>
    <n v="653"/>
    <n v="696"/>
    <n v="25"/>
    <n v="0"/>
  </r>
  <r>
    <d v="2024-04-23T00:00:00"/>
    <x v="4"/>
    <n v="13"/>
    <n v="7448"/>
    <n v="201"/>
    <n v="2256"/>
    <n v="883"/>
    <n v="0"/>
  </r>
  <r>
    <d v="2024-04-23T00:00:00"/>
    <x v="5"/>
    <n v="0"/>
    <n v="0"/>
    <n v="0"/>
    <n v="0"/>
    <n v="0"/>
    <n v="0"/>
  </r>
  <r>
    <d v="2024-04-23T00:00:00"/>
    <x v="6"/>
    <n v="4"/>
    <n v="3058"/>
    <n v="9"/>
    <n v="448"/>
    <n v="0"/>
    <n v="0"/>
  </r>
  <r>
    <d v="2024-04-23T00:00:00"/>
    <x v="7"/>
    <n v="10"/>
    <n v="7468"/>
    <n v="29"/>
    <n v="1879"/>
    <n v="2981"/>
    <n v="0"/>
  </r>
  <r>
    <d v="2024-04-23T00:00:00"/>
    <x v="9"/>
    <n v="12"/>
    <n v="6419"/>
    <n v="23"/>
    <n v="4293"/>
    <n v="307"/>
    <n v="49"/>
  </r>
  <r>
    <d v="2024-04-23T00:00:00"/>
    <x v="35"/>
    <n v="0"/>
    <n v="0"/>
    <n v="0"/>
    <n v="0"/>
    <n v="0"/>
    <n v="0"/>
  </r>
  <r>
    <d v="2024-04-23T00:00:00"/>
    <x v="35"/>
    <n v="9"/>
    <n v="6440"/>
    <n v="400"/>
    <n v="0"/>
    <n v="3822"/>
    <n v="0"/>
  </r>
  <r>
    <d v="2024-04-23T00:00:00"/>
    <x v="36"/>
    <n v="17"/>
    <n v="9349"/>
    <n v="674"/>
    <n v="192"/>
    <n v="518"/>
    <n v="0"/>
  </r>
  <r>
    <d v="2024-04-23T00:00:00"/>
    <x v="11"/>
    <n v="18"/>
    <n v="8841"/>
    <n v="590"/>
    <n v="1225"/>
    <n v="2557"/>
    <n v="130"/>
  </r>
  <r>
    <d v="2024-04-23T00:00:00"/>
    <x v="12"/>
    <n v="11"/>
    <n v="4198"/>
    <n v="87"/>
    <n v="4144"/>
    <n v="129"/>
    <n v="38"/>
  </r>
  <r>
    <d v="2024-04-23T00:00:00"/>
    <x v="13"/>
    <n v="1"/>
    <n v="742"/>
    <n v="2"/>
    <n v="563"/>
    <n v="1814"/>
    <n v="0"/>
  </r>
  <r>
    <d v="2024-04-23T00:00:00"/>
    <x v="14"/>
    <n v="16"/>
    <n v="8849"/>
    <n v="570"/>
    <n v="15622"/>
    <n v="0"/>
    <n v="84"/>
  </r>
  <r>
    <d v="2024-04-23T00:00:00"/>
    <x v="15"/>
    <n v="0"/>
    <n v="0"/>
    <n v="0"/>
    <n v="0"/>
    <n v="0"/>
    <n v="0"/>
  </r>
  <r>
    <d v="2024-04-23T00:00:00"/>
    <x v="15"/>
    <n v="18"/>
    <n v="9527"/>
    <n v="167"/>
    <n v="1833"/>
    <n v="0"/>
    <n v="0"/>
  </r>
  <r>
    <d v="2024-04-23T00:00:00"/>
    <x v="16"/>
    <n v="14"/>
    <n v="7348"/>
    <n v="324"/>
    <n v="4859"/>
    <n v="0"/>
    <n v="8"/>
  </r>
  <r>
    <d v="2024-04-23T00:00:00"/>
    <x v="17"/>
    <n v="13"/>
    <n v="8674"/>
    <n v="65"/>
    <n v="5573"/>
    <n v="494"/>
    <n v="64"/>
  </r>
  <r>
    <d v="2024-04-23T00:00:00"/>
    <x v="18"/>
    <n v="3"/>
    <n v="2947"/>
    <n v="7"/>
    <n v="568"/>
    <n v="1203"/>
    <n v="0"/>
  </r>
  <r>
    <d v="2024-04-23T00:00:00"/>
    <x v="19"/>
    <n v="13"/>
    <n v="12320"/>
    <n v="255"/>
    <n v="2776"/>
    <n v="1937"/>
    <n v="0"/>
  </r>
  <r>
    <d v="2024-04-23T00:00:00"/>
    <x v="20"/>
    <n v="1"/>
    <n v="224"/>
    <n v="0"/>
    <n v="157"/>
    <n v="0"/>
    <n v="40"/>
  </r>
  <r>
    <d v="2024-04-23T00:00:00"/>
    <x v="21"/>
    <n v="9"/>
    <n v="8480"/>
    <n v="32"/>
    <n v="4261"/>
    <n v="2269"/>
    <n v="0"/>
  </r>
  <r>
    <d v="2024-04-23T00:00:00"/>
    <x v="22"/>
    <n v="12"/>
    <n v="3486"/>
    <n v="66"/>
    <n v="5738"/>
    <n v="827"/>
    <n v="0"/>
  </r>
  <r>
    <d v="2024-04-23T00:00:00"/>
    <x v="23"/>
    <n v="15"/>
    <n v="8421"/>
    <n v="275"/>
    <n v="4870"/>
    <n v="2978"/>
    <n v="0"/>
  </r>
  <r>
    <d v="2024-04-23T00:00:00"/>
    <x v="24"/>
    <n v="12"/>
    <n v="7073"/>
    <n v="43"/>
    <n v="4372"/>
    <n v="1210"/>
    <n v="0"/>
  </r>
  <r>
    <d v="2024-04-23T00:00:00"/>
    <x v="37"/>
    <n v="10"/>
    <n v="5864"/>
    <n v="107"/>
    <n v="0"/>
    <n v="3795"/>
    <n v="0"/>
  </r>
  <r>
    <d v="2024-04-23T00:00:00"/>
    <x v="26"/>
    <n v="17"/>
    <n v="10617"/>
    <n v="58"/>
    <n v="3964"/>
    <n v="166"/>
    <n v="468"/>
  </r>
  <r>
    <d v="2024-04-23T00:00:00"/>
    <x v="27"/>
    <n v="9"/>
    <n v="15016"/>
    <n v="26"/>
    <n v="2014"/>
    <n v="3224"/>
    <n v="0"/>
  </r>
  <r>
    <d v="2024-04-23T00:00:00"/>
    <x v="28"/>
    <n v="19"/>
    <n v="8792"/>
    <n v="323"/>
    <n v="2715"/>
    <n v="198"/>
    <n v="0"/>
  </r>
  <r>
    <d v="2024-04-23T00:00:00"/>
    <x v="38"/>
    <n v="15"/>
    <n v="13139"/>
    <n v="564"/>
    <n v="141"/>
    <n v="164"/>
    <n v="0"/>
  </r>
  <r>
    <d v="2024-04-23T00:00:00"/>
    <x v="29"/>
    <n v="6"/>
    <n v="2659"/>
    <n v="50"/>
    <n v="732"/>
    <n v="485"/>
    <n v="32"/>
  </r>
  <r>
    <d v="2024-04-23T00:00:00"/>
    <x v="30"/>
    <n v="11"/>
    <n v="10726"/>
    <n v="19"/>
    <n v="840"/>
    <n v="1450"/>
    <n v="75"/>
  </r>
  <r>
    <d v="2024-04-23T00:00:00"/>
    <x v="39"/>
    <n v="2"/>
    <n v="258"/>
    <n v="2"/>
    <n v="549"/>
    <n v="0"/>
    <n v="22"/>
  </r>
  <r>
    <d v="2024-04-23T00:00:00"/>
    <x v="31"/>
    <n v="0"/>
    <n v="0"/>
    <n v="0"/>
    <n v="0"/>
    <n v="0"/>
    <n v="0"/>
  </r>
  <r>
    <d v="2024-04-23T00:00:00"/>
    <x v="32"/>
    <n v="0"/>
    <n v="0"/>
    <n v="0"/>
    <n v="0"/>
    <n v="0"/>
    <n v="0"/>
  </r>
  <r>
    <d v="2024-04-23T00:00:00"/>
    <x v="40"/>
    <n v="0"/>
    <n v="0"/>
    <n v="0"/>
    <n v="0"/>
    <n v="0"/>
    <n v="0"/>
  </r>
  <r>
    <d v="2024-04-23T00:00:00"/>
    <x v="33"/>
    <n v="15"/>
    <n v="7503"/>
    <n v="99"/>
    <n v="7556"/>
    <n v="2421"/>
    <n v="107"/>
  </r>
  <r>
    <d v="2024-04-24T00:00:00"/>
    <x v="0"/>
    <n v="3"/>
    <n v="2036"/>
    <n v="15"/>
    <n v="362"/>
    <n v="67"/>
    <n v="0"/>
  </r>
  <r>
    <d v="2024-04-24T00:00:00"/>
    <x v="34"/>
    <n v="5"/>
    <n v="3889"/>
    <n v="0"/>
    <n v="1778"/>
    <n v="4247"/>
    <n v="12"/>
  </r>
  <r>
    <d v="2024-04-24T00:00:00"/>
    <x v="1"/>
    <n v="10"/>
    <n v="8047"/>
    <n v="64"/>
    <n v="2803"/>
    <n v="2276"/>
    <n v="0"/>
  </r>
  <r>
    <d v="2024-04-24T00:00:00"/>
    <x v="2"/>
    <n v="17"/>
    <n v="6348"/>
    <n v="463"/>
    <n v="1912"/>
    <n v="2123"/>
    <n v="56"/>
  </r>
  <r>
    <d v="2024-04-24T00:00:00"/>
    <x v="3"/>
    <n v="21"/>
    <n v="7691"/>
    <n v="889"/>
    <n v="2880"/>
    <n v="0"/>
    <n v="0"/>
  </r>
  <r>
    <d v="2024-04-24T00:00:00"/>
    <x v="4"/>
    <n v="15"/>
    <n v="11550"/>
    <n v="107"/>
    <n v="3470"/>
    <n v="976"/>
    <n v="0"/>
  </r>
  <r>
    <d v="2024-04-24T00:00:00"/>
    <x v="6"/>
    <n v="0"/>
    <n v="0"/>
    <n v="0"/>
    <n v="0"/>
    <n v="0"/>
    <n v="0"/>
  </r>
  <r>
    <d v="2024-04-24T00:00:00"/>
    <x v="7"/>
    <n v="8"/>
    <n v="2007"/>
    <n v="91"/>
    <n v="2319"/>
    <n v="3616"/>
    <n v="0"/>
  </r>
  <r>
    <d v="2024-04-24T00:00:00"/>
    <x v="41"/>
    <n v="21"/>
    <n v="9531"/>
    <n v="280"/>
    <n v="2116"/>
    <n v="4367"/>
    <n v="590"/>
  </r>
  <r>
    <d v="2024-04-24T00:00:00"/>
    <x v="8"/>
    <n v="5"/>
    <n v="4261"/>
    <n v="26"/>
    <n v="1177"/>
    <n v="2544"/>
    <n v="0"/>
  </r>
  <r>
    <d v="2024-04-24T00:00:00"/>
    <x v="9"/>
    <n v="9"/>
    <n v="10340"/>
    <n v="31"/>
    <n v="3197"/>
    <n v="2697"/>
    <n v="0"/>
  </r>
  <r>
    <d v="2024-04-24T00:00:00"/>
    <x v="35"/>
    <n v="9"/>
    <n v="9151"/>
    <n v="165"/>
    <n v="0"/>
    <n v="3822"/>
    <n v="0"/>
  </r>
  <r>
    <d v="2024-04-24T00:00:00"/>
    <x v="36"/>
    <n v="22"/>
    <n v="12553"/>
    <n v="788"/>
    <n v="2199"/>
    <n v="1060"/>
    <n v="0"/>
  </r>
  <r>
    <d v="2024-04-24T00:00:00"/>
    <x v="11"/>
    <n v="24"/>
    <n v="13303"/>
    <n v="696"/>
    <n v="0"/>
    <n v="1840"/>
    <n v="0"/>
  </r>
  <r>
    <d v="2024-04-24T00:00:00"/>
    <x v="12"/>
    <n v="11"/>
    <n v="6758"/>
    <n v="39"/>
    <n v="9289"/>
    <n v="0"/>
    <n v="0"/>
  </r>
  <r>
    <d v="2024-04-24T00:00:00"/>
    <x v="14"/>
    <n v="19"/>
    <n v="10259"/>
    <n v="487"/>
    <n v="6116"/>
    <n v="1372"/>
    <n v="1178"/>
  </r>
  <r>
    <d v="2024-04-24T00:00:00"/>
    <x v="15"/>
    <n v="0"/>
    <n v="0"/>
    <n v="0"/>
    <n v="0"/>
    <n v="0"/>
    <n v="0"/>
  </r>
  <r>
    <d v="2024-04-24T00:00:00"/>
    <x v="15"/>
    <n v="22"/>
    <n v="13972"/>
    <n v="80"/>
    <n v="2544"/>
    <n v="269"/>
    <n v="0"/>
  </r>
  <r>
    <d v="2024-04-24T00:00:00"/>
    <x v="16"/>
    <n v="19"/>
    <n v="14320"/>
    <n v="172"/>
    <n v="6560"/>
    <n v="787"/>
    <n v="0"/>
  </r>
  <r>
    <d v="2024-04-24T00:00:00"/>
    <x v="17"/>
    <n v="21"/>
    <n v="11590"/>
    <n v="32"/>
    <n v="7198"/>
    <n v="187"/>
    <n v="45"/>
  </r>
  <r>
    <d v="2024-04-24T00:00:00"/>
    <x v="18"/>
    <n v="4"/>
    <n v="1104"/>
    <n v="13"/>
    <n v="4014"/>
    <n v="80"/>
    <n v="0"/>
  </r>
  <r>
    <d v="2024-04-24T00:00:00"/>
    <x v="19"/>
    <n v="20"/>
    <n v="8014"/>
    <n v="736"/>
    <n v="2300"/>
    <n v="776"/>
    <n v="0"/>
  </r>
  <r>
    <d v="2024-04-24T00:00:00"/>
    <x v="20"/>
    <n v="0"/>
    <n v="0"/>
    <n v="0"/>
    <n v="0"/>
    <n v="0"/>
    <n v="0"/>
  </r>
  <r>
    <d v="2024-04-24T00:00:00"/>
    <x v="21"/>
    <n v="4"/>
    <n v="2926"/>
    <n v="57"/>
    <n v="2181"/>
    <n v="98"/>
    <n v="0"/>
  </r>
  <r>
    <d v="2024-04-24T00:00:00"/>
    <x v="21"/>
    <n v="6"/>
    <n v="1509"/>
    <n v="27"/>
    <n v="3347"/>
    <n v="11"/>
    <n v="0"/>
  </r>
  <r>
    <d v="2024-04-24T00:00:00"/>
    <x v="22"/>
    <n v="14"/>
    <n v="4934"/>
    <n v="24"/>
    <n v="6521"/>
    <n v="0"/>
    <n v="0"/>
  </r>
  <r>
    <d v="2024-04-24T00:00:00"/>
    <x v="23"/>
    <n v="8"/>
    <n v="4403"/>
    <n v="82"/>
    <n v="771"/>
    <n v="3812"/>
    <n v="0"/>
  </r>
  <r>
    <d v="2024-04-24T00:00:00"/>
    <x v="24"/>
    <n v="0"/>
    <n v="0"/>
    <n v="0"/>
    <n v="0"/>
    <n v="0"/>
    <n v="0"/>
  </r>
  <r>
    <d v="2024-04-24T00:00:00"/>
    <x v="24"/>
    <n v="17"/>
    <n v="4081"/>
    <n v="104"/>
    <n v="5937"/>
    <n v="847"/>
    <n v="0"/>
  </r>
  <r>
    <d v="2024-04-24T00:00:00"/>
    <x v="25"/>
    <n v="21"/>
    <n v="10300"/>
    <n v="173"/>
    <n v="6019"/>
    <n v="0"/>
    <n v="0"/>
  </r>
  <r>
    <d v="2024-04-24T00:00:00"/>
    <x v="26"/>
    <n v="15"/>
    <n v="5502"/>
    <n v="7"/>
    <n v="4311"/>
    <n v="726"/>
    <n v="0"/>
  </r>
  <r>
    <d v="2024-04-24T00:00:00"/>
    <x v="27"/>
    <n v="13"/>
    <n v="12463"/>
    <n v="37"/>
    <n v="3962"/>
    <n v="3972"/>
    <n v="0"/>
  </r>
  <r>
    <d v="2024-04-24T00:00:00"/>
    <x v="28"/>
    <n v="28"/>
    <n v="7229"/>
    <n v="259"/>
    <n v="4031"/>
    <n v="919"/>
    <n v="0"/>
  </r>
  <r>
    <d v="2024-04-24T00:00:00"/>
    <x v="38"/>
    <n v="13"/>
    <n v="10153"/>
    <n v="161"/>
    <n v="3066"/>
    <n v="463"/>
    <n v="0"/>
  </r>
  <r>
    <d v="2024-04-24T00:00:00"/>
    <x v="30"/>
    <n v="14"/>
    <n v="12631"/>
    <n v="27"/>
    <n v="1309"/>
    <n v="751"/>
    <n v="40"/>
  </r>
  <r>
    <d v="2024-04-24T00:00:00"/>
    <x v="39"/>
    <n v="0"/>
    <n v="0"/>
    <n v="0"/>
    <n v="0"/>
    <n v="0"/>
    <n v="0"/>
  </r>
  <r>
    <d v="2024-04-24T00:00:00"/>
    <x v="32"/>
    <n v="0"/>
    <n v="0"/>
    <n v="0"/>
    <n v="0"/>
    <n v="0"/>
    <n v="0"/>
  </r>
  <r>
    <d v="2024-04-24T00:00:00"/>
    <x v="40"/>
    <n v="0"/>
    <n v="0"/>
    <n v="0"/>
    <n v="0"/>
    <n v="0"/>
    <n v="0"/>
  </r>
  <r>
    <d v="2024-04-24T00:00:00"/>
    <x v="33"/>
    <n v="19"/>
    <n v="8090"/>
    <n v="121"/>
    <n v="10356"/>
    <n v="1103"/>
    <n v="0"/>
  </r>
  <r>
    <d v="2024-04-25T00:00:00"/>
    <x v="0"/>
    <n v="0"/>
    <n v="0"/>
    <n v="0"/>
    <n v="0"/>
    <n v="0"/>
    <n v="0"/>
  </r>
  <r>
    <d v="2024-04-25T00:00:00"/>
    <x v="34"/>
    <n v="5"/>
    <n v="1515"/>
    <n v="50"/>
    <n v="100"/>
    <n v="302"/>
    <n v="83"/>
  </r>
  <r>
    <d v="2024-04-25T00:00:00"/>
    <x v="1"/>
    <n v="10"/>
    <n v="3600"/>
    <n v="144"/>
    <n v="5118"/>
    <n v="230"/>
    <n v="0"/>
  </r>
  <r>
    <d v="2024-04-25T00:00:00"/>
    <x v="2"/>
    <n v="7"/>
    <n v="7284"/>
    <n v="117"/>
    <n v="1502"/>
    <n v="6008"/>
    <n v="18"/>
  </r>
  <r>
    <d v="2024-04-25T00:00:00"/>
    <x v="3"/>
    <n v="0"/>
    <n v="0"/>
    <n v="0"/>
    <n v="0"/>
    <n v="0"/>
    <n v="0"/>
  </r>
  <r>
    <d v="2024-04-25T00:00:00"/>
    <x v="3"/>
    <n v="16"/>
    <n v="7348"/>
    <n v="715"/>
    <n v="0"/>
    <n v="1180"/>
    <n v="0"/>
  </r>
  <r>
    <d v="2024-04-25T00:00:00"/>
    <x v="4"/>
    <n v="0"/>
    <n v="0"/>
    <n v="0"/>
    <n v="0"/>
    <n v="0"/>
    <n v="0"/>
  </r>
  <r>
    <d v="2024-04-25T00:00:00"/>
    <x v="5"/>
    <n v="6"/>
    <n v="7731"/>
    <n v="56"/>
    <n v="0"/>
    <n v="0"/>
    <n v="128"/>
  </r>
  <r>
    <d v="2024-04-25T00:00:00"/>
    <x v="6"/>
    <n v="11"/>
    <n v="4612"/>
    <n v="31"/>
    <n v="3392"/>
    <n v="4999"/>
    <n v="0"/>
  </r>
  <r>
    <d v="2024-04-25T00:00:00"/>
    <x v="7"/>
    <n v="2"/>
    <n v="448"/>
    <n v="10"/>
    <n v="1037"/>
    <n v="0"/>
    <n v="0"/>
  </r>
  <r>
    <d v="2024-04-25T00:00:00"/>
    <x v="41"/>
    <n v="13"/>
    <n v="7510"/>
    <n v="404"/>
    <n v="416"/>
    <n v="2041"/>
    <n v="2"/>
  </r>
  <r>
    <d v="2024-04-25T00:00:00"/>
    <x v="9"/>
    <n v="9"/>
    <n v="10820"/>
    <n v="19"/>
    <n v="2443"/>
    <n v="0"/>
    <n v="0"/>
  </r>
  <r>
    <d v="2024-04-25T00:00:00"/>
    <x v="35"/>
    <n v="0"/>
    <n v="0"/>
    <n v="0"/>
    <n v="0"/>
    <n v="0"/>
    <n v="0"/>
  </r>
  <r>
    <d v="2024-04-25T00:00:00"/>
    <x v="35"/>
    <n v="10"/>
    <n v="5808"/>
    <n v="314"/>
    <n v="0"/>
    <n v="1971"/>
    <n v="0"/>
  </r>
  <r>
    <d v="2024-04-25T00:00:00"/>
    <x v="11"/>
    <n v="18"/>
    <n v="9835"/>
    <n v="851"/>
    <n v="0"/>
    <n v="0"/>
    <n v="14"/>
  </r>
  <r>
    <d v="2024-04-25T00:00:00"/>
    <x v="12"/>
    <n v="11"/>
    <n v="5286"/>
    <n v="168"/>
    <n v="7213"/>
    <n v="272"/>
    <n v="133"/>
  </r>
  <r>
    <d v="2024-04-25T00:00:00"/>
    <x v="13"/>
    <n v="7"/>
    <n v="8719"/>
    <n v="19"/>
    <n v="3502"/>
    <n v="128"/>
    <n v="0"/>
  </r>
  <r>
    <d v="2024-04-25T00:00:00"/>
    <x v="14"/>
    <n v="17"/>
    <n v="10443"/>
    <n v="625"/>
    <n v="1481"/>
    <n v="0"/>
    <n v="0"/>
  </r>
  <r>
    <d v="2024-04-25T00:00:00"/>
    <x v="15"/>
    <n v="0"/>
    <n v="0"/>
    <n v="0"/>
    <n v="0"/>
    <n v="0"/>
    <n v="0"/>
  </r>
  <r>
    <d v="2024-04-25T00:00:00"/>
    <x v="15"/>
    <n v="21"/>
    <n v="7453"/>
    <n v="116"/>
    <n v="5847"/>
    <n v="2365"/>
    <n v="0"/>
  </r>
  <r>
    <d v="2024-04-25T00:00:00"/>
    <x v="16"/>
    <n v="16"/>
    <n v="9033"/>
    <n v="155"/>
    <n v="4351"/>
    <n v="494"/>
    <n v="0"/>
  </r>
  <r>
    <d v="2024-04-25T00:00:00"/>
    <x v="17"/>
    <n v="11"/>
    <n v="8977"/>
    <n v="163"/>
    <n v="3071"/>
    <n v="0"/>
    <n v="0"/>
  </r>
  <r>
    <d v="2024-04-25T00:00:00"/>
    <x v="18"/>
    <n v="3"/>
    <n v="1508"/>
    <n v="10"/>
    <n v="2443"/>
    <n v="0"/>
    <n v="0"/>
  </r>
  <r>
    <d v="2024-04-25T00:00:00"/>
    <x v="19"/>
    <n v="10"/>
    <n v="4125"/>
    <n v="250"/>
    <n v="5097"/>
    <n v="1489"/>
    <n v="36"/>
  </r>
  <r>
    <d v="2024-04-25T00:00:00"/>
    <x v="20"/>
    <n v="11"/>
    <n v="4937"/>
    <n v="209"/>
    <n v="1325"/>
    <n v="0"/>
    <n v="177"/>
  </r>
  <r>
    <d v="2024-04-25T00:00:00"/>
    <x v="21"/>
    <n v="6"/>
    <n v="3453"/>
    <n v="16"/>
    <n v="2115"/>
    <n v="427"/>
    <n v="0"/>
  </r>
  <r>
    <d v="2024-04-25T00:00:00"/>
    <x v="22"/>
    <n v="13"/>
    <n v="4689"/>
    <n v="14"/>
    <n v="5680"/>
    <n v="652"/>
    <n v="0"/>
  </r>
  <r>
    <d v="2024-04-25T00:00:00"/>
    <x v="23"/>
    <n v="17"/>
    <n v="6410"/>
    <n v="224"/>
    <n v="5255"/>
    <n v="2589"/>
    <n v="0"/>
  </r>
  <r>
    <d v="2024-04-25T00:00:00"/>
    <x v="24"/>
    <n v="10"/>
    <n v="6722"/>
    <n v="46"/>
    <n v="2934"/>
    <n v="0"/>
    <n v="0"/>
  </r>
  <r>
    <d v="2024-04-25T00:00:00"/>
    <x v="25"/>
    <n v="16"/>
    <n v="8297"/>
    <n v="155"/>
    <n v="2991"/>
    <n v="770"/>
    <n v="0"/>
  </r>
  <r>
    <d v="2024-04-25T00:00:00"/>
    <x v="37"/>
    <n v="8"/>
    <n v="3681"/>
    <n v="90"/>
    <n v="0"/>
    <n v="2994"/>
    <n v="0"/>
  </r>
  <r>
    <d v="2024-04-25T00:00:00"/>
    <x v="26"/>
    <n v="10"/>
    <n v="4873"/>
    <n v="107"/>
    <n v="2423"/>
    <n v="0"/>
    <n v="0"/>
  </r>
  <r>
    <d v="2024-04-25T00:00:00"/>
    <x v="27"/>
    <n v="5"/>
    <n v="8516"/>
    <n v="11"/>
    <n v="1149"/>
    <n v="4930"/>
    <n v="0"/>
  </r>
  <r>
    <d v="2024-04-25T00:00:00"/>
    <x v="28"/>
    <n v="17"/>
    <n v="6071"/>
    <n v="69"/>
    <n v="3022"/>
    <n v="995"/>
    <n v="0"/>
  </r>
  <r>
    <d v="2024-04-25T00:00:00"/>
    <x v="38"/>
    <n v="16"/>
    <n v="7095"/>
    <n v="381"/>
    <n v="2204"/>
    <n v="2188"/>
    <n v="0"/>
  </r>
  <r>
    <d v="2024-04-25T00:00:00"/>
    <x v="29"/>
    <n v="9"/>
    <n v="5705"/>
    <n v="0"/>
    <n v="1491"/>
    <n v="0"/>
    <n v="38"/>
  </r>
  <r>
    <d v="2024-04-25T00:00:00"/>
    <x v="30"/>
    <n v="15"/>
    <n v="9315"/>
    <n v="29"/>
    <n v="1790"/>
    <n v="243"/>
    <n v="47"/>
  </r>
  <r>
    <d v="2024-04-25T00:00:00"/>
    <x v="31"/>
    <n v="5"/>
    <n v="2371"/>
    <n v="3"/>
    <n v="2357"/>
    <n v="569"/>
    <n v="0"/>
  </r>
  <r>
    <d v="2024-04-25T00:00:00"/>
    <x v="42"/>
    <n v="4"/>
    <n v="1809"/>
    <n v="100"/>
    <n v="1463"/>
    <n v="0"/>
    <n v="0"/>
  </r>
  <r>
    <d v="2024-04-25T00:00:00"/>
    <x v="32"/>
    <n v="0"/>
    <n v="0"/>
    <n v="0"/>
    <n v="0"/>
    <n v="0"/>
    <n v="0"/>
  </r>
  <r>
    <d v="2024-04-25T00:00:00"/>
    <x v="40"/>
    <n v="0"/>
    <n v="0"/>
    <n v="0"/>
    <n v="0"/>
    <n v="0"/>
    <n v="0"/>
  </r>
  <r>
    <d v="2024-04-25T00:00:00"/>
    <x v="33"/>
    <n v="11"/>
    <n v="6055"/>
    <n v="97"/>
    <n v="7981"/>
    <n v="0"/>
    <n v="0"/>
  </r>
  <r>
    <d v="2024-04-26T00:00:00"/>
    <x v="34"/>
    <n v="4"/>
    <n v="943"/>
    <n v="102"/>
    <n v="13"/>
    <n v="0"/>
    <n v="0"/>
  </r>
  <r>
    <d v="2024-04-26T00:00:00"/>
    <x v="1"/>
    <n v="5"/>
    <n v="933"/>
    <n v="157"/>
    <n v="885"/>
    <n v="5"/>
    <n v="0"/>
  </r>
  <r>
    <d v="2024-04-26T00:00:00"/>
    <x v="2"/>
    <n v="11"/>
    <n v="5004"/>
    <n v="341"/>
    <n v="0"/>
    <n v="1473"/>
    <n v="1"/>
  </r>
  <r>
    <d v="2024-04-26T00:00:00"/>
    <x v="3"/>
    <n v="10"/>
    <n v="7227"/>
    <n v="500"/>
    <n v="0"/>
    <n v="0"/>
    <n v="0"/>
  </r>
  <r>
    <d v="2024-04-26T00:00:00"/>
    <x v="5"/>
    <n v="7"/>
    <n v="3967"/>
    <n v="60"/>
    <n v="336"/>
    <n v="46"/>
    <n v="0"/>
  </r>
  <r>
    <d v="2024-04-26T00:00:00"/>
    <x v="6"/>
    <n v="10"/>
    <n v="3024"/>
    <n v="114"/>
    <n v="2521"/>
    <n v="2794"/>
    <n v="0"/>
  </r>
  <r>
    <d v="2024-04-26T00:00:00"/>
    <x v="7"/>
    <n v="8"/>
    <n v="3140"/>
    <n v="121"/>
    <n v="2473"/>
    <n v="974"/>
    <n v="0"/>
  </r>
  <r>
    <d v="2024-04-26T00:00:00"/>
    <x v="41"/>
    <n v="12"/>
    <n v="8593"/>
    <n v="423"/>
    <n v="844"/>
    <n v="151"/>
    <n v="146"/>
  </r>
  <r>
    <d v="2024-04-26T00:00:00"/>
    <x v="8"/>
    <n v="7"/>
    <n v="5676"/>
    <n v="23"/>
    <n v="1274"/>
    <n v="408"/>
    <n v="0"/>
  </r>
  <r>
    <d v="2024-04-26T00:00:00"/>
    <x v="9"/>
    <n v="6"/>
    <n v="2944"/>
    <n v="14"/>
    <n v="1975"/>
    <n v="2189"/>
    <n v="0"/>
  </r>
  <r>
    <d v="2024-04-26T00:00:00"/>
    <x v="35"/>
    <n v="2"/>
    <n v="794"/>
    <n v="100"/>
    <n v="0"/>
    <n v="319"/>
    <n v="0"/>
  </r>
  <r>
    <d v="2024-04-26T00:00:00"/>
    <x v="11"/>
    <n v="14"/>
    <n v="6094"/>
    <n v="546"/>
    <n v="0"/>
    <n v="2192"/>
    <n v="79"/>
  </r>
  <r>
    <d v="2024-04-26T00:00:00"/>
    <x v="12"/>
    <n v="9"/>
    <n v="5183"/>
    <n v="31"/>
    <n v="5943"/>
    <n v="681"/>
    <n v="0"/>
  </r>
  <r>
    <d v="2024-04-26T00:00:00"/>
    <x v="13"/>
    <n v="5"/>
    <n v="6791"/>
    <n v="13"/>
    <n v="1972"/>
    <n v="1997"/>
    <n v="0"/>
  </r>
  <r>
    <d v="2024-04-26T00:00:00"/>
    <x v="14"/>
    <n v="10"/>
    <n v="3980"/>
    <n v="427"/>
    <n v="195"/>
    <n v="0"/>
    <n v="49"/>
  </r>
  <r>
    <d v="2024-04-26T00:00:00"/>
    <x v="15"/>
    <n v="13"/>
    <n v="5462"/>
    <n v="24"/>
    <n v="1476"/>
    <n v="706"/>
    <n v="14"/>
  </r>
  <r>
    <d v="2024-04-26T00:00:00"/>
    <x v="16"/>
    <n v="13"/>
    <n v="3847"/>
    <n v="271"/>
    <n v="4435"/>
    <n v="0"/>
    <n v="0"/>
  </r>
  <r>
    <d v="2024-04-26T00:00:00"/>
    <x v="16"/>
    <n v="0"/>
    <n v="0"/>
    <n v="0"/>
    <n v="0"/>
    <n v="0"/>
    <n v="0"/>
  </r>
  <r>
    <d v="2024-04-26T00:00:00"/>
    <x v="17"/>
    <n v="8"/>
    <n v="9189"/>
    <n v="208"/>
    <n v="1775"/>
    <n v="0"/>
    <n v="49"/>
  </r>
  <r>
    <d v="2024-04-26T00:00:00"/>
    <x v="18"/>
    <n v="1"/>
    <n v="427"/>
    <n v="3"/>
    <n v="0"/>
    <n v="0"/>
    <n v="0"/>
  </r>
  <r>
    <d v="2024-04-26T00:00:00"/>
    <x v="19"/>
    <n v="9"/>
    <n v="4284"/>
    <n v="405"/>
    <n v="681"/>
    <n v="0"/>
    <n v="0"/>
  </r>
  <r>
    <d v="2024-04-26T00:00:00"/>
    <x v="20"/>
    <n v="8"/>
    <n v="11058"/>
    <n v="206"/>
    <n v="1555"/>
    <n v="0"/>
    <n v="0"/>
  </r>
  <r>
    <d v="2024-04-26T00:00:00"/>
    <x v="21"/>
    <n v="9"/>
    <n v="4723"/>
    <n v="71"/>
    <n v="3981"/>
    <n v="0"/>
    <n v="0"/>
  </r>
  <r>
    <d v="2024-04-26T00:00:00"/>
    <x v="22"/>
    <n v="10"/>
    <n v="3834"/>
    <n v="161"/>
    <n v="3869"/>
    <n v="0"/>
    <n v="0"/>
  </r>
  <r>
    <d v="2024-04-26T00:00:00"/>
    <x v="23"/>
    <n v="9"/>
    <n v="6985"/>
    <n v="186"/>
    <n v="3289"/>
    <n v="4502"/>
    <n v="0"/>
  </r>
  <r>
    <d v="2024-04-26T00:00:00"/>
    <x v="24"/>
    <n v="11"/>
    <n v="5304"/>
    <n v="47"/>
    <n v="2789"/>
    <n v="1953"/>
    <n v="0"/>
  </r>
  <r>
    <d v="2024-04-26T00:00:00"/>
    <x v="25"/>
    <n v="9"/>
    <n v="2687"/>
    <n v="19"/>
    <n v="1363"/>
    <n v="4418"/>
    <n v="0"/>
  </r>
  <r>
    <d v="2024-04-26T00:00:00"/>
    <x v="37"/>
    <n v="5"/>
    <n v="5102"/>
    <n v="0"/>
    <n v="0"/>
    <n v="1714"/>
    <n v="0"/>
  </r>
  <r>
    <d v="2024-04-26T00:00:00"/>
    <x v="26"/>
    <n v="10"/>
    <n v="10086"/>
    <n v="150"/>
    <n v="1933"/>
    <n v="0"/>
    <n v="0"/>
  </r>
  <r>
    <d v="2024-04-26T00:00:00"/>
    <x v="27"/>
    <n v="11"/>
    <n v="6437"/>
    <n v="33"/>
    <n v="3267"/>
    <n v="1776"/>
    <n v="0"/>
  </r>
  <r>
    <d v="2024-04-26T00:00:00"/>
    <x v="28"/>
    <n v="13"/>
    <n v="5067"/>
    <n v="164"/>
    <n v="2298"/>
    <n v="0"/>
    <n v="0"/>
  </r>
  <r>
    <d v="2024-04-26T00:00:00"/>
    <x v="38"/>
    <n v="12"/>
    <n v="7482"/>
    <n v="459"/>
    <n v="1234"/>
    <n v="950"/>
    <n v="0"/>
  </r>
  <r>
    <d v="2024-04-26T00:00:00"/>
    <x v="29"/>
    <n v="8"/>
    <n v="1151"/>
    <n v="0"/>
    <n v="1227"/>
    <n v="189"/>
    <n v="0"/>
  </r>
  <r>
    <d v="2024-04-26T00:00:00"/>
    <x v="30"/>
    <n v="8"/>
    <n v="7322"/>
    <n v="17"/>
    <n v="1406"/>
    <n v="7343"/>
    <n v="0"/>
  </r>
  <r>
    <d v="2024-04-26T00:00:00"/>
    <x v="39"/>
    <n v="0"/>
    <n v="0"/>
    <n v="0"/>
    <n v="0"/>
    <n v="0"/>
    <n v="0"/>
  </r>
  <r>
    <d v="2024-04-26T00:00:00"/>
    <x v="31"/>
    <n v="5"/>
    <n v="6340"/>
    <n v="6"/>
    <n v="1982"/>
    <n v="3592"/>
    <n v="0"/>
  </r>
  <r>
    <d v="2024-04-26T00:00:00"/>
    <x v="32"/>
    <n v="0"/>
    <n v="0"/>
    <n v="0"/>
    <n v="0"/>
    <n v="0"/>
    <n v="0"/>
  </r>
  <r>
    <d v="2024-04-26T00:00:00"/>
    <x v="40"/>
    <n v="2"/>
    <n v="424"/>
    <n v="100"/>
    <n v="0"/>
    <n v="0"/>
    <n v="0"/>
  </r>
  <r>
    <d v="2024-04-26T00:00:00"/>
    <x v="33"/>
    <n v="11"/>
    <n v="7195"/>
    <n v="40"/>
    <n v="5829"/>
    <n v="0"/>
    <n v="0"/>
  </r>
  <r>
    <d v="2024-04-27T00:00:00"/>
    <x v="43"/>
    <n v="11"/>
    <n v="3338"/>
    <n v="225"/>
    <n v="1553"/>
    <n v="255"/>
    <n v="0"/>
  </r>
  <r>
    <d v="2024-04-27T00:00:00"/>
    <x v="37"/>
    <n v="9"/>
    <n v="5084"/>
    <n v="50"/>
    <n v="0"/>
    <n v="2042"/>
    <n v="0"/>
  </r>
  <r>
    <d v="2024-04-27T00:00:00"/>
    <x v="44"/>
    <n v="11"/>
    <n v="7187"/>
    <n v="335"/>
    <n v="841"/>
    <n v="586"/>
    <n v="0"/>
  </r>
  <r>
    <d v="2024-04-27T00:00:00"/>
    <x v="45"/>
    <n v="9"/>
    <n v="4629"/>
    <n v="355"/>
    <n v="403"/>
    <n v="1274"/>
    <n v="0"/>
  </r>
  <r>
    <d v="2024-04-29T00:00:00"/>
    <x v="34"/>
    <n v="7"/>
    <n v="8262"/>
    <n v="6"/>
    <n v="3069"/>
    <n v="3926"/>
    <n v="20"/>
  </r>
  <r>
    <d v="2024-04-29T00:00:00"/>
    <x v="3"/>
    <n v="0"/>
    <n v="0"/>
    <n v="0"/>
    <n v="0"/>
    <n v="0"/>
    <n v="0"/>
  </r>
  <r>
    <d v="2024-04-29T00:00:00"/>
    <x v="5"/>
    <n v="23"/>
    <n v="9013"/>
    <n v="131"/>
    <n v="4168"/>
    <n v="6716"/>
    <n v="0"/>
  </r>
  <r>
    <d v="2024-04-29T00:00:00"/>
    <x v="6"/>
    <n v="19"/>
    <n v="8208"/>
    <n v="36"/>
    <n v="16904"/>
    <n v="141"/>
    <n v="0"/>
  </r>
  <r>
    <d v="2024-04-29T00:00:00"/>
    <x v="7"/>
    <n v="19"/>
    <n v="8842"/>
    <n v="164"/>
    <n v="5327"/>
    <n v="3272"/>
    <n v="0"/>
  </r>
  <r>
    <d v="2024-04-29T00:00:00"/>
    <x v="41"/>
    <n v="26"/>
    <n v="15777"/>
    <n v="415"/>
    <n v="2959"/>
    <n v="3629"/>
    <n v="0"/>
  </r>
  <r>
    <d v="2024-04-29T00:00:00"/>
    <x v="9"/>
    <n v="21"/>
    <n v="13252"/>
    <n v="97"/>
    <n v="6011"/>
    <n v="2554"/>
    <n v="0"/>
  </r>
  <r>
    <d v="2024-04-29T00:00:00"/>
    <x v="43"/>
    <n v="10"/>
    <n v="3292"/>
    <n v="61"/>
    <n v="2824"/>
    <n v="965"/>
    <n v="0"/>
  </r>
  <r>
    <d v="2024-04-29T00:00:00"/>
    <x v="11"/>
    <n v="30"/>
    <n v="11860"/>
    <n v="629"/>
    <n v="0"/>
    <n v="3617"/>
    <n v="294"/>
  </r>
  <r>
    <d v="2024-04-29T00:00:00"/>
    <x v="12"/>
    <n v="11"/>
    <n v="7687"/>
    <n v="116"/>
    <n v="9671"/>
    <n v="0"/>
    <n v="159"/>
  </r>
  <r>
    <d v="2024-04-29T00:00:00"/>
    <x v="15"/>
    <n v="8"/>
    <n v="3445"/>
    <n v="20"/>
    <n v="8063"/>
    <n v="1"/>
    <n v="0"/>
  </r>
  <r>
    <d v="2024-04-29T00:00:00"/>
    <x v="17"/>
    <n v="19"/>
    <n v="13755"/>
    <n v="105"/>
    <n v="8751"/>
    <n v="2510"/>
    <n v="24"/>
  </r>
  <r>
    <d v="2024-04-29T00:00:00"/>
    <x v="18"/>
    <n v="6"/>
    <n v="4256"/>
    <n v="65"/>
    <n v="2989"/>
    <n v="2757"/>
    <n v="0"/>
  </r>
  <r>
    <d v="2024-04-29T00:00:00"/>
    <x v="19"/>
    <n v="15"/>
    <n v="12677"/>
    <n v="497"/>
    <n v="7048"/>
    <n v="0"/>
    <n v="34"/>
  </r>
  <r>
    <d v="2024-04-29T00:00:00"/>
    <x v="21"/>
    <n v="2"/>
    <n v="1174"/>
    <n v="6"/>
    <n v="538"/>
    <n v="0"/>
    <n v="0"/>
  </r>
  <r>
    <d v="2024-04-29T00:00:00"/>
    <x v="22"/>
    <n v="23"/>
    <n v="6139"/>
    <n v="37"/>
    <n v="14847"/>
    <n v="0"/>
    <n v="0"/>
  </r>
  <r>
    <d v="2024-04-29T00:00:00"/>
    <x v="24"/>
    <n v="17"/>
    <n v="9170"/>
    <n v="98"/>
    <n v="6901"/>
    <n v="3789"/>
    <n v="0"/>
  </r>
  <r>
    <d v="2024-04-29T00:00:00"/>
    <x v="25"/>
    <n v="13"/>
    <n v="7100"/>
    <n v="125"/>
    <n v="2973"/>
    <n v="1024"/>
    <n v="0"/>
  </r>
  <r>
    <d v="2024-04-29T00:00:00"/>
    <x v="26"/>
    <n v="26"/>
    <n v="13918"/>
    <n v="47"/>
    <n v="5785"/>
    <n v="2376"/>
    <n v="0"/>
  </r>
  <r>
    <d v="2024-04-29T00:00:00"/>
    <x v="30"/>
    <n v="26"/>
    <n v="17530"/>
    <n v="53"/>
    <n v="4182"/>
    <n v="0"/>
    <n v="215"/>
  </r>
  <r>
    <d v="2024-04-29T00:00:00"/>
    <x v="31"/>
    <n v="8"/>
    <n v="7302"/>
    <n v="3"/>
    <n v="717"/>
    <n v="0"/>
    <n v="0"/>
  </r>
  <r>
    <d v="2024-04-29T00:00:00"/>
    <x v="42"/>
    <n v="11"/>
    <n v="7735"/>
    <n v="1"/>
    <n v="941"/>
    <n v="3917"/>
    <n v="0"/>
  </r>
  <r>
    <d v="2024-04-29T00:00:00"/>
    <x v="40"/>
    <n v="1"/>
    <n v="1232"/>
    <n v="3"/>
    <n v="617"/>
    <n v="0"/>
    <n v="0"/>
  </r>
  <r>
    <d v="2024-04-29T00:00:00"/>
    <x v="40"/>
    <n v="10"/>
    <n v="3874"/>
    <n v="171"/>
    <n v="1322"/>
    <n v="3339"/>
    <n v="0"/>
  </r>
  <r>
    <d v="2024-04-30T00:00:00"/>
    <x v="0"/>
    <n v="15"/>
    <n v="9763"/>
    <n v="121"/>
    <n v="1495"/>
    <n v="1442"/>
    <n v="245"/>
  </r>
  <r>
    <d v="2024-04-30T00:00:00"/>
    <x v="34"/>
    <n v="10"/>
    <n v="8100"/>
    <n v="12"/>
    <n v="231"/>
    <n v="4758"/>
    <n v="0"/>
  </r>
  <r>
    <d v="2024-04-30T00:00:00"/>
    <x v="1"/>
    <n v="13"/>
    <n v="5118"/>
    <n v="128"/>
    <n v="6246"/>
    <n v="5"/>
    <n v="94"/>
  </r>
  <r>
    <d v="2024-04-30T00:00:00"/>
    <x v="2"/>
    <n v="13"/>
    <n v="9044"/>
    <n v="319"/>
    <n v="3475"/>
    <n v="1141"/>
    <n v="0"/>
  </r>
  <r>
    <d v="2024-04-30T00:00:00"/>
    <x v="5"/>
    <n v="17"/>
    <n v="7969"/>
    <n v="290"/>
    <n v="2563"/>
    <n v="2882"/>
    <n v="1"/>
  </r>
  <r>
    <d v="2024-04-30T00:00:00"/>
    <x v="6"/>
    <n v="11"/>
    <n v="6104"/>
    <n v="29"/>
    <n v="8663"/>
    <n v="2400"/>
    <n v="64"/>
  </r>
  <r>
    <d v="2024-04-30T00:00:00"/>
    <x v="7"/>
    <n v="12"/>
    <n v="5141"/>
    <n v="184"/>
    <n v="3551"/>
    <n v="0"/>
    <n v="0"/>
  </r>
  <r>
    <d v="2024-04-30T00:00:00"/>
    <x v="41"/>
    <n v="22"/>
    <n v="14329"/>
    <n v="112"/>
    <n v="2267"/>
    <n v="1795"/>
    <n v="34"/>
  </r>
  <r>
    <d v="2024-04-30T00:00:00"/>
    <x v="8"/>
    <n v="11"/>
    <n v="8910"/>
    <n v="24"/>
    <n v="3195"/>
    <n v="0"/>
    <n v="0"/>
  </r>
  <r>
    <d v="2024-04-30T00:00:00"/>
    <x v="9"/>
    <n v="10"/>
    <n v="9653"/>
    <n v="25"/>
    <n v="2507"/>
    <n v="1259"/>
    <n v="0"/>
  </r>
  <r>
    <d v="2024-04-30T00:00:00"/>
    <x v="43"/>
    <n v="0"/>
    <n v="0"/>
    <n v="0"/>
    <n v="0"/>
    <n v="0"/>
    <n v="0"/>
  </r>
  <r>
    <d v="2024-04-30T00:00:00"/>
    <x v="11"/>
    <n v="16"/>
    <n v="6911"/>
    <n v="492"/>
    <n v="0"/>
    <n v="4137"/>
    <n v="221"/>
  </r>
  <r>
    <d v="2024-04-30T00:00:00"/>
    <x v="12"/>
    <n v="6"/>
    <n v="8183"/>
    <n v="18"/>
    <n v="5644"/>
    <n v="8737"/>
    <n v="0"/>
  </r>
  <r>
    <d v="2024-04-30T00:00:00"/>
    <x v="14"/>
    <n v="17"/>
    <n v="10894"/>
    <n v="594"/>
    <n v="1965"/>
    <n v="89"/>
    <n v="0"/>
  </r>
  <r>
    <d v="2024-04-30T00:00:00"/>
    <x v="15"/>
    <n v="0"/>
    <n v="0"/>
    <n v="0"/>
    <n v="0"/>
    <n v="0"/>
    <n v="0"/>
  </r>
  <r>
    <d v="2024-04-30T00:00:00"/>
    <x v="17"/>
    <n v="15"/>
    <n v="17614"/>
    <n v="33"/>
    <n v="8463"/>
    <n v="132"/>
    <n v="0"/>
  </r>
  <r>
    <d v="2024-04-30T00:00:00"/>
    <x v="17"/>
    <n v="0"/>
    <n v="0"/>
    <n v="0"/>
    <n v="0"/>
    <n v="0"/>
    <n v="0"/>
  </r>
  <r>
    <d v="2024-04-30T00:00:00"/>
    <x v="18"/>
    <n v="5"/>
    <n v="4804"/>
    <n v="21"/>
    <n v="3786"/>
    <n v="1153"/>
    <n v="0"/>
  </r>
  <r>
    <d v="2024-04-30T00:00:00"/>
    <x v="19"/>
    <n v="16"/>
    <n v="4658"/>
    <n v="477"/>
    <n v="3977"/>
    <n v="9180"/>
    <n v="100"/>
  </r>
  <r>
    <d v="2024-04-30T00:00:00"/>
    <x v="21"/>
    <n v="2"/>
    <n v="1707"/>
    <n v="8"/>
    <n v="201"/>
    <n v="0"/>
    <n v="0"/>
  </r>
  <r>
    <d v="2024-04-30T00:00:00"/>
    <x v="22"/>
    <n v="20"/>
    <n v="4369"/>
    <n v="124"/>
    <n v="10287"/>
    <n v="1784"/>
    <n v="0"/>
  </r>
  <r>
    <d v="2024-04-30T00:00:00"/>
    <x v="24"/>
    <n v="21"/>
    <n v="7448"/>
    <n v="93"/>
    <n v="6184"/>
    <n v="2198"/>
    <n v="0"/>
  </r>
  <r>
    <d v="2024-04-30T00:00:00"/>
    <x v="26"/>
    <n v="13"/>
    <n v="5563"/>
    <n v="20"/>
    <n v="3058"/>
    <n v="1514"/>
    <n v="205"/>
  </r>
  <r>
    <d v="2024-04-30T00:00:00"/>
    <x v="38"/>
    <n v="16"/>
    <n v="8283"/>
    <n v="257"/>
    <n v="4455"/>
    <n v="0"/>
    <n v="0"/>
  </r>
  <r>
    <d v="2024-04-30T00:00:00"/>
    <x v="30"/>
    <n v="18"/>
    <n v="16925"/>
    <n v="38"/>
    <n v="4168"/>
    <n v="646"/>
    <n v="0"/>
  </r>
  <r>
    <d v="2024-04-30T00:00:00"/>
    <x v="42"/>
    <n v="14"/>
    <n v="7108"/>
    <n v="6"/>
    <n v="0"/>
    <n v="10295"/>
    <n v="0"/>
  </r>
  <r>
    <d v="2024-05-01T00:00:00"/>
    <x v="0"/>
    <n v="17"/>
    <n v="12362"/>
    <n v="121"/>
    <n v="193"/>
    <n v="6613"/>
    <n v="0"/>
  </r>
  <r>
    <d v="2024-05-01T00:00:00"/>
    <x v="34"/>
    <n v="11"/>
    <n v="5627"/>
    <n v="36"/>
    <n v="2799"/>
    <n v="1632"/>
    <n v="192"/>
  </r>
  <r>
    <d v="2024-05-01T00:00:00"/>
    <x v="1"/>
    <n v="13"/>
    <n v="9487"/>
    <n v="239"/>
    <n v="5263"/>
    <n v="5"/>
    <n v="157"/>
  </r>
  <r>
    <d v="2024-05-01T00:00:00"/>
    <x v="2"/>
    <n v="13"/>
    <n v="7941"/>
    <n v="348"/>
    <n v="1545"/>
    <n v="1081"/>
    <n v="0"/>
  </r>
  <r>
    <d v="2024-05-01T00:00:00"/>
    <x v="2"/>
    <n v="0"/>
    <n v="0"/>
    <n v="0"/>
    <n v="0"/>
    <n v="0"/>
    <n v="0"/>
  </r>
  <r>
    <d v="2024-05-01T00:00:00"/>
    <x v="5"/>
    <n v="10"/>
    <n v="2318"/>
    <n v="13"/>
    <n v="2999"/>
    <n v="12608"/>
    <n v="0"/>
  </r>
  <r>
    <d v="2024-05-01T00:00:00"/>
    <x v="6"/>
    <n v="15"/>
    <n v="7354"/>
    <n v="33"/>
    <n v="8129"/>
    <n v="4479"/>
    <n v="18"/>
  </r>
  <r>
    <d v="2024-05-01T00:00:00"/>
    <x v="7"/>
    <n v="8"/>
    <n v="2606"/>
    <n v="96"/>
    <n v="2202"/>
    <n v="55"/>
    <n v="0"/>
  </r>
  <r>
    <d v="2024-05-01T00:00:00"/>
    <x v="41"/>
    <n v="24"/>
    <n v="12908"/>
    <n v="614"/>
    <n v="879"/>
    <n v="223"/>
    <n v="0"/>
  </r>
  <r>
    <d v="2024-05-01T00:00:00"/>
    <x v="35"/>
    <n v="18"/>
    <n v="6573"/>
    <n v="397"/>
    <n v="0"/>
    <n v="5733"/>
    <n v="0"/>
  </r>
  <r>
    <d v="2024-05-01T00:00:00"/>
    <x v="11"/>
    <n v="0"/>
    <n v="0"/>
    <n v="0"/>
    <n v="0"/>
    <n v="0"/>
    <n v="0"/>
  </r>
  <r>
    <d v="2024-05-01T00:00:00"/>
    <x v="11"/>
    <n v="34"/>
    <n v="11783"/>
    <n v="716"/>
    <n v="9"/>
    <n v="1342"/>
    <n v="40"/>
  </r>
  <r>
    <d v="2024-05-01T00:00:00"/>
    <x v="12"/>
    <n v="9"/>
    <n v="3650"/>
    <n v="124"/>
    <n v="7824"/>
    <n v="0"/>
    <n v="0"/>
  </r>
  <r>
    <d v="2024-05-01T00:00:00"/>
    <x v="14"/>
    <n v="16"/>
    <n v="9664"/>
    <n v="462"/>
    <n v="3532"/>
    <n v="0"/>
    <n v="15"/>
  </r>
  <r>
    <d v="2024-05-01T00:00:00"/>
    <x v="14"/>
    <n v="0"/>
    <n v="0"/>
    <n v="0"/>
    <n v="0"/>
    <n v="0"/>
    <n v="0"/>
  </r>
  <r>
    <d v="2024-05-01T00:00:00"/>
    <x v="17"/>
    <n v="11"/>
    <n v="16952"/>
    <n v="109"/>
    <n v="4037"/>
    <n v="2"/>
    <n v="0"/>
  </r>
  <r>
    <d v="2024-05-01T00:00:00"/>
    <x v="18"/>
    <n v="5"/>
    <n v="2001"/>
    <n v="9"/>
    <n v="2452"/>
    <n v="2425"/>
    <n v="0"/>
  </r>
  <r>
    <d v="2024-05-01T00:00:00"/>
    <x v="19"/>
    <n v="11"/>
    <n v="4303"/>
    <n v="293"/>
    <n v="5712"/>
    <n v="0"/>
    <n v="0"/>
  </r>
  <r>
    <d v="2024-05-01T00:00:00"/>
    <x v="21"/>
    <n v="3"/>
    <n v="1286"/>
    <n v="64"/>
    <n v="131"/>
    <n v="0"/>
    <n v="0"/>
  </r>
  <r>
    <d v="2024-05-01T00:00:00"/>
    <x v="22"/>
    <n v="14"/>
    <n v="6741"/>
    <n v="11"/>
    <n v="6167"/>
    <n v="829"/>
    <n v="0"/>
  </r>
  <r>
    <d v="2024-05-01T00:00:00"/>
    <x v="24"/>
    <n v="12"/>
    <n v="10512"/>
    <n v="27"/>
    <n v="3362"/>
    <n v="784"/>
    <n v="0"/>
  </r>
  <r>
    <d v="2024-05-01T00:00:00"/>
    <x v="26"/>
    <n v="18"/>
    <n v="8084"/>
    <n v="63"/>
    <n v="4905"/>
    <n v="0"/>
    <n v="0"/>
  </r>
  <r>
    <d v="2024-05-01T00:00:00"/>
    <x v="44"/>
    <n v="3"/>
    <n v="3242"/>
    <n v="7"/>
    <n v="445"/>
    <n v="0"/>
    <n v="0"/>
  </r>
  <r>
    <d v="2024-05-01T00:00:00"/>
    <x v="28"/>
    <n v="9"/>
    <n v="3595"/>
    <n v="13"/>
    <n v="1955"/>
    <n v="0"/>
    <n v="0"/>
  </r>
  <r>
    <d v="2024-05-01T00:00:00"/>
    <x v="38"/>
    <n v="16"/>
    <n v="11335"/>
    <n v="358"/>
    <n v="2821"/>
    <n v="3506"/>
    <n v="0"/>
  </r>
  <r>
    <d v="2024-05-01T00:00:00"/>
    <x v="30"/>
    <n v="16"/>
    <n v="10393"/>
    <n v="31"/>
    <n v="3483"/>
    <n v="0"/>
    <n v="0"/>
  </r>
  <r>
    <d v="2024-05-01T00:00:00"/>
    <x v="31"/>
    <n v="11"/>
    <n v="5784"/>
    <n v="2"/>
    <n v="1685"/>
    <n v="360"/>
    <n v="0"/>
  </r>
  <r>
    <d v="2024-05-01T00:00:00"/>
    <x v="42"/>
    <n v="13"/>
    <n v="3179"/>
    <n v="42"/>
    <n v="606"/>
    <n v="8147"/>
    <n v="2"/>
  </r>
  <r>
    <d v="2024-05-01T00:00:00"/>
    <x v="40"/>
    <n v="9"/>
    <n v="5687"/>
    <n v="144"/>
    <n v="3260"/>
    <n v="0"/>
    <n v="0"/>
  </r>
  <r>
    <d v="2024-05-02T00:00:00"/>
    <x v="0"/>
    <n v="17"/>
    <n v="15019"/>
    <n v="289"/>
    <n v="0"/>
    <n v="2304"/>
    <n v="0"/>
  </r>
  <r>
    <d v="2024-05-02T00:00:00"/>
    <x v="34"/>
    <n v="10"/>
    <n v="5241"/>
    <n v="10"/>
    <n v="4010"/>
    <n v="2708"/>
    <n v="63"/>
  </r>
  <r>
    <d v="2024-05-02T00:00:00"/>
    <x v="1"/>
    <n v="18"/>
    <n v="5295"/>
    <n v="124"/>
    <n v="9672"/>
    <n v="7"/>
    <n v="0"/>
  </r>
  <r>
    <d v="2024-05-02T00:00:00"/>
    <x v="2"/>
    <n v="10"/>
    <n v="14477"/>
    <n v="160"/>
    <n v="1735"/>
    <n v="519"/>
    <n v="0"/>
  </r>
  <r>
    <d v="2024-05-02T00:00:00"/>
    <x v="4"/>
    <n v="15"/>
    <n v="9760"/>
    <n v="125"/>
    <n v="2355"/>
    <n v="1874"/>
    <n v="64"/>
  </r>
  <r>
    <d v="2024-05-02T00:00:00"/>
    <x v="5"/>
    <n v="22"/>
    <n v="7718"/>
    <n v="262"/>
    <n v="6738"/>
    <n v="2442"/>
    <n v="0"/>
  </r>
  <r>
    <d v="2024-05-02T00:00:00"/>
    <x v="6"/>
    <n v="13"/>
    <n v="6470"/>
    <n v="26"/>
    <n v="12454"/>
    <n v="7"/>
    <n v="0"/>
  </r>
  <r>
    <d v="2024-05-02T00:00:00"/>
    <x v="7"/>
    <n v="6"/>
    <n v="3649"/>
    <n v="66"/>
    <n v="987"/>
    <n v="2769"/>
    <n v="0"/>
  </r>
  <r>
    <d v="2024-05-02T00:00:00"/>
    <x v="41"/>
    <n v="30"/>
    <n v="15664"/>
    <n v="290"/>
    <n v="2763"/>
    <n v="1028"/>
    <n v="0"/>
  </r>
  <r>
    <d v="2024-05-02T00:00:00"/>
    <x v="8"/>
    <n v="10"/>
    <n v="9338"/>
    <n v="33"/>
    <n v="647"/>
    <n v="1704"/>
    <n v="0"/>
  </r>
  <r>
    <d v="2024-05-02T00:00:00"/>
    <x v="35"/>
    <n v="18"/>
    <n v="9539"/>
    <n v="705"/>
    <n v="0"/>
    <n v="2486"/>
    <n v="0"/>
  </r>
  <r>
    <d v="2024-05-02T00:00:00"/>
    <x v="11"/>
    <n v="34"/>
    <n v="15889"/>
    <n v="744"/>
    <n v="0"/>
    <n v="611"/>
    <n v="147"/>
  </r>
  <r>
    <d v="2024-05-02T00:00:00"/>
    <x v="12"/>
    <n v="10"/>
    <n v="6475"/>
    <n v="25"/>
    <n v="9171"/>
    <n v="426"/>
    <n v="0"/>
  </r>
  <r>
    <d v="2024-05-02T00:00:00"/>
    <x v="17"/>
    <n v="16"/>
    <n v="11622"/>
    <n v="30"/>
    <n v="6642"/>
    <n v="2243"/>
    <n v="95"/>
  </r>
  <r>
    <d v="2024-05-02T00:00:00"/>
    <x v="17"/>
    <n v="0"/>
    <n v="0"/>
    <n v="0"/>
    <n v="0"/>
    <n v="0"/>
    <n v="0"/>
  </r>
  <r>
    <d v="2024-05-02T00:00:00"/>
    <x v="18"/>
    <n v="3"/>
    <n v="2296"/>
    <n v="8"/>
    <n v="2309"/>
    <n v="0"/>
    <n v="0"/>
  </r>
  <r>
    <d v="2024-05-02T00:00:00"/>
    <x v="19"/>
    <n v="14"/>
    <n v="5908"/>
    <n v="370"/>
    <n v="7680"/>
    <n v="1113"/>
    <n v="0"/>
  </r>
  <r>
    <d v="2024-05-02T00:00:00"/>
    <x v="22"/>
    <n v="10"/>
    <n v="3256"/>
    <n v="13"/>
    <n v="5153"/>
    <n v="2321"/>
    <n v="0"/>
  </r>
  <r>
    <d v="2024-05-02T00:00:00"/>
    <x v="24"/>
    <n v="12"/>
    <n v="3540"/>
    <n v="73"/>
    <n v="3721"/>
    <n v="1658"/>
    <n v="0"/>
  </r>
  <r>
    <d v="2024-05-02T00:00:00"/>
    <x v="26"/>
    <n v="8"/>
    <n v="2756"/>
    <n v="52"/>
    <n v="1872"/>
    <n v="271"/>
    <n v="79"/>
  </r>
  <r>
    <d v="2024-05-02T00:00:00"/>
    <x v="44"/>
    <n v="2"/>
    <n v="1201"/>
    <n v="5"/>
    <n v="296"/>
    <n v="0"/>
    <n v="0"/>
  </r>
  <r>
    <d v="2024-05-02T00:00:00"/>
    <x v="38"/>
    <n v="23"/>
    <n v="11700"/>
    <n v="441"/>
    <n v="3013"/>
    <n v="1328"/>
    <n v="0"/>
  </r>
  <r>
    <d v="2024-05-02T00:00:00"/>
    <x v="30"/>
    <n v="22"/>
    <n v="13582"/>
    <n v="55"/>
    <n v="3296"/>
    <n v="234"/>
    <n v="361"/>
  </r>
  <r>
    <d v="2024-05-02T00:00:00"/>
    <x v="31"/>
    <n v="11"/>
    <n v="6468"/>
    <n v="0"/>
    <n v="2817"/>
    <n v="0"/>
    <n v="0"/>
  </r>
  <r>
    <d v="2024-05-02T00:00:00"/>
    <x v="42"/>
    <n v="1"/>
    <n v="93"/>
    <n v="7"/>
    <n v="0"/>
    <n v="4667"/>
    <n v="0"/>
  </r>
  <r>
    <d v="2024-05-02T00:00:00"/>
    <x v="32"/>
    <n v="0"/>
    <n v="0"/>
    <n v="0"/>
    <n v="0"/>
    <n v="0"/>
    <n v="0"/>
  </r>
  <r>
    <d v="2024-05-03T00:00:00"/>
    <x v="34"/>
    <n v="9"/>
    <n v="3927"/>
    <n v="55"/>
    <n v="275"/>
    <n v="358"/>
    <n v="9"/>
  </r>
  <r>
    <d v="2024-05-03T00:00:00"/>
    <x v="1"/>
    <n v="11"/>
    <n v="3956"/>
    <n v="272"/>
    <n v="3053"/>
    <n v="4"/>
    <n v="0"/>
  </r>
  <r>
    <d v="2024-05-03T00:00:00"/>
    <x v="2"/>
    <n v="11"/>
    <n v="7202"/>
    <n v="332"/>
    <n v="589"/>
    <n v="1018"/>
    <n v="0"/>
  </r>
  <r>
    <d v="2024-05-03T00:00:00"/>
    <x v="5"/>
    <n v="13"/>
    <n v="3831"/>
    <n v="60"/>
    <n v="1473"/>
    <n v="4160"/>
    <n v="0"/>
  </r>
  <r>
    <d v="2024-05-03T00:00:00"/>
    <x v="6"/>
    <n v="11"/>
    <n v="3485"/>
    <n v="28"/>
    <n v="7762"/>
    <n v="4923"/>
    <n v="106"/>
  </r>
  <r>
    <d v="2024-05-03T00:00:00"/>
    <x v="7"/>
    <n v="4"/>
    <n v="5375"/>
    <n v="63"/>
    <n v="755"/>
    <n v="587"/>
    <n v="0"/>
  </r>
  <r>
    <d v="2024-05-03T00:00:00"/>
    <x v="41"/>
    <n v="20"/>
    <n v="6523"/>
    <n v="357"/>
    <n v="1023"/>
    <n v="2408"/>
    <n v="0"/>
  </r>
  <r>
    <d v="2024-05-03T00:00:00"/>
    <x v="43"/>
    <n v="1"/>
    <n v="180"/>
    <n v="0"/>
    <n v="282"/>
    <n v="0"/>
    <n v="0"/>
  </r>
  <r>
    <d v="2024-05-03T00:00:00"/>
    <x v="36"/>
    <n v="17"/>
    <n v="5225"/>
    <n v="709"/>
    <n v="2192"/>
    <n v="2533"/>
    <n v="0"/>
  </r>
  <r>
    <d v="2024-05-03T00:00:00"/>
    <x v="11"/>
    <n v="17"/>
    <n v="10287"/>
    <n v="725"/>
    <n v="0"/>
    <n v="0"/>
    <n v="26"/>
  </r>
  <r>
    <d v="2024-05-03T00:00:00"/>
    <x v="12"/>
    <n v="6"/>
    <n v="8825"/>
    <n v="13"/>
    <n v="4821"/>
    <n v="0"/>
    <n v="0"/>
  </r>
  <r>
    <d v="2024-05-03T00:00:00"/>
    <x v="14"/>
    <n v="11"/>
    <n v="7766"/>
    <n v="304"/>
    <n v="4566"/>
    <n v="0"/>
    <n v="0"/>
  </r>
  <r>
    <d v="2024-05-03T00:00:00"/>
    <x v="17"/>
    <n v="12"/>
    <n v="7726"/>
    <n v="119"/>
    <n v="4837"/>
    <n v="0"/>
    <n v="136"/>
  </r>
  <r>
    <d v="2024-05-03T00:00:00"/>
    <x v="18"/>
    <n v="1"/>
    <n v="3443"/>
    <n v="3"/>
    <n v="1055"/>
    <n v="0"/>
    <n v="0"/>
  </r>
  <r>
    <d v="2024-05-03T00:00:00"/>
    <x v="19"/>
    <n v="11"/>
    <n v="7380"/>
    <n v="393"/>
    <n v="4576"/>
    <n v="0"/>
    <n v="0"/>
  </r>
  <r>
    <d v="2024-05-03T00:00:00"/>
    <x v="21"/>
    <n v="1"/>
    <n v="811"/>
    <n v="0"/>
    <n v="468"/>
    <n v="0"/>
    <n v="0"/>
  </r>
  <r>
    <d v="2024-05-03T00:00:00"/>
    <x v="22"/>
    <n v="9"/>
    <n v="7392"/>
    <n v="10"/>
    <n v="5090"/>
    <n v="0"/>
    <n v="0"/>
  </r>
  <r>
    <d v="2024-05-03T00:00:00"/>
    <x v="24"/>
    <n v="12"/>
    <n v="7713"/>
    <n v="60"/>
    <n v="2863"/>
    <n v="1744"/>
    <n v="0"/>
  </r>
  <r>
    <d v="2024-05-03T00:00:00"/>
    <x v="26"/>
    <n v="11"/>
    <n v="6514"/>
    <n v="0"/>
    <n v="3031"/>
    <n v="424"/>
    <n v="370"/>
  </r>
  <r>
    <d v="2024-05-03T00:00:00"/>
    <x v="27"/>
    <n v="0"/>
    <n v="0"/>
    <n v="0"/>
    <n v="0"/>
    <n v="0"/>
    <n v="0"/>
  </r>
  <r>
    <d v="2024-05-03T00:00:00"/>
    <x v="44"/>
    <n v="3"/>
    <n v="1144"/>
    <n v="66"/>
    <n v="417"/>
    <n v="0"/>
    <n v="0"/>
  </r>
  <r>
    <d v="2024-05-03T00:00:00"/>
    <x v="28"/>
    <n v="6"/>
    <n v="2997"/>
    <n v="8"/>
    <n v="969"/>
    <n v="0"/>
    <n v="0"/>
  </r>
  <r>
    <d v="2024-05-03T00:00:00"/>
    <x v="38"/>
    <n v="13"/>
    <n v="10017"/>
    <n v="127"/>
    <n v="2424"/>
    <n v="2958"/>
    <n v="0"/>
  </r>
  <r>
    <d v="2024-05-03T00:00:00"/>
    <x v="30"/>
    <n v="14"/>
    <n v="8676"/>
    <n v="33"/>
    <n v="2123"/>
    <n v="528"/>
    <n v="0"/>
  </r>
  <r>
    <d v="2024-05-03T00:00:00"/>
    <x v="31"/>
    <n v="8"/>
    <n v="6857"/>
    <n v="5"/>
    <n v="841"/>
    <n v="0"/>
    <n v="0"/>
  </r>
  <r>
    <d v="2024-05-03T00:00:00"/>
    <x v="42"/>
    <n v="6"/>
    <n v="2747"/>
    <n v="12"/>
    <n v="267"/>
    <n v="8465"/>
    <n v="0"/>
  </r>
  <r>
    <d v="2024-05-03T00:00:00"/>
    <x v="40"/>
    <n v="1"/>
    <n v="829"/>
    <n v="7"/>
    <n v="263"/>
    <n v="0"/>
    <n v="0"/>
  </r>
  <r>
    <d v="2024-05-04T00:00:00"/>
    <x v="5"/>
    <n v="0"/>
    <n v="0"/>
    <n v="0"/>
    <n v="0"/>
    <n v="0"/>
    <n v="0"/>
  </r>
  <r>
    <d v="2024-05-04T00:00:00"/>
    <x v="11"/>
    <n v="10"/>
    <n v="3121"/>
    <n v="419"/>
    <n v="0"/>
    <n v="5657"/>
    <n v="25"/>
  </r>
  <r>
    <d v="2024-05-04T00:00:00"/>
    <x v="14"/>
    <n v="11"/>
    <n v="3760"/>
    <n v="505"/>
    <n v="0"/>
    <n v="0"/>
    <n v="23"/>
  </r>
  <r>
    <d v="2024-05-04T00:00:00"/>
    <x v="16"/>
    <n v="8"/>
    <n v="3385"/>
    <n v="406"/>
    <n v="2757"/>
    <n v="6"/>
    <n v="47"/>
  </r>
  <r>
    <d v="2024-05-04T00:00:00"/>
    <x v="29"/>
    <n v="8"/>
    <n v="5592"/>
    <n v="0"/>
    <n v="1523"/>
    <n v="2387"/>
    <n v="0"/>
  </r>
  <r>
    <d v="2024-05-05T00:00:00"/>
    <x v="14"/>
    <n v="0"/>
    <n v="0"/>
    <n v="0"/>
    <n v="0"/>
    <n v="0"/>
    <n v="0"/>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r>
    <m/>
    <x v="46"/>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B14562-CE17-4928-8579-017321FDBEC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P51" firstHeaderRow="0" firstDataRow="1" firstDataCol="1"/>
  <pivotFields count="8">
    <pivotField showAll="0"/>
    <pivotField axis="axisRow" showAll="0">
      <items count="51">
        <item x="42"/>
        <item x="11"/>
        <item x="36"/>
        <item x="31"/>
        <item x="26"/>
        <item x="41"/>
        <item x="1"/>
        <item x="6"/>
        <item x="38"/>
        <item x="15"/>
        <item x="33"/>
        <item x="25"/>
        <item x="9"/>
        <item x="32"/>
        <item x="8"/>
        <item x="0"/>
        <item m="1" x="47"/>
        <item x="3"/>
        <item x="27"/>
        <item x="40"/>
        <item m="1" x="49"/>
        <item x="30"/>
        <item x="23"/>
        <item x="5"/>
        <item x="19"/>
        <item x="24"/>
        <item x="10"/>
        <item m="1" x="48"/>
        <item x="44"/>
        <item x="39"/>
        <item x="4"/>
        <item x="21"/>
        <item x="18"/>
        <item x="28"/>
        <item x="2"/>
        <item x="37"/>
        <item x="7"/>
        <item x="13"/>
        <item x="12"/>
        <item x="35"/>
        <item x="43"/>
        <item x="22"/>
        <item x="20"/>
        <item x="34"/>
        <item x="46"/>
        <item x="45"/>
        <item x="14"/>
        <item x="16"/>
        <item x="17"/>
        <item x="29"/>
        <item t="default"/>
      </items>
    </pivotField>
    <pivotField dataField="1" showAll="0"/>
    <pivotField dataField="1" showAll="0"/>
    <pivotField dataField="1" showAll="0"/>
    <pivotField dataField="1" showAll="0"/>
    <pivotField dataField="1" showAll="0"/>
    <pivotField dataField="1" showAll="0"/>
  </pivotFields>
  <rowFields count="1">
    <field x="1"/>
  </rowFields>
  <rowItems count="48">
    <i>
      <x/>
    </i>
    <i>
      <x v="1"/>
    </i>
    <i>
      <x v="2"/>
    </i>
    <i>
      <x v="3"/>
    </i>
    <i>
      <x v="4"/>
    </i>
    <i>
      <x v="5"/>
    </i>
    <i>
      <x v="6"/>
    </i>
    <i>
      <x v="7"/>
    </i>
    <i>
      <x v="8"/>
    </i>
    <i>
      <x v="9"/>
    </i>
    <i>
      <x v="10"/>
    </i>
    <i>
      <x v="11"/>
    </i>
    <i>
      <x v="12"/>
    </i>
    <i>
      <x v="13"/>
    </i>
    <i>
      <x v="14"/>
    </i>
    <i>
      <x v="15"/>
    </i>
    <i>
      <x v="17"/>
    </i>
    <i>
      <x v="18"/>
    </i>
    <i>
      <x v="19"/>
    </i>
    <i>
      <x v="21"/>
    </i>
    <i>
      <x v="22"/>
    </i>
    <i>
      <x v="23"/>
    </i>
    <i>
      <x v="24"/>
    </i>
    <i>
      <x v="25"/>
    </i>
    <i>
      <x v="26"/>
    </i>
    <i>
      <x v="28"/>
    </i>
    <i>
      <x v="29"/>
    </i>
    <i>
      <x v="30"/>
    </i>
    <i>
      <x v="31"/>
    </i>
    <i>
      <x v="32"/>
    </i>
    <i>
      <x v="33"/>
    </i>
    <i>
      <x v="34"/>
    </i>
    <i>
      <x v="35"/>
    </i>
    <i>
      <x v="36"/>
    </i>
    <i>
      <x v="37"/>
    </i>
    <i>
      <x v="38"/>
    </i>
    <i>
      <x v="39"/>
    </i>
    <i>
      <x v="40"/>
    </i>
    <i>
      <x v="41"/>
    </i>
    <i>
      <x v="42"/>
    </i>
    <i>
      <x v="43"/>
    </i>
    <i>
      <x v="44"/>
    </i>
    <i>
      <x v="45"/>
    </i>
    <i>
      <x v="46"/>
    </i>
    <i>
      <x v="47"/>
    </i>
    <i>
      <x v="48"/>
    </i>
    <i>
      <x v="49"/>
    </i>
    <i t="grand">
      <x/>
    </i>
  </rowItems>
  <colFields count="1">
    <field x="-2"/>
  </colFields>
  <colItems count="6">
    <i>
      <x/>
    </i>
    <i i="1">
      <x v="1"/>
    </i>
    <i i="2">
      <x v="2"/>
    </i>
    <i i="3">
      <x v="3"/>
    </i>
    <i i="4">
      <x v="4"/>
    </i>
    <i i="5">
      <x v="5"/>
    </i>
  </colItems>
  <dataFields count="6">
    <dataField name="Sum of ACD Calls" fld="2" baseField="0" baseItem="0"/>
    <dataField name="Sum of ACD Time" fld="3" baseField="0" baseItem="0"/>
    <dataField name="Sum of Callback" fld="6" baseField="0" baseItem="0"/>
    <dataField name="Sum of Auto ACW" fld="4" baseField="0" baseItem="0"/>
    <dataField name="Sum of Aux ACW" fld="5" baseField="0" baseItem="0"/>
    <dataField name="Sum of Hold Time" fld="7" baseField="0" baseItem="0"/>
  </dataFields>
  <formats count="12">
    <format dxfId="29">
      <pivotArea type="all" dataOnly="0" outline="0" fieldPosition="0"/>
    </format>
    <format dxfId="28">
      <pivotArea outline="0" collapsedLevelsAreSubtotals="1" fieldPosition="0"/>
    </format>
    <format dxfId="27">
      <pivotArea field="1" type="button" dataOnly="0" labelOnly="1" outline="0" axis="axisRow" fieldPosition="0"/>
    </format>
    <format dxfId="26">
      <pivotArea dataOnly="0" labelOnly="1" fieldPosition="0">
        <references count="1">
          <reference field="1" count="0"/>
        </references>
      </pivotArea>
    </format>
    <format dxfId="25">
      <pivotArea dataOnly="0" labelOnly="1" grandRow="1" outline="0" fieldPosition="0"/>
    </format>
    <format dxfId="24">
      <pivotArea dataOnly="0" labelOnly="1" outline="0" fieldPosition="0">
        <references count="1">
          <reference field="4294967294" count="6">
            <x v="0"/>
            <x v="1"/>
            <x v="2"/>
            <x v="3"/>
            <x v="4"/>
            <x v="5"/>
          </reference>
        </references>
      </pivotArea>
    </format>
    <format dxfId="23">
      <pivotArea type="all" dataOnly="0" outline="0" fieldPosition="0"/>
    </format>
    <format dxfId="22">
      <pivotArea outline="0" collapsedLevelsAreSubtotals="1" fieldPosition="0"/>
    </format>
    <format dxfId="21">
      <pivotArea field="1" type="button" dataOnly="0" labelOnly="1" outline="0" axis="axisRow" fieldPosition="0"/>
    </format>
    <format dxfId="20">
      <pivotArea dataOnly="0" labelOnly="1" fieldPosition="0">
        <references count="1">
          <reference field="1" count="0"/>
        </references>
      </pivotArea>
    </format>
    <format dxfId="19">
      <pivotArea dataOnly="0" labelOnly="1" grandRow="1" outline="0" fieldPosition="0"/>
    </format>
    <format dxfId="18">
      <pivotArea dataOnly="0" labelOnly="1" outline="0" fieldPosition="0">
        <references count="1">
          <reference field="4294967294" count="6">
            <x v="0"/>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779150-959F-457F-8BF0-F74EE5652AB8}" name="Table1" displayName="Table1" ref="B5:J105" totalsRowShown="0" headerRowDxfId="17" dataDxfId="15" headerRowBorderDxfId="16">
  <sortState xmlns:xlrd2="http://schemas.microsoft.com/office/spreadsheetml/2017/richdata2" ref="B6:J105">
    <sortCondition descending="1" ref="E5:E105"/>
  </sortState>
  <tableColumns count="9">
    <tableColumn id="1" xr3:uid="{AB5A8369-24C2-4D0F-A9D3-5043D2E76D17}" name="Team Member" dataDxfId="14">
      <calculatedColumnFormula>'1. Roster'!A2</calculatedColumnFormula>
    </tableColumn>
    <tableColumn id="2" xr3:uid="{C6414854-54B0-46C8-9F2A-6032056AA335}" name="AHT (Minutes)" dataDxfId="13">
      <calculatedColumnFormula array="1">IFERROR(SUM((F6:J6)/E6)/60,0)</calculatedColumnFormula>
    </tableColumn>
    <tableColumn id="9" xr3:uid="{FAB08D88-AEFD-45B0-977A-3641E1C57812}" name="Phone Efficiency" dataDxfId="12">
      <calculatedColumnFormula>IFERROR(E6/(SUM(F6:J6)/3600),0)</calculatedColumnFormula>
    </tableColumn>
    <tableColumn id="3" xr3:uid="{63788B5C-7B3F-4D54-8D0D-25048C5B2047}" name="Calls Answered" dataDxfId="11">
      <calculatedColumnFormula>_xlfn.XLOOKUP(B6,Avaya!J$3:J$50,Avaya!K$3:K$50,0,0,1)</calculatedColumnFormula>
    </tableColumn>
    <tableColumn id="4" xr3:uid="{E65FECE5-CDB3-4E37-9FC2-F7458D6C58D6}" name="Talk (Seconds)" dataDxfId="10">
      <calculatedColumnFormula>_xlfn.XLOOKUP(B6,Avaya!J$3:J$50,Avaya!L$3:L$50,0,0,1)</calculatedColumnFormula>
    </tableColumn>
    <tableColumn id="5" xr3:uid="{9E6B1BE1-08D8-4700-B6C3-8CA4C380B3D1}" name="Callback (Seconds)" dataDxfId="9">
      <calculatedColumnFormula>_xlfn.XLOOKUP(B6,Avaya!J$3:J$50,Avaya!M$3:M$50,0,0,1)</calculatedColumnFormula>
    </tableColumn>
    <tableColumn id="6" xr3:uid="{CFCA5BCF-1769-423B-882F-9F89099B4611}" name="ACW Time (Seconds)" dataDxfId="8">
      <calculatedColumnFormula>_xlfn.XLOOKUP(B6,Avaya!J$3:J$50,Avaya!N$3:N$50,0,0,1)</calculatedColumnFormula>
    </tableColumn>
    <tableColumn id="7" xr3:uid="{88542F06-2A12-4338-9B4D-B81D67672525}" name="After Call Wrap Up (Seconds)" dataDxfId="7">
      <calculatedColumnFormula>_xlfn.XLOOKUP(B6,Avaya!J$3:J$50,Avaya!O$3:O$50,0,0,1)</calculatedColumnFormula>
    </tableColumn>
    <tableColumn id="8" xr3:uid="{08766B66-F428-4300-9669-17E5D4C9A56B}" name="Hold (Seconds)" dataDxfId="6">
      <calculatedColumnFormula>_xlfn.XLOOKUP(B6,Avaya!J$3:J$50,Avaya!P$3:P$50,0,0,1)</calculatedColumnFormula>
    </tableColumn>
  </tableColumns>
  <tableStyleInfo name="TableStyleMedium1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556E28-EFD3-44D7-9C02-3D1CA1D176B4}" name="Table2" displayName="Table2" ref="L5:O105" totalsRowShown="0" headerRowDxfId="5" headerRowBorderDxfId="4">
  <autoFilter ref="L5:O105" xr:uid="{B3556E28-EFD3-44D7-9C02-3D1CA1D176B4}"/>
  <sortState xmlns:xlrd2="http://schemas.microsoft.com/office/spreadsheetml/2017/richdata2" ref="L6:O105">
    <sortCondition descending="1" ref="O5:O105"/>
  </sortState>
  <tableColumns count="4">
    <tableColumn id="1" xr3:uid="{D8589E5F-367A-418E-8D27-CE55C89B7129}" name="Team Member" dataDxfId="3">
      <calculatedColumnFormula>'1. Roster'!A2</calculatedColumnFormula>
    </tableColumn>
    <tableColumn id="2" xr3:uid="{34AB179D-9DFC-48F9-9914-989B3DB0C9B6}" name="Onsite Efficiency" dataDxfId="2">
      <calculatedColumnFormula>IFERROR(O6/N6,0)</calculatedColumnFormula>
    </tableColumn>
    <tableColumn id="3" xr3:uid="{9C30788F-90D0-428F-B8F7-F17676E19285}" name="Onsite Time (Hours)" dataDxfId="1">
      <calculatedColumnFormula>_xlfn.XLOOKUP(L6,Clockify!A$4:A$103,Clockify!C$4:C$103,0,0,1)</calculatedColumnFormula>
    </tableColumn>
    <tableColumn id="4" xr3:uid="{336192F8-2476-405E-A57E-75B5195C4AB3}" name="Onsite Incidents (Total)" dataDxfId="0">
      <calculatedColumnFormula>_xlfn.XLOOKUP(L6,ServiceNow!A$4:A$102,ServiceNow!D$4:D$102,0,0,1)</calculatedColumnFormula>
    </tableColumn>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ashodJohnson@rocketcompanies.com" TargetMode="External"/><Relationship Id="rId1" Type="http://schemas.openxmlformats.org/officeDocument/2006/relationships/hyperlink" Target="mailto:RickyKenner@rocketcentral.com"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3" Type="http://schemas.openxmlformats.org/officeDocument/2006/relationships/hyperlink" Target="https://rockfoc.service-now.com/incident_list.do?sysparm_query=resolved_by%3Df6fe20c02fc128108bb013acf699b6c9%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8" Type="http://schemas.openxmlformats.org/officeDocument/2006/relationships/hyperlink" Target="https://rockfoc.service-now.com/incident_list.do?sysparm_query=resolved_by%3D3161e9d62f1610108bb013acf699b63d%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6" Type="http://schemas.openxmlformats.org/officeDocument/2006/relationships/hyperlink" Target="https://rockfoc.service-now.com/incident_list.do?sysparm_query=resolved_by%3D8ca299961b5a10505df3a60bbc4bcb82%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9" Type="http://schemas.openxmlformats.org/officeDocument/2006/relationships/hyperlink" Target="https://rockfoc.service-now.com/incident_list.do?sysparm_query=resolved_by%3D50026e11471f31503629da7a436d4338%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1" Type="http://schemas.openxmlformats.org/officeDocument/2006/relationships/hyperlink" Target="https://rockfoc.service-now.com/incident_list.do?sysparm_query=resolved_by%3D72280f411b6868105df3a60bbc4bcb0d%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4" Type="http://schemas.openxmlformats.org/officeDocument/2006/relationships/hyperlink" Target="https://rockfoc.service-now.com/incident_list.do?sysparm_query=resolved_by%3D36bc6dd22f9610108bb013acf699b653%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2" Type="http://schemas.openxmlformats.org/officeDocument/2006/relationships/hyperlink" Target="https://rockfoc.service-now.com/incident_list.do?sysparm_query=resolved_by%3D63cc90d91b82f410d38f98242a4bcb89%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7" Type="http://schemas.openxmlformats.org/officeDocument/2006/relationships/hyperlink" Target="https://rockfoc.service-now.com/incident_list.do?sysparm_query=resolved_by%3D43a399da2f9210108bb013acf699b610%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50" Type="http://schemas.openxmlformats.org/officeDocument/2006/relationships/hyperlink" Target="https://rockfoc.service-now.com/incident_list.do?sysparm_query=resolved_by%3D2e72e1961bda10505df3a60bbc4bcb85%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55" Type="http://schemas.openxmlformats.org/officeDocument/2006/relationships/hyperlink" Target="https://rockfoc.service-now.com/incident_list.do?sysparm_query=resolved_by%3D273b84662f2658108bb013acf699b6aa%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7" Type="http://schemas.openxmlformats.org/officeDocument/2006/relationships/hyperlink" Target="https://rockfoc.service-now.com/incident_list.do?sysparm_query=resolved_by%3D9a02b47b8753fc10257762cf8bbb357b%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 Type="http://schemas.openxmlformats.org/officeDocument/2006/relationships/hyperlink" Target="https://rockfoc.service-now.com/incident_list.do?sysparm_query=resolved_by%3D8c94a4521b447050d38f98242a4bcb75%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6" Type="http://schemas.openxmlformats.org/officeDocument/2006/relationships/hyperlink" Target="https://rockfoc.service-now.com/incident_list.do?sysparm_query=resolved_by%3D51b1d8571b072010def421b6b04bcba8%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9" Type="http://schemas.openxmlformats.org/officeDocument/2006/relationships/hyperlink" Target="https://rockfoc.service-now.com/incident_list.do?sysparm_query=resolved_by%3Dd655faf247040a1010c2b2de536d43b8%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1" Type="http://schemas.openxmlformats.org/officeDocument/2006/relationships/hyperlink" Target="https://rockfoc.service-now.com/incident_list.do?sysparm_query=resolved_by%3D212b864f975e091043e5fdd3a253af73%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4" Type="http://schemas.openxmlformats.org/officeDocument/2006/relationships/hyperlink" Target="https://rockfoc.service-now.com/incident_list.do?sysparm_query=resolved_by%3D88cfa4442fc128108bb013acf699b67a%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2" Type="http://schemas.openxmlformats.org/officeDocument/2006/relationships/hyperlink" Target="https://rockfoc.service-now.com/incident_list.do?sysparm_query=resolved_by%3D97a396411b41e8105df3a60bbc4bcb59%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7" Type="http://schemas.openxmlformats.org/officeDocument/2006/relationships/hyperlink" Target="https://rockfoc.service-now.com/incident_list.do?sysparm_query=resolved_by%3Dba186d591b64a8105df3a60bbc4bcb87%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0" Type="http://schemas.openxmlformats.org/officeDocument/2006/relationships/hyperlink" Target="https://rockfoc.service-now.com/incident_list.do?sysparm_query=resolved_by%3D50026e11471f31503629da7a436d4338%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5" Type="http://schemas.openxmlformats.org/officeDocument/2006/relationships/hyperlink" Target="https://rockfoc.service-now.com/incident_list.do?sysparm_query=resolved_by%3D984171de2f9610108bb013acf699b6b7%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53" Type="http://schemas.openxmlformats.org/officeDocument/2006/relationships/hyperlink" Target="https://rockfoc.service-now.com/incident_list.do?sysparm_query=resolved_by%3D22a1291a2f1610108bb013acf699b667%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5" Type="http://schemas.openxmlformats.org/officeDocument/2006/relationships/hyperlink" Target="https://rockfoc.service-now.com/incident_list.do?sysparm_query=resolved_by%3D793555122fd210108bb013acf699b6bf%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0" Type="http://schemas.openxmlformats.org/officeDocument/2006/relationships/hyperlink" Target="https://rockfoc.service-now.com/incident_list.do?sysparm_query=resolved_by%3D638f01de1b1a10505df3a60bbc4bcb68%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9" Type="http://schemas.openxmlformats.org/officeDocument/2006/relationships/hyperlink" Target="https://rockfoc.service-now.com/incident_list.do?sysparm_query=resolved_by%3D9088a19a2f5610108bb013acf699b64d%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1" Type="http://schemas.openxmlformats.org/officeDocument/2006/relationships/hyperlink" Target="https://rockfoc.service-now.com/incident_list.do?sysparm_query=resolved_by%3D97a396411b41e8105df3a60bbc4bcb59%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4" Type="http://schemas.openxmlformats.org/officeDocument/2006/relationships/hyperlink" Target="https://rockfoc.service-now.com/incident_list.do?sysparm_query=resolved_by%3D594fdd522f1610108bb013acf699b6c1%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52" Type="http://schemas.openxmlformats.org/officeDocument/2006/relationships/hyperlink" Target="https://rockfoc.service-now.com/incident_list.do?sysparm_query=resolved_by%3D635065121bda10505df3a60bbc4bcb71%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 Type="http://schemas.openxmlformats.org/officeDocument/2006/relationships/hyperlink" Target="https://rockfoc.service-now.com/incident_list.do?sysparm_query=resolved_by%3Da0fa51d62fd210108bb013acf699b6aa%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9" Type="http://schemas.openxmlformats.org/officeDocument/2006/relationships/hyperlink" Target="https://rockfoc.service-now.com/incident_list.do?sysparm_query=resolved_by%3D638f01de1b1a10505df3a60bbc4bcb68%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4" Type="http://schemas.openxmlformats.org/officeDocument/2006/relationships/hyperlink" Target="https://rockfoc.service-now.com/incident_list.do?sysparm_query=resolved_by%3Df6fe20c02fc128108bb013acf699b6c9%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2" Type="http://schemas.openxmlformats.org/officeDocument/2006/relationships/hyperlink" Target="https://rockfoc.service-now.com/incident_list.do?sysparm_query=resolved_by%3D72280f411b6868105df3a60bbc4bcb0d%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7" Type="http://schemas.openxmlformats.org/officeDocument/2006/relationships/hyperlink" Target="https://rockfoc.service-now.com/incident_list.do?sysparm_query=resolved_by%3Df18357571b99e0105df3a60bbc4bcbd7%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0" Type="http://schemas.openxmlformats.org/officeDocument/2006/relationships/hyperlink" Target="https://rockfoc.service-now.com/incident_list.do?sysparm_query=resolved_by%3Dd655faf247040a1010c2b2de536d43b8%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5" Type="http://schemas.openxmlformats.org/officeDocument/2006/relationships/hyperlink" Target="https://rockfoc.service-now.com/incident_list.do?sysparm_query=resolved_by%3D65648b492fa128108bb013acf699b6d3%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3" Type="http://schemas.openxmlformats.org/officeDocument/2006/relationships/hyperlink" Target="https://rockfoc.service-now.com/incident_list.do?sysparm_query=resolved_by%3D594fdd522f1610108bb013acf699b6c1%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8" Type="http://schemas.openxmlformats.org/officeDocument/2006/relationships/hyperlink" Target="https://rockfoc.service-now.com/incident_list.do?sysparm_query=resolved_by%3D43a399da2f9210108bb013acf699b610%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56" Type="http://schemas.openxmlformats.org/officeDocument/2006/relationships/hyperlink" Target="https://rockfoc.service-now.com/incident_list.do?sysparm_query=resolved_by%3D273b84662f2658108bb013acf699b6aa%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8" Type="http://schemas.openxmlformats.org/officeDocument/2006/relationships/hyperlink" Target="https://rockfoc.service-now.com/incident_list.do?sysparm_query=resolved_by%3D9a02b47b8753fc10257762cf8bbb357b%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51" Type="http://schemas.openxmlformats.org/officeDocument/2006/relationships/hyperlink" Target="https://rockfoc.service-now.com/incident_list.do?sysparm_query=resolved_by%3D635065121bda10505df3a60bbc4bcb71%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 Type="http://schemas.openxmlformats.org/officeDocument/2006/relationships/hyperlink" Target="https://rockfoc.service-now.com/incident_list.do?sysparm_query=resolved_by%3Da0fa51d62fd210108bb013acf699b6aa%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2" Type="http://schemas.openxmlformats.org/officeDocument/2006/relationships/hyperlink" Target="https://rockfoc.service-now.com/incident_list.do?sysparm_query=resolved_by%3D212b864f975e091043e5fdd3a253af73%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7" Type="http://schemas.openxmlformats.org/officeDocument/2006/relationships/hyperlink" Target="https://rockfoc.service-now.com/incident_list.do?sysparm_query=resolved_by%3D3161e9d62f1610108bb013acf699b63d%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5" Type="http://schemas.openxmlformats.org/officeDocument/2006/relationships/hyperlink" Target="https://rockfoc.service-now.com/incident_list.do?sysparm_query=resolved_by%3D8ca299961b5a10505df3a60bbc4bcb82%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3" Type="http://schemas.openxmlformats.org/officeDocument/2006/relationships/hyperlink" Target="https://rockfoc.service-now.com/incident_list.do?sysparm_query=resolved_by%3D36bc6dd22f9610108bb013acf699b653%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8" Type="http://schemas.openxmlformats.org/officeDocument/2006/relationships/hyperlink" Target="https://rockfoc.service-now.com/incident_list.do?sysparm_query=resolved_by%3Dba186d591b64a8105df3a60bbc4bcb87%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6" Type="http://schemas.openxmlformats.org/officeDocument/2006/relationships/hyperlink" Target="https://rockfoc.service-now.com/incident_list.do?sysparm_query=resolved_by%3D984171de2f9610108bb013acf699b6b7%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0" Type="http://schemas.openxmlformats.org/officeDocument/2006/relationships/hyperlink" Target="https://rockfoc.service-now.com/incident_list.do?sysparm_query=resolved_by%3D9088a19a2f5610108bb013acf699b64d%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1" Type="http://schemas.openxmlformats.org/officeDocument/2006/relationships/hyperlink" Target="https://rockfoc.service-now.com/incident_list.do?sysparm_query=resolved_by%3D63cc90d91b82f410d38f98242a4bcb89%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54" Type="http://schemas.openxmlformats.org/officeDocument/2006/relationships/hyperlink" Target="https://rockfoc.service-now.com/incident_list.do?sysparm_query=resolved_by%3D22a1291a2f1610108bb013acf699b667%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 Type="http://schemas.openxmlformats.org/officeDocument/2006/relationships/hyperlink" Target="https://rockfoc.service-now.com/incident_list.do?sysparm_query=resolved_by%3D8c94a4521b447050d38f98242a4bcb75%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6" Type="http://schemas.openxmlformats.org/officeDocument/2006/relationships/hyperlink" Target="https://rockfoc.service-now.com/incident_list.do?sysparm_query=resolved_by%3D793555122fd210108bb013acf699b6bf%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15" Type="http://schemas.openxmlformats.org/officeDocument/2006/relationships/hyperlink" Target="https://rockfoc.service-now.com/incident_list.do?sysparm_query=resolved_by%3D51b1d8571b072010def421b6b04bcba8%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3" Type="http://schemas.openxmlformats.org/officeDocument/2006/relationships/hyperlink" Target="https://rockfoc.service-now.com/incident_list.do?sysparm_query=resolved_by%3D88cfa4442fc128108bb013acf699b67a%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28" Type="http://schemas.openxmlformats.org/officeDocument/2006/relationships/hyperlink" Target="https://rockfoc.service-now.com/incident_list.do?sysparm_query=resolved_by%3Df18357571b99e0105df3a60bbc4bcbd7%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36" Type="http://schemas.openxmlformats.org/officeDocument/2006/relationships/hyperlink" Target="https://rockfoc.service-now.com/incident_list.do?sysparm_query=resolved_by%3D65648b492fa128108bb013acf699b6d3%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 Id="rId49" Type="http://schemas.openxmlformats.org/officeDocument/2006/relationships/hyperlink" Target="https://rockfoc.service-now.com/incident_list.do?sysparm_query=resolved_by%3D2e72e1961bda10505df3a60bbc4bcb85%5Eclose_code%3DSolved%20(Deskside%20visit)%5Eresolved_atBETWEENjavascript:gs.dateGenerate(%5C%272024-04-22%5C%27%2C%5C%2700:00:00%5C%27)@javascript:gs.dateGenerate(%5C%272024-05-05%5C%27%2C%5C%2723:59:59%5C%27)%5Eresolved_by.u_team_name%3DTechnology%20Support%5Eclose_code%3DSolved%20(Deskside%20visit)"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D0D2-6A2F-E148-AE78-C0157BD9E00D}">
  <dimension ref="A1:H102"/>
  <sheetViews>
    <sheetView zoomScaleNormal="100" workbookViewId="0">
      <selection activeCell="B35" sqref="B35"/>
    </sheetView>
  </sheetViews>
  <sheetFormatPr defaultColWidth="11" defaultRowHeight="15.75" customHeight="1"/>
  <cols>
    <col min="1" max="1" width="19.625" style="1" bestFit="1" customWidth="1"/>
    <col min="2" max="2" width="10" style="1" bestFit="1" customWidth="1"/>
    <col min="3" max="3" width="12" style="1" bestFit="1" customWidth="1"/>
    <col min="4" max="4" width="22.5" style="1" bestFit="1" customWidth="1"/>
    <col min="5" max="5" width="38.5" style="1" bestFit="1" customWidth="1"/>
    <col min="6" max="6" width="41" style="1" bestFit="1" customWidth="1"/>
    <col min="7" max="7" width="12.5" style="1" bestFit="1" customWidth="1"/>
    <col min="8" max="8" width="12.375" style="1" bestFit="1" customWidth="1"/>
    <col min="9" max="16384" width="11" style="1"/>
  </cols>
  <sheetData>
    <row r="1" spans="1:8" ht="15.75" customHeight="1">
      <c r="A1" s="27" t="s">
        <v>0</v>
      </c>
      <c r="B1" s="27" t="s">
        <v>1</v>
      </c>
      <c r="C1" s="27" t="s">
        <v>2</v>
      </c>
      <c r="D1" s="27" t="s">
        <v>3</v>
      </c>
      <c r="E1" s="27" t="s">
        <v>4</v>
      </c>
      <c r="F1" s="27" t="s">
        <v>5</v>
      </c>
      <c r="G1" s="27" t="s">
        <v>6</v>
      </c>
      <c r="H1" s="27" t="s">
        <v>7</v>
      </c>
    </row>
    <row r="2" spans="1:8" ht="15.75" customHeight="1">
      <c r="A2" s="28" t="s">
        <v>8</v>
      </c>
      <c r="B2" s="19" t="s">
        <v>9</v>
      </c>
      <c r="C2" s="19" t="s">
        <v>10</v>
      </c>
      <c r="D2" s="19" t="s">
        <v>11</v>
      </c>
      <c r="E2" s="29" t="s">
        <v>12</v>
      </c>
      <c r="F2" s="19" t="s">
        <v>13</v>
      </c>
      <c r="G2" s="29">
        <v>4458132</v>
      </c>
      <c r="H2" s="29">
        <v>1004077960</v>
      </c>
    </row>
    <row r="3" spans="1:8" ht="15.75" customHeight="1">
      <c r="A3" s="28" t="s">
        <v>14</v>
      </c>
      <c r="B3" s="19" t="s">
        <v>15</v>
      </c>
      <c r="C3" s="19" t="s">
        <v>16</v>
      </c>
      <c r="D3" s="19" t="s">
        <v>17</v>
      </c>
      <c r="E3" s="29" t="s">
        <v>18</v>
      </c>
      <c r="F3" s="19" t="s">
        <v>19</v>
      </c>
      <c r="G3" s="29">
        <v>4335351</v>
      </c>
      <c r="H3" s="30">
        <v>1004078890</v>
      </c>
    </row>
    <row r="4" spans="1:8" ht="15.75" customHeight="1">
      <c r="A4" s="28" t="s">
        <v>20</v>
      </c>
      <c r="B4" s="19" t="s">
        <v>21</v>
      </c>
      <c r="C4" s="19" t="s">
        <v>22</v>
      </c>
      <c r="D4" s="19" t="s">
        <v>23</v>
      </c>
      <c r="E4" s="29" t="s">
        <v>24</v>
      </c>
      <c r="F4" s="19" t="s">
        <v>25</v>
      </c>
      <c r="G4" s="29">
        <v>4391020</v>
      </c>
      <c r="H4" s="19">
        <v>1004015694</v>
      </c>
    </row>
    <row r="5" spans="1:8" ht="15.75" customHeight="1">
      <c r="A5" s="28" t="s">
        <v>26</v>
      </c>
      <c r="B5" s="19" t="s">
        <v>27</v>
      </c>
      <c r="C5" s="19" t="s">
        <v>28</v>
      </c>
      <c r="D5" s="19" t="s">
        <v>29</v>
      </c>
      <c r="E5" s="29" t="s">
        <v>30</v>
      </c>
      <c r="F5" s="19" t="s">
        <v>31</v>
      </c>
      <c r="G5" s="29">
        <v>4366602</v>
      </c>
      <c r="H5" s="29">
        <v>1004015134</v>
      </c>
    </row>
    <row r="6" spans="1:8" ht="15.75" customHeight="1">
      <c r="A6" s="28" t="s">
        <v>32</v>
      </c>
      <c r="B6" s="19" t="s">
        <v>33</v>
      </c>
      <c r="C6" s="19" t="s">
        <v>34</v>
      </c>
      <c r="D6" s="19" t="s">
        <v>35</v>
      </c>
      <c r="E6" s="19" t="s">
        <v>36</v>
      </c>
      <c r="F6" s="19" t="s">
        <v>37</v>
      </c>
      <c r="G6" s="30">
        <v>2024468</v>
      </c>
      <c r="H6" s="30">
        <v>1004078742</v>
      </c>
    </row>
    <row r="7" spans="1:8" ht="15.75" customHeight="1">
      <c r="A7" s="28" t="s">
        <v>38</v>
      </c>
      <c r="B7" s="19" t="s">
        <v>39</v>
      </c>
      <c r="C7" s="19" t="s">
        <v>40</v>
      </c>
      <c r="D7" s="19" t="s">
        <v>41</v>
      </c>
      <c r="E7" s="19" t="s">
        <v>42</v>
      </c>
      <c r="F7" s="19" t="s">
        <v>43</v>
      </c>
      <c r="G7" s="30">
        <v>4395709</v>
      </c>
      <c r="H7" s="30">
        <v>1004075895</v>
      </c>
    </row>
    <row r="8" spans="1:8" ht="15.75" customHeight="1">
      <c r="A8" s="28" t="s">
        <v>44</v>
      </c>
      <c r="B8" s="19" t="s">
        <v>45</v>
      </c>
      <c r="C8" s="19" t="s">
        <v>46</v>
      </c>
      <c r="D8" s="19" t="s">
        <v>47</v>
      </c>
      <c r="E8" s="19" t="s">
        <v>48</v>
      </c>
      <c r="F8" s="19" t="s">
        <v>49</v>
      </c>
      <c r="G8" s="30">
        <v>4291201</v>
      </c>
      <c r="H8" s="30">
        <v>1004011038</v>
      </c>
    </row>
    <row r="9" spans="1:8" ht="15.75" customHeight="1">
      <c r="A9" s="28" t="s">
        <v>50</v>
      </c>
      <c r="B9" s="19" t="s">
        <v>51</v>
      </c>
      <c r="C9" s="19" t="s">
        <v>52</v>
      </c>
      <c r="D9" s="19" t="s">
        <v>53</v>
      </c>
      <c r="E9" s="19" t="s">
        <v>54</v>
      </c>
      <c r="F9" s="19" t="s">
        <v>55</v>
      </c>
      <c r="G9" s="30">
        <v>4182249</v>
      </c>
      <c r="H9" s="30">
        <v>1004000544</v>
      </c>
    </row>
    <row r="10" spans="1:8" ht="15.75" customHeight="1">
      <c r="A10" s="28" t="s">
        <v>56</v>
      </c>
      <c r="B10" s="19" t="s">
        <v>57</v>
      </c>
      <c r="C10" s="19" t="s">
        <v>58</v>
      </c>
      <c r="D10" s="19" t="s">
        <v>59</v>
      </c>
      <c r="E10" s="19" t="s">
        <v>60</v>
      </c>
      <c r="F10" s="19" t="s">
        <v>61</v>
      </c>
      <c r="G10" s="30">
        <v>4386676</v>
      </c>
      <c r="H10" s="30">
        <v>1004010833</v>
      </c>
    </row>
    <row r="11" spans="1:8" ht="15.75" customHeight="1">
      <c r="A11" s="28" t="s">
        <v>62</v>
      </c>
      <c r="B11" s="19" t="s">
        <v>63</v>
      </c>
      <c r="C11" s="19" t="s">
        <v>64</v>
      </c>
      <c r="D11" s="19" t="s">
        <v>65</v>
      </c>
      <c r="E11" s="19" t="s">
        <v>66</v>
      </c>
      <c r="F11" s="19" t="s">
        <v>67</v>
      </c>
      <c r="G11" s="30">
        <v>4203357</v>
      </c>
      <c r="H11" s="30">
        <v>1004077783</v>
      </c>
    </row>
    <row r="12" spans="1:8" ht="15.75" customHeight="1">
      <c r="A12" s="28" t="s">
        <v>68</v>
      </c>
      <c r="B12" s="19" t="s">
        <v>21</v>
      </c>
      <c r="C12" s="19" t="s">
        <v>69</v>
      </c>
      <c r="D12" s="19" t="s">
        <v>70</v>
      </c>
      <c r="E12" s="1" t="s">
        <v>71</v>
      </c>
      <c r="F12" s="19" t="s">
        <v>72</v>
      </c>
      <c r="G12" s="30">
        <v>4978464</v>
      </c>
      <c r="H12" s="30">
        <v>1004016242</v>
      </c>
    </row>
    <row r="13" spans="1:8" ht="15.75" customHeight="1">
      <c r="A13" s="28" t="s">
        <v>73</v>
      </c>
      <c r="B13" s="19" t="s">
        <v>74</v>
      </c>
      <c r="C13" s="19" t="s">
        <v>75</v>
      </c>
      <c r="D13" s="19" t="s">
        <v>76</v>
      </c>
      <c r="E13" s="19" t="s">
        <v>77</v>
      </c>
      <c r="F13" s="19" t="s">
        <v>78</v>
      </c>
      <c r="G13" s="30">
        <v>2016048</v>
      </c>
      <c r="H13" s="30">
        <v>1004079642</v>
      </c>
    </row>
    <row r="14" spans="1:8" ht="15.75" customHeight="1">
      <c r="A14" s="28" t="s">
        <v>79</v>
      </c>
      <c r="B14" s="19" t="s">
        <v>80</v>
      </c>
      <c r="C14" s="19" t="s">
        <v>81</v>
      </c>
      <c r="D14" s="19" t="s">
        <v>82</v>
      </c>
      <c r="E14" s="19" t="s">
        <v>83</v>
      </c>
      <c r="F14" s="19" t="s">
        <v>84</v>
      </c>
      <c r="G14" s="30">
        <v>4202592</v>
      </c>
      <c r="H14" s="30">
        <v>1004075661</v>
      </c>
    </row>
    <row r="15" spans="1:8" ht="15.75" customHeight="1">
      <c r="A15" s="28" t="s">
        <v>85</v>
      </c>
      <c r="B15" s="19" t="s">
        <v>86</v>
      </c>
      <c r="C15" s="19" t="s">
        <v>87</v>
      </c>
      <c r="D15" s="19" t="s">
        <v>88</v>
      </c>
      <c r="E15" s="29" t="s">
        <v>89</v>
      </c>
      <c r="F15" s="19" t="s">
        <v>90</v>
      </c>
      <c r="G15" s="29">
        <v>4329490</v>
      </c>
      <c r="H15" s="29">
        <v>1004011323</v>
      </c>
    </row>
    <row r="16" spans="1:8" ht="15.75" customHeight="1">
      <c r="A16" s="28" t="s">
        <v>91</v>
      </c>
      <c r="B16" s="19" t="s">
        <v>92</v>
      </c>
      <c r="C16" s="19" t="s">
        <v>93</v>
      </c>
      <c r="D16" s="19" t="s">
        <v>94</v>
      </c>
      <c r="E16" s="29" t="s">
        <v>95</v>
      </c>
      <c r="F16" s="19" t="s">
        <v>96</v>
      </c>
      <c r="G16" s="29">
        <v>2402715</v>
      </c>
      <c r="H16" s="30">
        <v>1004079220</v>
      </c>
    </row>
    <row r="17" spans="1:8" ht="15.75" customHeight="1">
      <c r="A17" s="28" t="s">
        <v>97</v>
      </c>
      <c r="B17" s="19" t="s">
        <v>98</v>
      </c>
      <c r="C17" s="19" t="s">
        <v>99</v>
      </c>
      <c r="D17" s="19" t="s">
        <v>100</v>
      </c>
      <c r="E17" s="29" t="s">
        <v>101</v>
      </c>
      <c r="F17" s="19" t="s">
        <v>102</v>
      </c>
      <c r="G17" s="29">
        <v>4247362</v>
      </c>
      <c r="H17" s="19">
        <v>1004011124</v>
      </c>
    </row>
    <row r="18" spans="1:8" ht="15.75" customHeight="1">
      <c r="A18" s="28" t="s">
        <v>103</v>
      </c>
      <c r="B18" s="19" t="s">
        <v>104</v>
      </c>
      <c r="C18" s="19" t="s">
        <v>105</v>
      </c>
      <c r="D18" s="19" t="s">
        <v>106</v>
      </c>
      <c r="E18" s="29" t="s">
        <v>107</v>
      </c>
      <c r="F18" s="19" t="s">
        <v>108</v>
      </c>
      <c r="G18" s="29">
        <v>4390541</v>
      </c>
      <c r="H18" s="29">
        <v>1004000321</v>
      </c>
    </row>
    <row r="19" spans="1:8" ht="15.75" customHeight="1">
      <c r="A19" s="28" t="s">
        <v>109</v>
      </c>
      <c r="B19" s="19" t="s">
        <v>110</v>
      </c>
      <c r="C19" s="19" t="s">
        <v>111</v>
      </c>
      <c r="D19" s="19" t="s">
        <v>112</v>
      </c>
      <c r="E19" s="19" t="s">
        <v>113</v>
      </c>
      <c r="F19" s="19" t="s">
        <v>114</v>
      </c>
      <c r="G19" s="30">
        <v>4707775</v>
      </c>
      <c r="H19" s="30">
        <v>1004025600</v>
      </c>
    </row>
    <row r="20" spans="1:8" ht="15.75" customHeight="1">
      <c r="A20" s="28" t="s">
        <v>115</v>
      </c>
      <c r="B20" s="19" t="s">
        <v>116</v>
      </c>
      <c r="C20" s="19" t="s">
        <v>117</v>
      </c>
      <c r="D20" s="19" t="s">
        <v>118</v>
      </c>
      <c r="E20" s="19" t="s">
        <v>119</v>
      </c>
      <c r="F20" s="19" t="s">
        <v>120</v>
      </c>
      <c r="G20" s="30">
        <v>4259722</v>
      </c>
      <c r="H20" s="30">
        <v>1004003944</v>
      </c>
    </row>
    <row r="21" spans="1:8" ht="15.75" customHeight="1">
      <c r="A21" s="28" t="s">
        <v>121</v>
      </c>
      <c r="B21" s="19" t="s">
        <v>122</v>
      </c>
      <c r="C21" s="19" t="s">
        <v>123</v>
      </c>
      <c r="D21" s="19" t="s">
        <v>124</v>
      </c>
      <c r="E21" s="29" t="s">
        <v>125</v>
      </c>
      <c r="F21" s="19" t="s">
        <v>126</v>
      </c>
      <c r="G21" s="29">
        <v>4385619</v>
      </c>
      <c r="H21" s="29">
        <v>1004077289</v>
      </c>
    </row>
    <row r="22" spans="1:8" ht="15.75" customHeight="1">
      <c r="A22" s="28" t="s">
        <v>127</v>
      </c>
      <c r="B22" s="19" t="s">
        <v>128</v>
      </c>
      <c r="C22" s="19" t="s">
        <v>129</v>
      </c>
      <c r="D22" s="19" t="s">
        <v>130</v>
      </c>
      <c r="E22" s="29" t="s">
        <v>131</v>
      </c>
      <c r="F22" s="19" t="s">
        <v>132</v>
      </c>
      <c r="G22" s="29">
        <v>4387579</v>
      </c>
      <c r="H22" s="30">
        <v>1004016241</v>
      </c>
    </row>
    <row r="23" spans="1:8" ht="15.75" customHeight="1">
      <c r="A23" s="28" t="s">
        <v>133</v>
      </c>
      <c r="B23" s="19" t="s">
        <v>134</v>
      </c>
      <c r="C23" s="19" t="s">
        <v>135</v>
      </c>
      <c r="D23" s="19" t="s">
        <v>136</v>
      </c>
      <c r="E23" s="29" t="s">
        <v>137</v>
      </c>
      <c r="F23" s="19" t="s">
        <v>138</v>
      </c>
      <c r="G23" s="29">
        <v>5004416</v>
      </c>
      <c r="H23" s="19">
        <v>1004016580</v>
      </c>
    </row>
    <row r="24" spans="1:8" ht="15.75" customHeight="1">
      <c r="A24" s="28" t="s">
        <v>139</v>
      </c>
      <c r="B24" s="19" t="s">
        <v>140</v>
      </c>
      <c r="C24" s="19" t="s">
        <v>141</v>
      </c>
      <c r="D24" s="19" t="s">
        <v>142</v>
      </c>
      <c r="E24" s="29" t="s">
        <v>143</v>
      </c>
      <c r="F24" s="19" t="s">
        <v>144</v>
      </c>
      <c r="G24" s="29">
        <v>4374968</v>
      </c>
      <c r="H24" s="29">
        <v>1004079282</v>
      </c>
    </row>
    <row r="25" spans="1:8" ht="15.75" customHeight="1">
      <c r="A25" s="28" t="s">
        <v>145</v>
      </c>
      <c r="B25" s="19" t="s">
        <v>146</v>
      </c>
      <c r="C25" s="19" t="s">
        <v>147</v>
      </c>
      <c r="D25" s="19" t="s">
        <v>148</v>
      </c>
      <c r="E25" s="19" t="s">
        <v>149</v>
      </c>
      <c r="F25" s="19" t="s">
        <v>150</v>
      </c>
      <c r="G25" s="30">
        <v>4381012</v>
      </c>
      <c r="H25" s="30">
        <v>1004015212</v>
      </c>
    </row>
    <row r="26" spans="1:8" ht="15.75" customHeight="1">
      <c r="A26" s="28" t="s">
        <v>151</v>
      </c>
      <c r="B26" s="19" t="s">
        <v>152</v>
      </c>
      <c r="C26" s="19" t="s">
        <v>153</v>
      </c>
      <c r="D26" s="19" t="s">
        <v>154</v>
      </c>
      <c r="E26" s="19" t="s">
        <v>155</v>
      </c>
      <c r="F26" s="19" t="s">
        <v>156</v>
      </c>
      <c r="G26" s="30">
        <v>4387241</v>
      </c>
      <c r="H26" s="30">
        <v>1004078130</v>
      </c>
    </row>
    <row r="27" spans="1:8" ht="15.75" customHeight="1">
      <c r="A27" s="28" t="s">
        <v>157</v>
      </c>
      <c r="B27" s="19" t="s">
        <v>158</v>
      </c>
      <c r="C27" s="19" t="s">
        <v>153</v>
      </c>
      <c r="D27" s="19" t="s">
        <v>159</v>
      </c>
      <c r="E27" s="29" t="s">
        <v>160</v>
      </c>
      <c r="F27" s="19" t="s">
        <v>161</v>
      </c>
      <c r="G27" s="29">
        <v>2292345</v>
      </c>
      <c r="H27" s="29">
        <v>1004016420</v>
      </c>
    </row>
    <row r="28" spans="1:8" ht="15.75" customHeight="1">
      <c r="A28" s="28" t="s">
        <v>162</v>
      </c>
      <c r="B28" s="19" t="s">
        <v>163</v>
      </c>
      <c r="C28" s="19" t="s">
        <v>164</v>
      </c>
      <c r="D28" s="19" t="s">
        <v>165</v>
      </c>
      <c r="E28" s="29" t="s">
        <v>166</v>
      </c>
      <c r="F28" s="19" t="s">
        <v>167</v>
      </c>
      <c r="G28" s="29">
        <v>4395177</v>
      </c>
      <c r="H28" s="30">
        <v>1004075285</v>
      </c>
    </row>
    <row r="29" spans="1:8" ht="15.75" customHeight="1">
      <c r="A29" s="28" t="s">
        <v>168</v>
      </c>
      <c r="B29" s="19" t="s">
        <v>169</v>
      </c>
      <c r="C29" s="19" t="s">
        <v>170</v>
      </c>
      <c r="D29" s="19" t="s">
        <v>171</v>
      </c>
      <c r="E29" s="29" t="s">
        <v>172</v>
      </c>
      <c r="F29" s="19" t="s">
        <v>173</v>
      </c>
      <c r="G29" s="29">
        <v>4366855</v>
      </c>
      <c r="H29" s="19">
        <v>1004005656</v>
      </c>
    </row>
    <row r="30" spans="1:8" ht="15.75" customHeight="1">
      <c r="A30" s="28" t="s">
        <v>174</v>
      </c>
      <c r="B30" s="19" t="s">
        <v>175</v>
      </c>
      <c r="C30" s="19" t="s">
        <v>176</v>
      </c>
      <c r="D30" s="19" t="s">
        <v>177</v>
      </c>
      <c r="E30" s="29" t="s">
        <v>178</v>
      </c>
      <c r="F30" s="19" t="s">
        <v>179</v>
      </c>
      <c r="G30" s="29">
        <v>4400806</v>
      </c>
      <c r="H30" s="29">
        <v>1004073230</v>
      </c>
    </row>
    <row r="31" spans="1:8" ht="15.75" customHeight="1">
      <c r="A31" s="28" t="s">
        <v>180</v>
      </c>
      <c r="B31" s="19" t="s">
        <v>33</v>
      </c>
      <c r="C31" s="19" t="s">
        <v>181</v>
      </c>
      <c r="D31" s="19" t="s">
        <v>182</v>
      </c>
      <c r="E31" s="19" t="s">
        <v>183</v>
      </c>
      <c r="F31" s="19" t="s">
        <v>184</v>
      </c>
      <c r="G31" s="30">
        <v>4262904</v>
      </c>
      <c r="H31" s="30">
        <v>1004075413</v>
      </c>
    </row>
    <row r="32" spans="1:8" ht="15.75" customHeight="1">
      <c r="A32" s="28" t="s">
        <v>185</v>
      </c>
      <c r="B32" s="19" t="s">
        <v>186</v>
      </c>
      <c r="C32" s="19" t="s">
        <v>187</v>
      </c>
      <c r="D32" s="19" t="s">
        <v>188</v>
      </c>
      <c r="E32" s="19" t="s">
        <v>189</v>
      </c>
      <c r="F32" s="19" t="s">
        <v>190</v>
      </c>
      <c r="G32" s="30">
        <v>4509028</v>
      </c>
      <c r="H32" s="30">
        <v>1004015058</v>
      </c>
    </row>
    <row r="33" spans="1:8" ht="15.75" customHeight="1">
      <c r="A33" s="28" t="s">
        <v>191</v>
      </c>
      <c r="B33" s="19" t="s">
        <v>192</v>
      </c>
      <c r="C33" s="19" t="s">
        <v>193</v>
      </c>
      <c r="D33" s="19" t="s">
        <v>194</v>
      </c>
      <c r="E33" s="29" t="s">
        <v>195</v>
      </c>
      <c r="F33" s="19" t="s">
        <v>196</v>
      </c>
      <c r="G33" s="29">
        <v>4240357</v>
      </c>
      <c r="H33" s="30">
        <v>1004077632</v>
      </c>
    </row>
    <row r="34" spans="1:8" ht="15.75" customHeight="1">
      <c r="A34" s="28" t="s">
        <v>197</v>
      </c>
      <c r="B34" s="19" t="s">
        <v>198</v>
      </c>
      <c r="C34" s="19" t="s">
        <v>199</v>
      </c>
      <c r="D34" s="19" t="s">
        <v>200</v>
      </c>
      <c r="E34" s="29" t="s">
        <v>201</v>
      </c>
      <c r="F34" s="19" t="s">
        <v>202</v>
      </c>
      <c r="G34" s="29">
        <v>4692305</v>
      </c>
      <c r="H34" s="19">
        <v>1004078241</v>
      </c>
    </row>
    <row r="35" spans="1:8" ht="15.75" customHeight="1">
      <c r="A35" s="28" t="s">
        <v>203</v>
      </c>
      <c r="B35" s="19" t="s">
        <v>146</v>
      </c>
      <c r="C35" s="19" t="s">
        <v>204</v>
      </c>
      <c r="D35" s="19" t="s">
        <v>205</v>
      </c>
      <c r="E35" s="29" t="s">
        <v>206</v>
      </c>
      <c r="F35" s="19" t="s">
        <v>207</v>
      </c>
      <c r="G35" s="29">
        <v>4350612</v>
      </c>
      <c r="H35" s="29">
        <v>1004005212</v>
      </c>
    </row>
    <row r="36" spans="1:8" ht="15.75" customHeight="1">
      <c r="A36" s="28" t="s">
        <v>208</v>
      </c>
      <c r="B36" s="19" t="s">
        <v>209</v>
      </c>
      <c r="C36" s="19" t="s">
        <v>210</v>
      </c>
      <c r="D36" s="19" t="s">
        <v>211</v>
      </c>
      <c r="E36" s="19" t="s">
        <v>212</v>
      </c>
      <c r="F36" s="19" t="s">
        <v>213</v>
      </c>
      <c r="G36" s="30">
        <v>4571462</v>
      </c>
      <c r="H36" s="30">
        <v>1004074546</v>
      </c>
    </row>
    <row r="37" spans="1:8" ht="15.75" customHeight="1">
      <c r="A37" s="28" t="s">
        <v>214</v>
      </c>
      <c r="B37" s="19" t="s">
        <v>215</v>
      </c>
      <c r="C37" s="19" t="s">
        <v>216</v>
      </c>
      <c r="D37" s="19" t="s">
        <v>217</v>
      </c>
      <c r="E37" s="19" t="s">
        <v>218</v>
      </c>
      <c r="F37" s="19" t="s">
        <v>219</v>
      </c>
      <c r="G37" s="30">
        <v>2545018</v>
      </c>
      <c r="H37" s="30">
        <v>1004073043</v>
      </c>
    </row>
    <row r="38" spans="1:8" ht="15.75" customHeight="1">
      <c r="A38" s="28" t="s">
        <v>220</v>
      </c>
      <c r="B38" s="19" t="s">
        <v>221</v>
      </c>
      <c r="C38" s="19" t="s">
        <v>222</v>
      </c>
      <c r="D38" s="19" t="s">
        <v>223</v>
      </c>
      <c r="E38" s="29" t="s">
        <v>224</v>
      </c>
      <c r="F38" s="19" t="s">
        <v>225</v>
      </c>
      <c r="G38" s="29">
        <v>4205137</v>
      </c>
      <c r="H38" s="29">
        <v>1004077658</v>
      </c>
    </row>
    <row r="39" spans="1:8" ht="15.75" customHeight="1">
      <c r="A39" s="28" t="s">
        <v>226</v>
      </c>
      <c r="B39" s="19" t="s">
        <v>163</v>
      </c>
      <c r="C39" s="19" t="s">
        <v>227</v>
      </c>
      <c r="D39" s="19" t="s">
        <v>228</v>
      </c>
      <c r="E39" s="29" t="s">
        <v>229</v>
      </c>
      <c r="F39" s="19" t="s">
        <v>230</v>
      </c>
      <c r="G39" s="29">
        <v>2017593</v>
      </c>
      <c r="H39" s="30">
        <v>1004003837</v>
      </c>
    </row>
    <row r="40" spans="1:8" ht="15.75" customHeight="1">
      <c r="A40" s="28" t="s">
        <v>231</v>
      </c>
      <c r="B40" s="19" t="s">
        <v>232</v>
      </c>
      <c r="C40" s="19" t="s">
        <v>233</v>
      </c>
      <c r="D40" s="19" t="s">
        <v>234</v>
      </c>
      <c r="E40" s="29" t="s">
        <v>235</v>
      </c>
      <c r="F40" s="19" t="s">
        <v>236</v>
      </c>
      <c r="G40" s="29">
        <v>4415112</v>
      </c>
      <c r="H40" s="19">
        <v>1004075680</v>
      </c>
    </row>
    <row r="41" spans="1:8" ht="15.75" customHeight="1">
      <c r="A41" s="28" t="s">
        <v>237</v>
      </c>
      <c r="B41" s="19" t="s">
        <v>238</v>
      </c>
      <c r="C41" s="19" t="s">
        <v>239</v>
      </c>
      <c r="D41" s="19" t="s">
        <v>240</v>
      </c>
      <c r="E41" t="s">
        <v>241</v>
      </c>
      <c r="F41" s="19" t="s">
        <v>242</v>
      </c>
      <c r="G41" s="29">
        <v>4176580</v>
      </c>
      <c r="H41" s="29">
        <v>1004077976</v>
      </c>
    </row>
    <row r="42" spans="1:8" ht="15.75" customHeight="1">
      <c r="A42" s="28" t="s">
        <v>243</v>
      </c>
      <c r="B42" s="19" t="s">
        <v>244</v>
      </c>
      <c r="C42" s="19" t="s">
        <v>245</v>
      </c>
      <c r="D42" s="19" t="s">
        <v>246</v>
      </c>
      <c r="E42" s="29" t="s">
        <v>247</v>
      </c>
      <c r="F42" s="19" t="s">
        <v>248</v>
      </c>
      <c r="G42" s="29">
        <v>4317350</v>
      </c>
      <c r="H42" s="29">
        <v>1004011020</v>
      </c>
    </row>
    <row r="43" spans="1:8" ht="15.75" customHeight="1">
      <c r="A43" s="28" t="s">
        <v>249</v>
      </c>
      <c r="B43" s="19" t="s">
        <v>163</v>
      </c>
      <c r="C43" s="19" t="s">
        <v>250</v>
      </c>
      <c r="D43" s="19" t="s">
        <v>251</v>
      </c>
      <c r="E43" s="19" t="s">
        <v>252</v>
      </c>
      <c r="F43" s="19" t="s">
        <v>253</v>
      </c>
      <c r="G43" s="30">
        <v>4968357</v>
      </c>
      <c r="H43" s="30">
        <v>1004016216</v>
      </c>
    </row>
    <row r="44" spans="1:8" ht="15.75" customHeight="1">
      <c r="A44" s="28" t="s">
        <v>254</v>
      </c>
      <c r="B44" s="19" t="s">
        <v>255</v>
      </c>
      <c r="C44" s="19" t="s">
        <v>256</v>
      </c>
      <c r="D44" s="19" t="s">
        <v>257</v>
      </c>
      <c r="E44" s="19" t="s">
        <v>258</v>
      </c>
      <c r="F44" s="19" t="s">
        <v>259</v>
      </c>
      <c r="G44" s="30">
        <v>4972517</v>
      </c>
      <c r="H44" s="30">
        <v>1004016180</v>
      </c>
    </row>
    <row r="45" spans="1:8" ht="15.75" customHeight="1">
      <c r="A45" s="28" t="s">
        <v>260</v>
      </c>
      <c r="B45" s="19" t="s">
        <v>261</v>
      </c>
      <c r="C45" s="19" t="s">
        <v>262</v>
      </c>
      <c r="D45" s="19" t="s">
        <v>263</v>
      </c>
      <c r="E45" s="29" t="s">
        <v>264</v>
      </c>
      <c r="F45" s="19" t="s">
        <v>265</v>
      </c>
      <c r="G45" s="29">
        <v>2020146</v>
      </c>
      <c r="H45" s="29">
        <v>1004011900</v>
      </c>
    </row>
    <row r="46" spans="1:8" ht="15.75" customHeight="1">
      <c r="A46" s="28" t="s">
        <v>266</v>
      </c>
      <c r="B46" s="19" t="s">
        <v>267</v>
      </c>
      <c r="C46" s="19" t="s">
        <v>268</v>
      </c>
      <c r="D46" s="19" t="s">
        <v>269</v>
      </c>
      <c r="E46" s="29" t="s">
        <v>270</v>
      </c>
      <c r="F46" s="19" t="s">
        <v>271</v>
      </c>
      <c r="G46" s="29">
        <v>2564709</v>
      </c>
      <c r="H46" s="30">
        <v>1004011474</v>
      </c>
    </row>
    <row r="47" spans="1:8" ht="15.75" customHeight="1">
      <c r="A47" s="28" t="s">
        <v>272</v>
      </c>
      <c r="B47" s="19" t="s">
        <v>273</v>
      </c>
      <c r="C47" s="19" t="s">
        <v>274</v>
      </c>
      <c r="D47" s="19" t="s">
        <v>275</v>
      </c>
      <c r="E47" s="29" t="s">
        <v>276</v>
      </c>
      <c r="F47" s="19" t="s">
        <v>277</v>
      </c>
      <c r="G47" s="29">
        <v>4412350</v>
      </c>
      <c r="H47" s="19">
        <v>1004074782</v>
      </c>
    </row>
    <row r="48" spans="1:8" ht="15.75" customHeight="1">
      <c r="A48" s="28" t="s">
        <v>278</v>
      </c>
      <c r="B48" s="19" t="s">
        <v>279</v>
      </c>
      <c r="C48" s="19" t="s">
        <v>280</v>
      </c>
      <c r="D48" s="19" t="s">
        <v>281</v>
      </c>
      <c r="E48" s="29" t="s">
        <v>282</v>
      </c>
      <c r="F48" s="19" t="s">
        <v>283</v>
      </c>
      <c r="G48" s="29">
        <v>4245021</v>
      </c>
      <c r="H48" s="29">
        <v>1004074167</v>
      </c>
    </row>
    <row r="49" spans="1:8" ht="15.75" customHeight="1">
      <c r="A49" s="28" t="s">
        <v>284</v>
      </c>
      <c r="B49" s="19" t="s">
        <v>285</v>
      </c>
      <c r="C49" s="19" t="s">
        <v>286</v>
      </c>
      <c r="D49" s="19" t="s">
        <v>287</v>
      </c>
      <c r="E49" s="19" t="s">
        <v>288</v>
      </c>
      <c r="F49" s="19" t="s">
        <v>289</v>
      </c>
      <c r="G49" s="30">
        <v>4439805</v>
      </c>
      <c r="H49" s="30">
        <v>1004000322</v>
      </c>
    </row>
    <row r="50" spans="1:8" ht="14.25">
      <c r="A50" s="19"/>
      <c r="B50" s="19"/>
      <c r="C50" s="19"/>
      <c r="D50" s="19"/>
      <c r="E50" s="19"/>
      <c r="F50" s="19"/>
      <c r="G50" s="19"/>
      <c r="H50" s="19"/>
    </row>
    <row r="51" spans="1:8" ht="14.25">
      <c r="A51" s="19"/>
      <c r="B51" s="19"/>
      <c r="C51" s="19"/>
      <c r="D51" s="19"/>
      <c r="E51" s="19"/>
      <c r="F51" s="19"/>
      <c r="G51" s="19"/>
      <c r="H51" s="19"/>
    </row>
    <row r="52" spans="1:8" ht="14.25">
      <c r="A52" s="19"/>
      <c r="B52" s="19"/>
      <c r="C52" s="19"/>
      <c r="D52" s="19"/>
      <c r="E52" s="19"/>
      <c r="F52" s="19"/>
      <c r="G52" s="19"/>
      <c r="H52" s="19"/>
    </row>
    <row r="53" spans="1:8" ht="14.25">
      <c r="A53" s="19"/>
      <c r="B53" s="19"/>
      <c r="C53" s="19"/>
      <c r="D53" s="19"/>
      <c r="E53" s="19"/>
      <c r="F53" s="19"/>
      <c r="G53" s="19"/>
      <c r="H53" s="19"/>
    </row>
    <row r="54" spans="1:8" ht="14.25">
      <c r="A54" s="19"/>
      <c r="B54" s="19"/>
      <c r="C54" s="19"/>
      <c r="D54" s="19"/>
      <c r="E54" s="19"/>
      <c r="F54" s="19"/>
      <c r="G54" s="19"/>
      <c r="H54" s="19"/>
    </row>
    <row r="55" spans="1:8" ht="14.25">
      <c r="A55" s="19"/>
      <c r="B55" s="19"/>
      <c r="C55" s="19"/>
      <c r="D55" s="19"/>
      <c r="E55" s="19"/>
      <c r="F55" s="19"/>
      <c r="G55" s="19"/>
      <c r="H55" s="19"/>
    </row>
    <row r="56" spans="1:8" ht="14.25">
      <c r="A56" s="19"/>
      <c r="B56" s="19"/>
      <c r="C56" s="19"/>
      <c r="D56" s="19"/>
      <c r="E56" s="19"/>
      <c r="F56" s="19"/>
      <c r="G56" s="19"/>
      <c r="H56" s="19"/>
    </row>
    <row r="57" spans="1:8" ht="14.25">
      <c r="A57" s="19"/>
      <c r="B57" s="19"/>
      <c r="C57" s="19"/>
      <c r="D57" s="19"/>
      <c r="E57" s="19"/>
      <c r="F57" s="19"/>
      <c r="G57" s="19"/>
      <c r="H57" s="19"/>
    </row>
    <row r="58" spans="1:8" ht="14.25">
      <c r="A58" s="19"/>
      <c r="B58" s="19"/>
      <c r="C58" s="19"/>
      <c r="D58" s="19"/>
      <c r="E58" s="19"/>
      <c r="F58" s="19"/>
      <c r="G58" s="19"/>
      <c r="H58" s="19"/>
    </row>
    <row r="59" spans="1:8" ht="14.25">
      <c r="A59" s="19"/>
      <c r="B59" s="19"/>
      <c r="C59" s="19"/>
      <c r="D59" s="19"/>
      <c r="E59" s="19"/>
      <c r="F59" s="19"/>
      <c r="G59" s="19"/>
      <c r="H59" s="19"/>
    </row>
    <row r="60" spans="1:8" ht="14.25">
      <c r="A60" s="19"/>
      <c r="B60" s="19"/>
      <c r="C60" s="19"/>
      <c r="D60" s="19"/>
      <c r="E60" s="19"/>
      <c r="F60" s="19"/>
      <c r="G60" s="19"/>
      <c r="H60" s="19"/>
    </row>
    <row r="61" spans="1:8" ht="14.25">
      <c r="A61" s="19"/>
      <c r="B61" s="19"/>
      <c r="C61" s="19"/>
      <c r="D61" s="19"/>
      <c r="E61" s="19"/>
      <c r="F61" s="19"/>
      <c r="G61" s="19"/>
      <c r="H61" s="19"/>
    </row>
    <row r="62" spans="1:8" ht="14.25">
      <c r="A62" s="19"/>
      <c r="B62" s="19"/>
      <c r="C62" s="19"/>
      <c r="D62" s="19"/>
      <c r="E62" s="19"/>
      <c r="F62" s="19"/>
      <c r="G62" s="19"/>
      <c r="H62" s="19"/>
    </row>
    <row r="63" spans="1:8" ht="14.25">
      <c r="A63" s="19"/>
      <c r="B63" s="19"/>
      <c r="C63" s="19"/>
      <c r="D63" s="19"/>
      <c r="E63" s="19"/>
      <c r="F63" s="19"/>
      <c r="G63" s="19"/>
      <c r="H63" s="19"/>
    </row>
    <row r="64" spans="1:8" ht="14.25">
      <c r="A64" s="19"/>
      <c r="B64" s="19"/>
      <c r="C64" s="19"/>
      <c r="D64" s="19"/>
      <c r="E64" s="19"/>
      <c r="F64" s="19"/>
      <c r="G64" s="19"/>
      <c r="H64" s="19"/>
    </row>
    <row r="65" spans="1:8" ht="14.25">
      <c r="A65" s="19"/>
      <c r="B65" s="19"/>
      <c r="C65" s="19"/>
      <c r="D65" s="19"/>
      <c r="E65" s="19"/>
      <c r="F65" s="19"/>
      <c r="G65" s="19"/>
      <c r="H65" s="19"/>
    </row>
    <row r="66" spans="1:8" ht="14.25">
      <c r="A66" s="19"/>
      <c r="B66" s="19"/>
      <c r="C66" s="19"/>
      <c r="D66" s="19"/>
      <c r="E66" s="19"/>
      <c r="F66" s="19"/>
      <c r="G66" s="19"/>
      <c r="H66" s="19"/>
    </row>
    <row r="67" spans="1:8" ht="14.25">
      <c r="A67" s="19"/>
      <c r="B67" s="19"/>
      <c r="C67" s="19"/>
      <c r="D67" s="19"/>
      <c r="E67" s="19"/>
      <c r="F67" s="19"/>
      <c r="G67" s="19"/>
      <c r="H67" s="19"/>
    </row>
    <row r="68" spans="1:8" ht="14.25">
      <c r="A68" s="19"/>
      <c r="B68" s="19"/>
      <c r="C68" s="19"/>
      <c r="D68" s="19"/>
      <c r="E68" s="19"/>
      <c r="F68" s="19"/>
      <c r="G68" s="19"/>
      <c r="H68" s="19"/>
    </row>
    <row r="69" spans="1:8" ht="14.25">
      <c r="A69" s="19"/>
      <c r="B69" s="19"/>
      <c r="C69" s="19"/>
      <c r="D69" s="19"/>
      <c r="E69" s="19"/>
      <c r="F69" s="19"/>
      <c r="G69" s="19"/>
      <c r="H69" s="19"/>
    </row>
    <row r="70" spans="1:8" ht="14.25">
      <c r="A70" s="19"/>
      <c r="B70" s="19"/>
      <c r="C70" s="19"/>
      <c r="D70" s="19"/>
      <c r="E70" s="19"/>
      <c r="F70" s="19"/>
      <c r="G70" s="19"/>
      <c r="H70" s="19"/>
    </row>
    <row r="71" spans="1:8" ht="14.25">
      <c r="A71" s="19"/>
      <c r="B71" s="19"/>
      <c r="C71" s="19"/>
      <c r="D71" s="19"/>
      <c r="E71" s="19"/>
      <c r="F71" s="19"/>
      <c r="G71" s="19"/>
      <c r="H71" s="19"/>
    </row>
    <row r="72" spans="1:8" ht="14.25">
      <c r="A72" s="19"/>
      <c r="B72" s="19"/>
      <c r="C72" s="19"/>
      <c r="D72" s="19"/>
      <c r="E72" s="19"/>
      <c r="F72" s="19"/>
      <c r="G72" s="19"/>
      <c r="H72" s="19"/>
    </row>
    <row r="73" spans="1:8" ht="14.25">
      <c r="A73" s="19"/>
      <c r="B73" s="19"/>
      <c r="C73" s="19"/>
      <c r="D73" s="19"/>
      <c r="E73" s="19"/>
      <c r="F73" s="19"/>
      <c r="G73" s="19"/>
      <c r="H73" s="19"/>
    </row>
    <row r="74" spans="1:8" ht="14.25">
      <c r="A74" s="19"/>
      <c r="B74" s="19"/>
      <c r="C74" s="19"/>
      <c r="D74" s="19"/>
      <c r="E74" s="19"/>
      <c r="F74" s="19"/>
      <c r="G74" s="19"/>
      <c r="H74" s="19"/>
    </row>
    <row r="75" spans="1:8" ht="14.25">
      <c r="A75" s="19"/>
      <c r="B75" s="19"/>
      <c r="C75" s="19"/>
      <c r="D75" s="19"/>
      <c r="E75" s="19"/>
      <c r="F75" s="19"/>
      <c r="G75" s="19"/>
      <c r="H75" s="19"/>
    </row>
    <row r="76" spans="1:8" ht="14.25">
      <c r="A76" s="19"/>
      <c r="B76" s="19"/>
      <c r="C76" s="19"/>
      <c r="D76" s="19"/>
      <c r="E76" s="19"/>
      <c r="F76" s="19"/>
      <c r="G76" s="19"/>
      <c r="H76" s="19"/>
    </row>
    <row r="77" spans="1:8" ht="14.25">
      <c r="A77" s="19"/>
      <c r="B77" s="19"/>
      <c r="C77" s="19"/>
      <c r="D77" s="19"/>
      <c r="E77" s="19"/>
      <c r="F77" s="19"/>
      <c r="G77" s="19"/>
      <c r="H77" s="19"/>
    </row>
    <row r="78" spans="1:8" ht="14.25">
      <c r="A78" s="19"/>
      <c r="B78" s="19"/>
      <c r="C78" s="19"/>
      <c r="D78" s="19"/>
      <c r="E78" s="19"/>
      <c r="F78" s="19"/>
      <c r="G78" s="19"/>
      <c r="H78" s="19"/>
    </row>
    <row r="79" spans="1:8" ht="14.25">
      <c r="A79" s="19"/>
      <c r="B79" s="19"/>
      <c r="C79" s="19"/>
      <c r="D79" s="19"/>
      <c r="E79" s="19"/>
      <c r="F79" s="19"/>
      <c r="G79" s="19"/>
      <c r="H79" s="19"/>
    </row>
    <row r="80" spans="1:8" ht="14.25">
      <c r="A80" s="19"/>
      <c r="B80" s="19"/>
      <c r="C80" s="19"/>
      <c r="D80" s="19"/>
      <c r="E80" s="19"/>
      <c r="F80" s="19"/>
      <c r="G80" s="19"/>
      <c r="H80" s="19"/>
    </row>
    <row r="81" spans="1:8" ht="14.25">
      <c r="A81" s="19"/>
      <c r="B81" s="19"/>
      <c r="C81" s="19"/>
      <c r="D81" s="19"/>
      <c r="E81" s="19"/>
      <c r="F81" s="19"/>
      <c r="G81" s="19"/>
      <c r="H81" s="19"/>
    </row>
    <row r="82" spans="1:8" ht="14.25">
      <c r="A82" s="19"/>
      <c r="B82" s="19"/>
      <c r="C82" s="19"/>
      <c r="D82" s="19"/>
      <c r="E82" s="19"/>
      <c r="F82" s="19"/>
      <c r="G82" s="19"/>
      <c r="H82" s="19"/>
    </row>
    <row r="83" spans="1:8" ht="14.25">
      <c r="A83" s="19"/>
      <c r="B83" s="19"/>
      <c r="C83" s="19"/>
      <c r="D83" s="19"/>
      <c r="E83" s="19"/>
      <c r="F83" s="19"/>
      <c r="G83" s="19"/>
      <c r="H83" s="19"/>
    </row>
    <row r="84" spans="1:8" ht="14.25">
      <c r="A84" s="19"/>
      <c r="B84" s="19"/>
      <c r="C84" s="19"/>
      <c r="D84" s="19"/>
      <c r="E84" s="19"/>
      <c r="F84" s="19"/>
      <c r="G84" s="19"/>
      <c r="H84" s="19"/>
    </row>
    <row r="85" spans="1:8" ht="14.25">
      <c r="A85" s="19"/>
      <c r="B85" s="19"/>
      <c r="C85" s="19"/>
      <c r="D85" s="19"/>
      <c r="E85" s="19"/>
      <c r="F85" s="19"/>
      <c r="G85" s="19"/>
      <c r="H85" s="19"/>
    </row>
    <row r="86" spans="1:8" ht="14.25">
      <c r="A86" s="19"/>
      <c r="B86" s="19"/>
      <c r="C86" s="19"/>
      <c r="D86" s="19"/>
      <c r="E86" s="19"/>
      <c r="F86" s="19"/>
      <c r="G86" s="19"/>
      <c r="H86" s="19"/>
    </row>
    <row r="87" spans="1:8" ht="14.25">
      <c r="A87" s="19"/>
      <c r="B87" s="19"/>
      <c r="C87" s="19"/>
      <c r="D87" s="19"/>
      <c r="E87" s="19"/>
      <c r="F87" s="19"/>
      <c r="G87" s="19"/>
      <c r="H87" s="19"/>
    </row>
    <row r="88" spans="1:8" ht="14.25">
      <c r="A88" s="19"/>
      <c r="B88" s="19"/>
      <c r="C88" s="19"/>
      <c r="D88" s="19"/>
      <c r="E88" s="19"/>
      <c r="F88" s="19"/>
      <c r="G88" s="19"/>
      <c r="H88" s="19"/>
    </row>
    <row r="89" spans="1:8" ht="14.25">
      <c r="A89" s="19"/>
      <c r="B89" s="19"/>
      <c r="C89" s="19"/>
      <c r="D89" s="19"/>
      <c r="E89" s="19"/>
      <c r="F89" s="19"/>
      <c r="G89" s="19"/>
      <c r="H89" s="19"/>
    </row>
    <row r="90" spans="1:8" ht="14.25">
      <c r="A90" s="19"/>
      <c r="B90" s="19"/>
      <c r="C90" s="19"/>
      <c r="D90" s="19"/>
      <c r="E90" s="19"/>
      <c r="F90" s="19"/>
      <c r="G90" s="19"/>
      <c r="H90" s="19"/>
    </row>
    <row r="91" spans="1:8" ht="14.25">
      <c r="A91" s="19"/>
      <c r="B91" s="19"/>
      <c r="C91" s="19"/>
      <c r="D91" s="19"/>
      <c r="E91" s="19"/>
      <c r="F91" s="19"/>
      <c r="G91" s="19"/>
      <c r="H91" s="19"/>
    </row>
    <row r="92" spans="1:8" ht="14.25">
      <c r="A92" s="19"/>
      <c r="B92" s="19"/>
      <c r="C92" s="19"/>
      <c r="D92" s="19"/>
      <c r="E92" s="19"/>
      <c r="F92" s="19"/>
      <c r="G92" s="19"/>
      <c r="H92" s="19"/>
    </row>
    <row r="93" spans="1:8" ht="14.25">
      <c r="A93" s="19"/>
      <c r="B93" s="19"/>
      <c r="C93" s="19"/>
      <c r="D93" s="19"/>
      <c r="E93" s="19"/>
      <c r="F93" s="19"/>
      <c r="G93" s="19"/>
      <c r="H93" s="19"/>
    </row>
    <row r="94" spans="1:8" ht="14.25">
      <c r="A94" s="19"/>
      <c r="B94" s="19"/>
      <c r="C94" s="19"/>
      <c r="D94" s="19"/>
      <c r="E94" s="19"/>
      <c r="F94" s="19"/>
      <c r="G94" s="19"/>
      <c r="H94" s="19"/>
    </row>
    <row r="95" spans="1:8" ht="14.25">
      <c r="A95" s="19"/>
      <c r="B95" s="19"/>
      <c r="C95" s="19"/>
      <c r="D95" s="19"/>
      <c r="E95" s="19"/>
      <c r="F95" s="19"/>
      <c r="G95" s="19"/>
      <c r="H95" s="19"/>
    </row>
    <row r="96" spans="1:8" ht="14.25">
      <c r="A96" s="19"/>
      <c r="B96" s="19"/>
      <c r="C96" s="19"/>
      <c r="D96" s="19"/>
      <c r="E96" s="19"/>
      <c r="F96" s="19"/>
      <c r="G96" s="19"/>
      <c r="H96" s="19"/>
    </row>
    <row r="97" spans="1:8" ht="14.25">
      <c r="A97" s="19"/>
      <c r="B97" s="19"/>
      <c r="C97" s="19"/>
      <c r="D97" s="19"/>
      <c r="E97" s="19"/>
      <c r="F97" s="19"/>
      <c r="G97" s="19"/>
      <c r="H97" s="19"/>
    </row>
    <row r="98" spans="1:8" ht="14.25">
      <c r="A98" s="19"/>
      <c r="B98" s="19"/>
      <c r="C98" s="19"/>
      <c r="D98" s="19"/>
      <c r="E98" s="19"/>
      <c r="F98" s="19"/>
      <c r="G98" s="19"/>
      <c r="H98" s="19"/>
    </row>
    <row r="99" spans="1:8" ht="14.25">
      <c r="A99" s="19"/>
      <c r="B99" s="19"/>
      <c r="C99" s="19"/>
      <c r="D99" s="19"/>
      <c r="E99" s="19"/>
      <c r="F99" s="19"/>
      <c r="G99" s="19"/>
      <c r="H99" s="19"/>
    </row>
    <row r="100" spans="1:8" ht="14.25">
      <c r="A100" s="19"/>
      <c r="B100" s="19"/>
      <c r="C100" s="19"/>
      <c r="D100" s="19"/>
      <c r="E100" s="19"/>
      <c r="F100" s="19"/>
      <c r="G100" s="19"/>
      <c r="H100" s="19"/>
    </row>
    <row r="101" spans="1:8" ht="14.25">
      <c r="A101" s="19"/>
      <c r="B101" s="19"/>
      <c r="C101" s="19"/>
      <c r="D101" s="19"/>
      <c r="E101" s="19"/>
      <c r="F101" s="19"/>
      <c r="G101" s="19"/>
      <c r="H101" s="19"/>
    </row>
    <row r="102" spans="1:8" ht="14.25">
      <c r="A102" s="19"/>
      <c r="B102" s="19"/>
      <c r="C102" s="19"/>
      <c r="D102" s="19"/>
      <c r="E102" s="19"/>
      <c r="F102" s="19"/>
      <c r="G102" s="19"/>
      <c r="H102" s="19"/>
    </row>
  </sheetData>
  <sortState xmlns:xlrd2="http://schemas.microsoft.com/office/spreadsheetml/2017/richdata2" ref="A2:H49">
    <sortCondition ref="A2:A49"/>
  </sortState>
  <hyperlinks>
    <hyperlink ref="E27" r:id="rId1" xr:uid="{F6584C66-819F-4806-90A7-8413889EE8C2}"/>
    <hyperlink ref="E23" r:id="rId2" xr:uid="{5AD747D0-8E81-4346-926C-D621FE4F0C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9C414-5816-4127-97E7-CE4CE096405B}">
  <dimension ref="A1:P396"/>
  <sheetViews>
    <sheetView workbookViewId="0">
      <selection activeCell="J5" sqref="J5"/>
    </sheetView>
  </sheetViews>
  <sheetFormatPr defaultColWidth="9" defaultRowHeight="14.25"/>
  <cols>
    <col min="1" max="1" width="15.875" style="1" bestFit="1" customWidth="1"/>
    <col min="2" max="2" width="19.625" style="1" bestFit="1" customWidth="1"/>
    <col min="3" max="3" width="12.375" style="1" bestFit="1" customWidth="1"/>
    <col min="4" max="4" width="12.625" style="1" bestFit="1" customWidth="1"/>
    <col min="5" max="5" width="13" style="1" bestFit="1" customWidth="1"/>
    <col min="6" max="6" width="12.125" style="1" bestFit="1" customWidth="1"/>
    <col min="7" max="7" width="11.125" style="1" bestFit="1" customWidth="1"/>
    <col min="8" max="8" width="12.875" style="1" bestFit="1" customWidth="1"/>
    <col min="9" max="9" width="6.625" style="1" customWidth="1"/>
    <col min="10" max="10" width="14.625" style="1" bestFit="1" customWidth="1"/>
    <col min="11" max="11" width="14.375" style="1" bestFit="1" customWidth="1"/>
    <col min="12" max="12" width="14.625" style="1" bestFit="1" customWidth="1"/>
    <col min="13" max="13" width="13.375" style="1" bestFit="1" customWidth="1"/>
    <col min="14" max="14" width="15" style="1" bestFit="1" customWidth="1"/>
    <col min="15" max="15" width="14.125" style="1" bestFit="1" customWidth="1"/>
    <col min="16" max="16" width="15" style="1" bestFit="1" customWidth="1"/>
    <col min="17" max="16384" width="9" style="1"/>
  </cols>
  <sheetData>
    <row r="1" spans="1:16">
      <c r="A1" s="10" t="s">
        <v>290</v>
      </c>
      <c r="B1" s="48" t="s">
        <v>291</v>
      </c>
      <c r="C1" s="48"/>
      <c r="D1" s="48"/>
      <c r="E1" s="48"/>
      <c r="F1" s="48"/>
      <c r="G1" s="48"/>
      <c r="H1" s="48"/>
    </row>
    <row r="2" spans="1:16">
      <c r="B2" s="49" t="s">
        <v>292</v>
      </c>
      <c r="C2" s="49"/>
      <c r="D2" s="49"/>
      <c r="E2" s="49"/>
      <c r="F2" s="49"/>
      <c r="G2" s="49"/>
      <c r="H2" s="49"/>
    </row>
    <row r="3" spans="1:16">
      <c r="A3" s="11" t="s">
        <v>293</v>
      </c>
      <c r="B3" s="12" t="s">
        <v>294</v>
      </c>
      <c r="C3" s="12" t="s">
        <v>295</v>
      </c>
      <c r="D3" s="12" t="s">
        <v>296</v>
      </c>
      <c r="E3" s="12" t="s">
        <v>297</v>
      </c>
      <c r="F3" s="12" t="s">
        <v>298</v>
      </c>
      <c r="G3" s="12" t="s">
        <v>299</v>
      </c>
      <c r="H3" s="13" t="s">
        <v>300</v>
      </c>
      <c r="J3" s="14" t="s">
        <v>301</v>
      </c>
      <c r="K3" s="15" t="s">
        <v>302</v>
      </c>
      <c r="L3" s="15" t="s">
        <v>303</v>
      </c>
      <c r="M3" s="15" t="s">
        <v>304</v>
      </c>
      <c r="N3" s="15" t="s">
        <v>305</v>
      </c>
      <c r="O3" s="15" t="s">
        <v>306</v>
      </c>
      <c r="P3" s="15" t="s">
        <v>307</v>
      </c>
    </row>
    <row r="4" spans="1:16">
      <c r="A4" s="16">
        <v>45404</v>
      </c>
      <c r="B4" s="1" t="s">
        <v>103</v>
      </c>
      <c r="C4" s="1">
        <v>16</v>
      </c>
      <c r="D4" s="1">
        <v>10956</v>
      </c>
      <c r="E4" s="1">
        <v>282</v>
      </c>
      <c r="F4" s="1">
        <v>568</v>
      </c>
      <c r="G4" s="1">
        <v>1542</v>
      </c>
      <c r="H4" s="1">
        <v>0</v>
      </c>
      <c r="J4" s="17" t="s">
        <v>14</v>
      </c>
      <c r="K4" s="15">
        <v>49</v>
      </c>
      <c r="L4" s="15">
        <v>22671</v>
      </c>
      <c r="M4" s="15">
        <v>35491</v>
      </c>
      <c r="N4" s="15">
        <v>168</v>
      </c>
      <c r="O4" s="15">
        <v>3277</v>
      </c>
      <c r="P4" s="15">
        <v>2</v>
      </c>
    </row>
    <row r="5" spans="1:16">
      <c r="A5" s="16">
        <v>45404</v>
      </c>
      <c r="B5" s="1" t="s">
        <v>50</v>
      </c>
      <c r="C5" s="1">
        <v>13</v>
      </c>
      <c r="D5" s="1">
        <v>4339</v>
      </c>
      <c r="E5" s="1">
        <v>380</v>
      </c>
      <c r="F5" s="1">
        <v>2927</v>
      </c>
      <c r="G5" s="1">
        <v>2</v>
      </c>
      <c r="H5" s="1">
        <v>0</v>
      </c>
      <c r="J5" s="17" t="s">
        <v>20</v>
      </c>
      <c r="K5" s="15">
        <v>226</v>
      </c>
      <c r="L5" s="15">
        <v>103741</v>
      </c>
      <c r="M5" s="15">
        <v>21953</v>
      </c>
      <c r="N5" s="15">
        <v>6733</v>
      </c>
      <c r="O5" s="15">
        <v>1234</v>
      </c>
      <c r="P5" s="15">
        <v>1364</v>
      </c>
    </row>
    <row r="6" spans="1:16">
      <c r="A6" s="16">
        <v>45404</v>
      </c>
      <c r="B6" s="1" t="s">
        <v>226</v>
      </c>
      <c r="C6" s="1">
        <v>13</v>
      </c>
      <c r="D6" s="1">
        <v>9221</v>
      </c>
      <c r="E6" s="1">
        <v>423</v>
      </c>
      <c r="F6" s="1">
        <v>715</v>
      </c>
      <c r="G6" s="1">
        <v>0</v>
      </c>
      <c r="H6" s="1">
        <v>1</v>
      </c>
      <c r="J6" s="17" t="s">
        <v>26</v>
      </c>
      <c r="K6" s="15">
        <v>56</v>
      </c>
      <c r="L6" s="15">
        <v>27127</v>
      </c>
      <c r="M6" s="15">
        <v>4111</v>
      </c>
      <c r="N6" s="15">
        <v>2171</v>
      </c>
      <c r="O6" s="15">
        <v>4583</v>
      </c>
      <c r="P6" s="15">
        <v>0</v>
      </c>
    </row>
    <row r="7" spans="1:16">
      <c r="A7" s="16">
        <v>45404</v>
      </c>
      <c r="B7" s="1" t="s">
        <v>115</v>
      </c>
      <c r="C7" s="1">
        <v>13</v>
      </c>
      <c r="D7" s="1">
        <v>9864</v>
      </c>
      <c r="E7" s="1">
        <v>626</v>
      </c>
      <c r="F7" s="1">
        <v>0</v>
      </c>
      <c r="G7" s="1">
        <v>0</v>
      </c>
      <c r="H7" s="1">
        <v>0</v>
      </c>
      <c r="J7" s="17" t="s">
        <v>32</v>
      </c>
      <c r="K7" s="15">
        <v>55</v>
      </c>
      <c r="L7" s="15">
        <v>40067</v>
      </c>
      <c r="M7" s="15">
        <v>7178</v>
      </c>
      <c r="N7" s="15">
        <v>35</v>
      </c>
      <c r="O7" s="15">
        <v>11820</v>
      </c>
      <c r="P7" s="15">
        <v>0</v>
      </c>
    </row>
    <row r="8" spans="1:16">
      <c r="A8" s="16">
        <v>45404</v>
      </c>
      <c r="B8" s="1" t="s">
        <v>203</v>
      </c>
      <c r="C8" s="1">
        <v>14</v>
      </c>
      <c r="D8" s="1">
        <v>9261</v>
      </c>
      <c r="E8" s="1">
        <v>478</v>
      </c>
      <c r="F8" s="1">
        <v>887</v>
      </c>
      <c r="G8" s="1">
        <v>460</v>
      </c>
      <c r="H8" s="1">
        <v>0</v>
      </c>
      <c r="J8" s="17" t="s">
        <v>38</v>
      </c>
      <c r="K8" s="15">
        <v>128</v>
      </c>
      <c r="L8" s="15">
        <v>67913</v>
      </c>
      <c r="M8" s="15">
        <v>5477</v>
      </c>
      <c r="N8" s="15">
        <v>504</v>
      </c>
      <c r="O8" s="15">
        <v>31282</v>
      </c>
      <c r="P8" s="15">
        <v>1122</v>
      </c>
    </row>
    <row r="9" spans="1:16">
      <c r="A9" s="16">
        <v>45404</v>
      </c>
      <c r="B9" s="1" t="s">
        <v>168</v>
      </c>
      <c r="C9" s="1">
        <v>5</v>
      </c>
      <c r="D9" s="1">
        <v>1561</v>
      </c>
      <c r="E9" s="1">
        <v>50</v>
      </c>
      <c r="F9" s="1">
        <v>0</v>
      </c>
      <c r="G9" s="1">
        <v>0</v>
      </c>
      <c r="H9" s="1">
        <v>0</v>
      </c>
      <c r="J9" s="17" t="s">
        <v>44</v>
      </c>
      <c r="K9" s="15">
        <v>168</v>
      </c>
      <c r="L9" s="15">
        <v>90835</v>
      </c>
      <c r="M9" s="15">
        <v>15642</v>
      </c>
      <c r="N9" s="15">
        <v>2895</v>
      </c>
      <c r="O9" s="15">
        <v>13267</v>
      </c>
      <c r="P9" s="15">
        <v>772</v>
      </c>
    </row>
    <row r="10" spans="1:16">
      <c r="A10" s="16">
        <v>45404</v>
      </c>
      <c r="B10" s="1" t="s">
        <v>56</v>
      </c>
      <c r="C10" s="1">
        <v>15</v>
      </c>
      <c r="D10" s="1">
        <v>4779</v>
      </c>
      <c r="E10" s="1">
        <v>29</v>
      </c>
      <c r="F10" s="1">
        <v>11309</v>
      </c>
      <c r="G10" s="1">
        <v>1454</v>
      </c>
      <c r="H10" s="1">
        <v>0</v>
      </c>
      <c r="J10" s="17" t="s">
        <v>50</v>
      </c>
      <c r="K10" s="15">
        <v>104</v>
      </c>
      <c r="L10" s="15">
        <v>45986</v>
      </c>
      <c r="M10" s="15">
        <v>3436</v>
      </c>
      <c r="N10" s="15">
        <v>1656</v>
      </c>
      <c r="O10" s="15">
        <v>40310</v>
      </c>
      <c r="P10" s="15">
        <v>251</v>
      </c>
    </row>
    <row r="11" spans="1:16">
      <c r="A11" s="16">
        <v>45404</v>
      </c>
      <c r="B11" s="1" t="s">
        <v>243</v>
      </c>
      <c r="C11" s="1">
        <v>1</v>
      </c>
      <c r="D11" s="1">
        <v>399</v>
      </c>
      <c r="E11" s="1">
        <v>3</v>
      </c>
      <c r="F11" s="1">
        <v>374</v>
      </c>
      <c r="G11" s="1">
        <v>0</v>
      </c>
      <c r="H11" s="1">
        <v>0</v>
      </c>
      <c r="J11" s="17" t="s">
        <v>56</v>
      </c>
      <c r="K11" s="15">
        <v>109</v>
      </c>
      <c r="L11" s="15">
        <v>47094</v>
      </c>
      <c r="M11" s="15">
        <v>21197</v>
      </c>
      <c r="N11" s="15">
        <v>335</v>
      </c>
      <c r="O11" s="15">
        <v>71582</v>
      </c>
      <c r="P11" s="15">
        <v>188</v>
      </c>
    </row>
    <row r="12" spans="1:16">
      <c r="A12" s="16">
        <v>45404</v>
      </c>
      <c r="B12" s="1" t="s">
        <v>243</v>
      </c>
      <c r="C12" s="1">
        <v>4</v>
      </c>
      <c r="D12" s="1">
        <v>1935</v>
      </c>
      <c r="E12" s="1">
        <v>18</v>
      </c>
      <c r="F12" s="1">
        <v>662</v>
      </c>
      <c r="G12" s="1">
        <v>306</v>
      </c>
      <c r="H12" s="1">
        <v>0</v>
      </c>
      <c r="J12" s="17" t="s">
        <v>62</v>
      </c>
      <c r="K12" s="15">
        <v>124</v>
      </c>
      <c r="L12" s="15">
        <v>79204</v>
      </c>
      <c r="M12" s="15">
        <v>11557</v>
      </c>
      <c r="N12" s="15">
        <v>2748</v>
      </c>
      <c r="O12" s="15">
        <v>19358</v>
      </c>
      <c r="P12" s="15">
        <v>0</v>
      </c>
    </row>
    <row r="13" spans="1:16">
      <c r="A13" s="16">
        <v>45404</v>
      </c>
      <c r="B13" s="1" t="s">
        <v>97</v>
      </c>
      <c r="C13" s="1">
        <v>4</v>
      </c>
      <c r="D13" s="1">
        <v>4102</v>
      </c>
      <c r="E13" s="1">
        <v>10</v>
      </c>
      <c r="F13" s="1">
        <v>615</v>
      </c>
      <c r="G13" s="1">
        <v>0</v>
      </c>
      <c r="H13" s="1">
        <v>0</v>
      </c>
      <c r="J13" s="17" t="s">
        <v>68</v>
      </c>
      <c r="K13" s="15">
        <v>100</v>
      </c>
      <c r="L13" s="15">
        <v>50061</v>
      </c>
      <c r="M13" s="15">
        <v>3786</v>
      </c>
      <c r="N13" s="15">
        <v>546</v>
      </c>
      <c r="O13" s="15">
        <v>22710</v>
      </c>
      <c r="P13" s="15">
        <v>14</v>
      </c>
    </row>
    <row r="14" spans="1:16">
      <c r="A14" s="16">
        <v>45404</v>
      </c>
      <c r="B14" s="1" t="s">
        <v>85</v>
      </c>
      <c r="C14" s="1">
        <v>12</v>
      </c>
      <c r="D14" s="1">
        <v>11298</v>
      </c>
      <c r="E14" s="1">
        <v>29</v>
      </c>
      <c r="F14" s="1">
        <v>3796</v>
      </c>
      <c r="G14" s="1">
        <v>2834</v>
      </c>
      <c r="H14" s="1">
        <v>0</v>
      </c>
      <c r="J14" s="17" t="s">
        <v>73</v>
      </c>
      <c r="K14" s="15">
        <v>76</v>
      </c>
      <c r="L14" s="15">
        <v>38215</v>
      </c>
      <c r="M14" s="15">
        <v>3524</v>
      </c>
      <c r="N14" s="15">
        <v>556</v>
      </c>
      <c r="O14" s="15">
        <v>42346</v>
      </c>
      <c r="P14" s="15">
        <v>263</v>
      </c>
    </row>
    <row r="15" spans="1:16">
      <c r="A15" s="16">
        <v>45404</v>
      </c>
      <c r="B15" s="1" t="s">
        <v>185</v>
      </c>
      <c r="C15" s="1">
        <v>0</v>
      </c>
      <c r="D15" s="1">
        <v>0</v>
      </c>
      <c r="E15" s="1">
        <v>0</v>
      </c>
      <c r="F15" s="1">
        <v>0</v>
      </c>
      <c r="G15" s="1">
        <v>0</v>
      </c>
      <c r="H15" s="1">
        <v>0</v>
      </c>
      <c r="J15" s="17" t="s">
        <v>79</v>
      </c>
      <c r="K15" s="15">
        <v>74</v>
      </c>
      <c r="L15" s="15">
        <v>38459</v>
      </c>
      <c r="M15" s="15">
        <v>7428</v>
      </c>
      <c r="N15" s="15">
        <v>702</v>
      </c>
      <c r="O15" s="15">
        <v>17214</v>
      </c>
      <c r="P15" s="15">
        <v>0</v>
      </c>
    </row>
    <row r="16" spans="1:16">
      <c r="A16" s="16">
        <v>45404</v>
      </c>
      <c r="B16" s="1" t="s">
        <v>20</v>
      </c>
      <c r="C16" s="1">
        <v>11</v>
      </c>
      <c r="D16" s="1">
        <v>5817</v>
      </c>
      <c r="E16" s="1">
        <v>325</v>
      </c>
      <c r="F16" s="1">
        <v>0</v>
      </c>
      <c r="G16" s="1">
        <v>0</v>
      </c>
      <c r="H16" s="1">
        <v>388</v>
      </c>
      <c r="J16" s="17" t="s">
        <v>85</v>
      </c>
      <c r="K16" s="15">
        <v>79</v>
      </c>
      <c r="L16" s="15">
        <v>64726</v>
      </c>
      <c r="M16" s="15">
        <v>11840</v>
      </c>
      <c r="N16" s="15">
        <v>238</v>
      </c>
      <c r="O16" s="15">
        <v>24222</v>
      </c>
      <c r="P16" s="15">
        <v>49</v>
      </c>
    </row>
    <row r="17" spans="1:16">
      <c r="A17" s="16">
        <v>45404</v>
      </c>
      <c r="B17" s="1" t="s">
        <v>254</v>
      </c>
      <c r="C17" s="1">
        <v>13</v>
      </c>
      <c r="D17" s="1">
        <v>7234</v>
      </c>
      <c r="E17" s="1">
        <v>84</v>
      </c>
      <c r="F17" s="1">
        <v>5168</v>
      </c>
      <c r="G17" s="1">
        <v>0</v>
      </c>
      <c r="H17" s="1">
        <v>282</v>
      </c>
      <c r="J17" s="17" t="s">
        <v>91</v>
      </c>
      <c r="K17" s="15">
        <v>2</v>
      </c>
      <c r="L17" s="15">
        <v>500</v>
      </c>
      <c r="M17" s="15">
        <v>0</v>
      </c>
      <c r="N17" s="15">
        <v>0</v>
      </c>
      <c r="O17" s="15">
        <v>1651</v>
      </c>
      <c r="P17" s="15">
        <v>0</v>
      </c>
    </row>
    <row r="18" spans="1:16">
      <c r="A18" s="16">
        <v>45404</v>
      </c>
      <c r="B18" s="1" t="s">
        <v>249</v>
      </c>
      <c r="C18" s="1">
        <v>13</v>
      </c>
      <c r="D18" s="1">
        <v>9764</v>
      </c>
      <c r="E18" s="1">
        <v>37</v>
      </c>
      <c r="F18" s="1">
        <v>5514</v>
      </c>
      <c r="G18" s="1">
        <v>297</v>
      </c>
      <c r="H18" s="1">
        <v>0</v>
      </c>
      <c r="J18" s="17" t="s">
        <v>97</v>
      </c>
      <c r="K18" s="15">
        <v>37</v>
      </c>
      <c r="L18" s="15">
        <v>32287</v>
      </c>
      <c r="M18" s="15">
        <v>4656</v>
      </c>
      <c r="N18" s="15">
        <v>116</v>
      </c>
      <c r="O18" s="15">
        <v>6908</v>
      </c>
      <c r="P18" s="15">
        <v>0</v>
      </c>
    </row>
    <row r="19" spans="1:16">
      <c r="A19" s="16">
        <v>45404</v>
      </c>
      <c r="B19" s="1" t="s">
        <v>127</v>
      </c>
      <c r="C19" s="1">
        <v>21</v>
      </c>
      <c r="D19" s="1">
        <v>9209</v>
      </c>
      <c r="E19" s="1">
        <v>679</v>
      </c>
      <c r="F19" s="1">
        <v>28458</v>
      </c>
      <c r="G19" s="1">
        <v>4176</v>
      </c>
      <c r="H19" s="1">
        <v>167</v>
      </c>
      <c r="J19" s="17" t="s">
        <v>103</v>
      </c>
      <c r="K19" s="15">
        <v>74</v>
      </c>
      <c r="L19" s="15">
        <v>54125</v>
      </c>
      <c r="M19" s="15">
        <v>14424</v>
      </c>
      <c r="N19" s="15">
        <v>899</v>
      </c>
      <c r="O19" s="15">
        <v>2618</v>
      </c>
      <c r="P19" s="15">
        <v>245</v>
      </c>
    </row>
    <row r="20" spans="1:16">
      <c r="A20" s="16">
        <v>45404</v>
      </c>
      <c r="B20" s="1" t="s">
        <v>68</v>
      </c>
      <c r="C20" s="1">
        <v>18</v>
      </c>
      <c r="D20" s="1">
        <v>10202</v>
      </c>
      <c r="E20" s="1">
        <v>139</v>
      </c>
      <c r="F20" s="1">
        <v>2947</v>
      </c>
      <c r="G20" s="1">
        <v>445</v>
      </c>
      <c r="H20" s="1">
        <v>0</v>
      </c>
      <c r="J20" s="17" t="s">
        <v>115</v>
      </c>
      <c r="K20" s="15">
        <v>75</v>
      </c>
      <c r="L20" s="15">
        <v>39880</v>
      </c>
      <c r="M20" s="15">
        <v>1205</v>
      </c>
      <c r="N20" s="15">
        <v>3383</v>
      </c>
      <c r="O20" s="15">
        <v>3576</v>
      </c>
      <c r="P20" s="15">
        <v>0</v>
      </c>
    </row>
    <row r="21" spans="1:16">
      <c r="A21" s="16">
        <v>45404</v>
      </c>
      <c r="B21" s="1" t="s">
        <v>157</v>
      </c>
      <c r="C21" s="1">
        <v>20</v>
      </c>
      <c r="D21" s="1">
        <v>10495</v>
      </c>
      <c r="E21" s="1">
        <v>373</v>
      </c>
      <c r="F21" s="1">
        <v>4220</v>
      </c>
      <c r="G21" s="1">
        <v>0</v>
      </c>
      <c r="H21" s="1">
        <v>138</v>
      </c>
      <c r="J21" s="17" t="s">
        <v>121</v>
      </c>
      <c r="K21" s="15">
        <v>48</v>
      </c>
      <c r="L21" s="15">
        <v>54520</v>
      </c>
      <c r="M21" s="15">
        <v>17191</v>
      </c>
      <c r="N21" s="15">
        <v>139</v>
      </c>
      <c r="O21" s="15">
        <v>12864</v>
      </c>
      <c r="P21" s="15">
        <v>0</v>
      </c>
    </row>
    <row r="22" spans="1:16">
      <c r="A22" s="16">
        <v>45404</v>
      </c>
      <c r="B22" s="1" t="s">
        <v>133</v>
      </c>
      <c r="C22" s="1">
        <v>12</v>
      </c>
      <c r="D22" s="1">
        <v>11598</v>
      </c>
      <c r="E22" s="1">
        <v>183</v>
      </c>
      <c r="F22" s="1">
        <v>3980</v>
      </c>
      <c r="G22" s="1">
        <v>3</v>
      </c>
      <c r="H22" s="1">
        <v>94</v>
      </c>
      <c r="J22" s="17" t="s">
        <v>139</v>
      </c>
      <c r="K22" s="15">
        <v>23</v>
      </c>
      <c r="L22" s="15">
        <v>12046</v>
      </c>
      <c r="M22" s="15">
        <v>3339</v>
      </c>
      <c r="N22" s="15">
        <v>425</v>
      </c>
      <c r="O22" s="15">
        <v>5462</v>
      </c>
      <c r="P22" s="15">
        <v>0</v>
      </c>
    </row>
    <row r="23" spans="1:16">
      <c r="A23" s="16">
        <v>45404</v>
      </c>
      <c r="B23" s="1" t="s">
        <v>214</v>
      </c>
      <c r="C23" s="1">
        <v>5</v>
      </c>
      <c r="D23" s="1">
        <v>3951</v>
      </c>
      <c r="E23" s="1">
        <v>14</v>
      </c>
      <c r="F23" s="1">
        <v>4434</v>
      </c>
      <c r="G23" s="1">
        <v>1076</v>
      </c>
      <c r="H23" s="1">
        <v>0</v>
      </c>
      <c r="J23" s="17" t="s">
        <v>151</v>
      </c>
      <c r="K23" s="15">
        <v>162</v>
      </c>
      <c r="L23" s="15">
        <v>116202</v>
      </c>
      <c r="M23" s="15">
        <v>11195</v>
      </c>
      <c r="N23" s="15">
        <v>342</v>
      </c>
      <c r="O23" s="15">
        <v>24527</v>
      </c>
      <c r="P23" s="15">
        <v>1229</v>
      </c>
    </row>
    <row r="24" spans="1:16">
      <c r="A24" s="16">
        <v>45404</v>
      </c>
      <c r="B24" s="1" t="s">
        <v>174</v>
      </c>
      <c r="C24" s="1">
        <v>14</v>
      </c>
      <c r="D24" s="1">
        <v>7444</v>
      </c>
      <c r="E24" s="1">
        <v>222</v>
      </c>
      <c r="F24" s="1">
        <v>2613</v>
      </c>
      <c r="G24" s="1">
        <v>637</v>
      </c>
      <c r="H24" s="1">
        <v>328</v>
      </c>
      <c r="J24" s="17" t="s">
        <v>162</v>
      </c>
      <c r="K24" s="15">
        <v>65</v>
      </c>
      <c r="L24" s="15">
        <v>34942</v>
      </c>
      <c r="M24" s="15">
        <v>15730</v>
      </c>
      <c r="N24" s="15">
        <v>1270</v>
      </c>
      <c r="O24" s="15">
        <v>16023</v>
      </c>
      <c r="P24" s="15">
        <v>0</v>
      </c>
    </row>
    <row r="25" spans="1:16">
      <c r="A25" s="16">
        <v>45404</v>
      </c>
      <c r="B25" s="1" t="s">
        <v>278</v>
      </c>
      <c r="C25" s="1">
        <v>16</v>
      </c>
      <c r="D25" s="1">
        <v>9614</v>
      </c>
      <c r="E25" s="1">
        <v>311</v>
      </c>
      <c r="F25" s="1">
        <v>1424</v>
      </c>
      <c r="G25" s="1">
        <v>0</v>
      </c>
      <c r="H25" s="1">
        <v>227</v>
      </c>
      <c r="J25" s="17" t="s">
        <v>168</v>
      </c>
      <c r="K25" s="15">
        <v>103</v>
      </c>
      <c r="L25" s="15">
        <v>44108</v>
      </c>
      <c r="M25" s="15">
        <v>28854</v>
      </c>
      <c r="N25" s="15">
        <v>922</v>
      </c>
      <c r="O25" s="15">
        <v>18277</v>
      </c>
      <c r="P25" s="15">
        <v>129</v>
      </c>
    </row>
    <row r="26" spans="1:16">
      <c r="A26" s="16">
        <v>45404</v>
      </c>
      <c r="B26" s="1" t="s">
        <v>208</v>
      </c>
      <c r="C26" s="1">
        <v>6</v>
      </c>
      <c r="D26" s="1">
        <v>3616</v>
      </c>
      <c r="E26" s="1">
        <v>64</v>
      </c>
      <c r="F26" s="1">
        <v>1424</v>
      </c>
      <c r="G26" s="1">
        <v>0</v>
      </c>
      <c r="H26" s="1">
        <v>0</v>
      </c>
      <c r="J26" s="17" t="s">
        <v>174</v>
      </c>
      <c r="K26" s="15">
        <v>133</v>
      </c>
      <c r="L26" s="15">
        <v>71113</v>
      </c>
      <c r="M26" s="15">
        <v>15132</v>
      </c>
      <c r="N26" s="15">
        <v>3898</v>
      </c>
      <c r="O26" s="15">
        <v>42460</v>
      </c>
      <c r="P26" s="15">
        <v>498</v>
      </c>
    </row>
    <row r="27" spans="1:16">
      <c r="A27" s="16">
        <v>45404</v>
      </c>
      <c r="B27" s="1" t="s">
        <v>208</v>
      </c>
      <c r="C27" s="1">
        <v>5</v>
      </c>
      <c r="D27" s="1">
        <v>1021</v>
      </c>
      <c r="E27" s="1">
        <v>12</v>
      </c>
      <c r="F27" s="1">
        <v>1350</v>
      </c>
      <c r="G27" s="1">
        <v>0</v>
      </c>
      <c r="H27" s="1">
        <v>0</v>
      </c>
      <c r="J27" s="17" t="s">
        <v>180</v>
      </c>
      <c r="K27" s="15">
        <v>141</v>
      </c>
      <c r="L27" s="15">
        <v>70844</v>
      </c>
      <c r="M27" s="15">
        <v>16074</v>
      </c>
      <c r="N27" s="15">
        <v>807</v>
      </c>
      <c r="O27" s="15">
        <v>43012</v>
      </c>
      <c r="P27" s="15">
        <v>0</v>
      </c>
    </row>
    <row r="28" spans="1:16">
      <c r="A28" s="16">
        <v>45404</v>
      </c>
      <c r="B28" s="1" t="s">
        <v>272</v>
      </c>
      <c r="C28" s="1">
        <v>10</v>
      </c>
      <c r="D28" s="1">
        <v>6577</v>
      </c>
      <c r="E28" s="1">
        <v>66</v>
      </c>
      <c r="F28" s="1">
        <v>5596</v>
      </c>
      <c r="G28" s="1">
        <v>0</v>
      </c>
      <c r="H28" s="1">
        <v>0</v>
      </c>
      <c r="J28" s="17" t="s">
        <v>185</v>
      </c>
      <c r="K28" s="15">
        <v>0</v>
      </c>
      <c r="L28" s="15">
        <v>0</v>
      </c>
      <c r="M28" s="15">
        <v>0</v>
      </c>
      <c r="N28" s="15">
        <v>0</v>
      </c>
      <c r="O28" s="15">
        <v>0</v>
      </c>
      <c r="P28" s="15">
        <v>0</v>
      </c>
    </row>
    <row r="29" spans="1:16">
      <c r="A29" s="16">
        <v>45404</v>
      </c>
      <c r="B29" s="1" t="s">
        <v>162</v>
      </c>
      <c r="C29" s="1">
        <v>16</v>
      </c>
      <c r="D29" s="1">
        <v>8723</v>
      </c>
      <c r="E29" s="1">
        <v>503</v>
      </c>
      <c r="F29" s="1">
        <v>1838</v>
      </c>
      <c r="G29" s="1">
        <v>1849</v>
      </c>
      <c r="H29" s="1">
        <v>0</v>
      </c>
      <c r="J29" s="17" t="s">
        <v>191</v>
      </c>
      <c r="K29" s="15">
        <v>19</v>
      </c>
      <c r="L29" s="15">
        <v>12774</v>
      </c>
      <c r="M29" s="15">
        <v>586</v>
      </c>
      <c r="N29" s="15">
        <v>413</v>
      </c>
      <c r="O29" s="15">
        <v>1999</v>
      </c>
      <c r="P29" s="15">
        <v>0</v>
      </c>
    </row>
    <row r="30" spans="1:16">
      <c r="A30" s="16">
        <v>45404</v>
      </c>
      <c r="B30" s="1" t="s">
        <v>180</v>
      </c>
      <c r="C30" s="1">
        <v>17</v>
      </c>
      <c r="D30" s="1">
        <v>9281</v>
      </c>
      <c r="E30" s="1">
        <v>216</v>
      </c>
      <c r="F30" s="1">
        <v>3949</v>
      </c>
      <c r="G30" s="1">
        <v>1891</v>
      </c>
      <c r="H30" s="1">
        <v>0</v>
      </c>
      <c r="J30" s="17" t="s">
        <v>197</v>
      </c>
      <c r="K30" s="15">
        <v>2</v>
      </c>
      <c r="L30" s="15">
        <v>258</v>
      </c>
      <c r="M30" s="15">
        <v>0</v>
      </c>
      <c r="N30" s="15">
        <v>2</v>
      </c>
      <c r="O30" s="15">
        <v>549</v>
      </c>
      <c r="P30" s="15">
        <v>22</v>
      </c>
    </row>
    <row r="31" spans="1:16">
      <c r="A31" s="16">
        <v>45404</v>
      </c>
      <c r="B31" s="1" t="s">
        <v>79</v>
      </c>
      <c r="C31" s="1">
        <v>15</v>
      </c>
      <c r="D31" s="1">
        <v>10075</v>
      </c>
      <c r="E31" s="1">
        <v>230</v>
      </c>
      <c r="F31" s="1">
        <v>3868</v>
      </c>
      <c r="G31" s="1">
        <v>1216</v>
      </c>
      <c r="H31" s="1">
        <v>0</v>
      </c>
      <c r="J31" s="17" t="s">
        <v>203</v>
      </c>
      <c r="K31" s="15">
        <v>57</v>
      </c>
      <c r="L31" s="15">
        <v>38019</v>
      </c>
      <c r="M31" s="15">
        <v>4193</v>
      </c>
      <c r="N31" s="15">
        <v>911</v>
      </c>
      <c r="O31" s="15">
        <v>8968</v>
      </c>
      <c r="P31" s="15">
        <v>64</v>
      </c>
    </row>
    <row r="32" spans="1:16">
      <c r="A32" s="16">
        <v>45404</v>
      </c>
      <c r="B32" s="1" t="s">
        <v>38</v>
      </c>
      <c r="C32" s="1">
        <v>0</v>
      </c>
      <c r="D32" s="1">
        <v>0</v>
      </c>
      <c r="E32" s="1">
        <v>0</v>
      </c>
      <c r="F32" s="1">
        <v>0</v>
      </c>
      <c r="G32" s="1">
        <v>0</v>
      </c>
      <c r="H32" s="1">
        <v>0</v>
      </c>
      <c r="J32" s="17" t="s">
        <v>208</v>
      </c>
      <c r="K32" s="15">
        <v>53</v>
      </c>
      <c r="L32" s="15">
        <v>30706</v>
      </c>
      <c r="M32" s="15">
        <v>2805</v>
      </c>
      <c r="N32" s="15">
        <v>357</v>
      </c>
      <c r="O32" s="15">
        <v>19997</v>
      </c>
      <c r="P32" s="15">
        <v>0</v>
      </c>
    </row>
    <row r="33" spans="1:16">
      <c r="A33" s="16">
        <v>45404</v>
      </c>
      <c r="B33" s="1" t="s">
        <v>121</v>
      </c>
      <c r="C33" s="1">
        <v>10</v>
      </c>
      <c r="D33" s="1">
        <v>12088</v>
      </c>
      <c r="E33" s="1">
        <v>32</v>
      </c>
      <c r="F33" s="1">
        <v>2472</v>
      </c>
      <c r="G33" s="1">
        <v>3289</v>
      </c>
      <c r="H33" s="1">
        <v>0</v>
      </c>
      <c r="J33" s="17" t="s">
        <v>214</v>
      </c>
      <c r="K33" s="15">
        <v>36</v>
      </c>
      <c r="L33" s="15">
        <v>26737</v>
      </c>
      <c r="M33" s="15">
        <v>8694</v>
      </c>
      <c r="N33" s="15">
        <v>153</v>
      </c>
      <c r="O33" s="15">
        <v>24050</v>
      </c>
      <c r="P33" s="15">
        <v>0</v>
      </c>
    </row>
    <row r="34" spans="1:16">
      <c r="A34" s="16">
        <v>45404</v>
      </c>
      <c r="B34" s="1" t="s">
        <v>220</v>
      </c>
      <c r="C34" s="1">
        <v>22</v>
      </c>
      <c r="D34" s="1">
        <v>4596</v>
      </c>
      <c r="E34" s="1">
        <v>132</v>
      </c>
      <c r="F34" s="1">
        <v>3245</v>
      </c>
      <c r="G34" s="1">
        <v>315</v>
      </c>
      <c r="H34" s="1">
        <v>0</v>
      </c>
      <c r="J34" s="17" t="s">
        <v>220</v>
      </c>
      <c r="K34" s="15">
        <v>114</v>
      </c>
      <c r="L34" s="15">
        <v>38347</v>
      </c>
      <c r="M34" s="15">
        <v>2427</v>
      </c>
      <c r="N34" s="15">
        <v>968</v>
      </c>
      <c r="O34" s="15">
        <v>18235</v>
      </c>
      <c r="P34" s="15">
        <v>0</v>
      </c>
    </row>
    <row r="35" spans="1:16">
      <c r="A35" s="16">
        <v>45404</v>
      </c>
      <c r="B35" s="1" t="s">
        <v>237</v>
      </c>
      <c r="C35" s="1">
        <v>7</v>
      </c>
      <c r="D35" s="1">
        <v>2372</v>
      </c>
      <c r="E35" s="1">
        <v>0</v>
      </c>
      <c r="F35" s="1">
        <v>1171</v>
      </c>
      <c r="G35" s="1">
        <v>1696</v>
      </c>
      <c r="H35" s="1">
        <v>22</v>
      </c>
      <c r="J35" s="17" t="s">
        <v>226</v>
      </c>
      <c r="K35" s="15">
        <v>109</v>
      </c>
      <c r="L35" s="15">
        <v>77843</v>
      </c>
      <c r="M35" s="15">
        <v>13563</v>
      </c>
      <c r="N35" s="15">
        <v>2905</v>
      </c>
      <c r="O35" s="15">
        <v>11654</v>
      </c>
      <c r="P35" s="15">
        <v>180</v>
      </c>
    </row>
    <row r="36" spans="1:16">
      <c r="A36" s="16">
        <v>45404</v>
      </c>
      <c r="B36" s="1" t="s">
        <v>151</v>
      </c>
      <c r="C36" s="1">
        <v>18</v>
      </c>
      <c r="D36" s="1">
        <v>9102</v>
      </c>
      <c r="E36" s="1">
        <v>40</v>
      </c>
      <c r="F36" s="1">
        <v>1930</v>
      </c>
      <c r="G36" s="1">
        <v>0</v>
      </c>
      <c r="H36" s="1">
        <v>491</v>
      </c>
      <c r="J36" s="17" t="s">
        <v>308</v>
      </c>
      <c r="K36" s="15">
        <v>32</v>
      </c>
      <c r="L36" s="15">
        <v>19731</v>
      </c>
      <c r="M36" s="15">
        <v>10545</v>
      </c>
      <c r="N36" s="15">
        <v>247</v>
      </c>
      <c r="O36" s="15">
        <v>0</v>
      </c>
      <c r="P36" s="15">
        <v>0</v>
      </c>
    </row>
    <row r="37" spans="1:16">
      <c r="A37" s="16">
        <v>45404</v>
      </c>
      <c r="B37" s="1" t="s">
        <v>32</v>
      </c>
      <c r="C37" s="1">
        <v>7</v>
      </c>
      <c r="D37" s="1">
        <v>4945</v>
      </c>
      <c r="E37" s="1">
        <v>16</v>
      </c>
      <c r="F37" s="1">
        <v>1421</v>
      </c>
      <c r="G37" s="1">
        <v>2657</v>
      </c>
      <c r="H37" s="1">
        <v>0</v>
      </c>
      <c r="J37" s="17" t="s">
        <v>243</v>
      </c>
      <c r="K37" s="15">
        <v>82</v>
      </c>
      <c r="L37" s="15">
        <v>41010</v>
      </c>
      <c r="M37" s="15">
        <v>14560</v>
      </c>
      <c r="N37" s="15">
        <v>845</v>
      </c>
      <c r="O37" s="15">
        <v>21566</v>
      </c>
      <c r="P37" s="15">
        <v>0</v>
      </c>
    </row>
    <row r="38" spans="1:16">
      <c r="A38" s="16">
        <v>45404</v>
      </c>
      <c r="B38" s="1" t="s">
        <v>91</v>
      </c>
      <c r="C38" s="1">
        <v>2</v>
      </c>
      <c r="D38" s="1">
        <v>500</v>
      </c>
      <c r="E38" s="1">
        <v>0</v>
      </c>
      <c r="F38" s="1">
        <v>1651</v>
      </c>
      <c r="G38" s="1">
        <v>0</v>
      </c>
      <c r="H38" s="1">
        <v>0</v>
      </c>
      <c r="J38" s="17" t="s">
        <v>249</v>
      </c>
      <c r="K38" s="15">
        <v>26</v>
      </c>
      <c r="L38" s="15">
        <v>26016</v>
      </c>
      <c r="M38" s="15">
        <v>4236</v>
      </c>
      <c r="N38" s="15">
        <v>71</v>
      </c>
      <c r="O38" s="15">
        <v>11551</v>
      </c>
      <c r="P38" s="15">
        <v>0</v>
      </c>
    </row>
    <row r="39" spans="1:16">
      <c r="A39" s="16">
        <v>45404</v>
      </c>
      <c r="B39" s="1" t="s">
        <v>73</v>
      </c>
      <c r="C39" s="1">
        <v>20</v>
      </c>
      <c r="D39" s="1">
        <v>9372</v>
      </c>
      <c r="E39" s="1">
        <v>199</v>
      </c>
      <c r="F39" s="1">
        <v>10624</v>
      </c>
      <c r="G39" s="1">
        <v>0</v>
      </c>
      <c r="H39" s="1">
        <v>156</v>
      </c>
      <c r="J39" s="17" t="s">
        <v>254</v>
      </c>
      <c r="K39" s="15">
        <v>97</v>
      </c>
      <c r="L39" s="15">
        <v>63479</v>
      </c>
      <c r="M39" s="15">
        <v>10245</v>
      </c>
      <c r="N39" s="15">
        <v>705</v>
      </c>
      <c r="O39" s="15">
        <v>68888</v>
      </c>
      <c r="P39" s="15">
        <v>612</v>
      </c>
    </row>
    <row r="40" spans="1:16">
      <c r="A40" s="16">
        <v>45405</v>
      </c>
      <c r="B40" s="1" t="s">
        <v>103</v>
      </c>
      <c r="C40" s="1">
        <v>6</v>
      </c>
      <c r="D40" s="1">
        <v>3989</v>
      </c>
      <c r="E40" s="1">
        <v>71</v>
      </c>
      <c r="F40" s="1">
        <v>0</v>
      </c>
      <c r="G40" s="1">
        <v>2456</v>
      </c>
      <c r="H40" s="1">
        <v>0</v>
      </c>
      <c r="J40" s="17" t="s">
        <v>260</v>
      </c>
      <c r="K40" s="15">
        <v>66</v>
      </c>
      <c r="L40" s="15">
        <v>38305</v>
      </c>
      <c r="M40" s="15">
        <v>18153</v>
      </c>
      <c r="N40" s="15">
        <v>2081</v>
      </c>
      <c r="O40" s="15">
        <v>0</v>
      </c>
      <c r="P40" s="15">
        <v>0</v>
      </c>
    </row>
    <row r="41" spans="1:16">
      <c r="A41" s="16">
        <v>45405</v>
      </c>
      <c r="B41" s="1" t="s">
        <v>284</v>
      </c>
      <c r="C41" s="1">
        <v>5</v>
      </c>
      <c r="D41" s="1">
        <v>3838</v>
      </c>
      <c r="E41" s="1">
        <v>6</v>
      </c>
      <c r="F41" s="1">
        <v>653</v>
      </c>
      <c r="G41" s="1">
        <v>1503</v>
      </c>
      <c r="H41" s="1">
        <v>7</v>
      </c>
      <c r="J41" s="17" t="s">
        <v>266</v>
      </c>
      <c r="K41" s="15">
        <v>22</v>
      </c>
      <c r="L41" s="15">
        <v>6810</v>
      </c>
      <c r="M41" s="15">
        <v>1220</v>
      </c>
      <c r="N41" s="15">
        <v>286</v>
      </c>
      <c r="O41" s="15">
        <v>4659</v>
      </c>
      <c r="P41" s="15">
        <v>0</v>
      </c>
    </row>
    <row r="42" spans="1:16">
      <c r="A42" s="16">
        <v>45405</v>
      </c>
      <c r="B42" s="1" t="s">
        <v>50</v>
      </c>
      <c r="C42" s="1">
        <v>11</v>
      </c>
      <c r="D42" s="1">
        <v>5211</v>
      </c>
      <c r="E42" s="1">
        <v>148</v>
      </c>
      <c r="F42" s="1">
        <v>4343</v>
      </c>
      <c r="G42" s="1">
        <v>902</v>
      </c>
      <c r="H42" s="1">
        <v>0</v>
      </c>
      <c r="J42" s="17" t="s">
        <v>272</v>
      </c>
      <c r="K42" s="15">
        <v>135</v>
      </c>
      <c r="L42" s="15">
        <v>51417</v>
      </c>
      <c r="M42" s="15">
        <v>6413</v>
      </c>
      <c r="N42" s="15">
        <v>526</v>
      </c>
      <c r="O42" s="15">
        <v>68948</v>
      </c>
      <c r="P42" s="15">
        <v>0</v>
      </c>
    </row>
    <row r="43" spans="1:16">
      <c r="A43" s="16">
        <v>45405</v>
      </c>
      <c r="B43" s="1" t="s">
        <v>226</v>
      </c>
      <c r="C43" s="1">
        <v>14</v>
      </c>
      <c r="D43" s="1">
        <v>11322</v>
      </c>
      <c r="E43" s="1">
        <v>402</v>
      </c>
      <c r="F43" s="1">
        <v>181</v>
      </c>
      <c r="G43" s="1">
        <v>200</v>
      </c>
      <c r="H43" s="1">
        <v>104</v>
      </c>
      <c r="J43" s="17" t="s">
        <v>278</v>
      </c>
      <c r="K43" s="15">
        <v>36</v>
      </c>
      <c r="L43" s="15">
        <v>25833</v>
      </c>
      <c r="M43" s="15">
        <v>0</v>
      </c>
      <c r="N43" s="15">
        <v>726</v>
      </c>
      <c r="O43" s="15">
        <v>4461</v>
      </c>
      <c r="P43" s="15">
        <v>444</v>
      </c>
    </row>
    <row r="44" spans="1:16">
      <c r="A44" s="16">
        <v>45405</v>
      </c>
      <c r="B44" s="1" t="s">
        <v>115</v>
      </c>
      <c r="C44" s="1">
        <v>15</v>
      </c>
      <c r="D44" s="1">
        <v>7750</v>
      </c>
      <c r="E44" s="1">
        <v>653</v>
      </c>
      <c r="F44" s="1">
        <v>696</v>
      </c>
      <c r="G44" s="1">
        <v>25</v>
      </c>
      <c r="H44" s="1">
        <v>0</v>
      </c>
      <c r="J44" s="17" t="s">
        <v>284</v>
      </c>
      <c r="K44" s="15">
        <v>66</v>
      </c>
      <c r="L44" s="15">
        <v>41342</v>
      </c>
      <c r="M44" s="15">
        <v>19434</v>
      </c>
      <c r="N44" s="15">
        <v>277</v>
      </c>
      <c r="O44" s="15">
        <v>12928</v>
      </c>
      <c r="P44" s="15">
        <v>386</v>
      </c>
    </row>
    <row r="45" spans="1:16">
      <c r="A45" s="16">
        <v>45405</v>
      </c>
      <c r="B45" s="1" t="s">
        <v>203</v>
      </c>
      <c r="C45" s="1">
        <v>13</v>
      </c>
      <c r="D45" s="1">
        <v>7448</v>
      </c>
      <c r="E45" s="1">
        <v>201</v>
      </c>
      <c r="F45" s="1">
        <v>2256</v>
      </c>
      <c r="G45" s="1">
        <v>883</v>
      </c>
      <c r="H45" s="1">
        <v>0</v>
      </c>
      <c r="J45" s="17" t="s">
        <v>309</v>
      </c>
      <c r="K45" s="15"/>
      <c r="L45" s="15"/>
      <c r="M45" s="15"/>
      <c r="N45" s="15"/>
      <c r="O45" s="15"/>
      <c r="P45" s="15"/>
    </row>
    <row r="46" spans="1:16">
      <c r="A46" s="16">
        <v>45405</v>
      </c>
      <c r="B46" s="1" t="s">
        <v>168</v>
      </c>
      <c r="C46" s="1">
        <v>0</v>
      </c>
      <c r="D46" s="1">
        <v>0</v>
      </c>
      <c r="E46" s="1">
        <v>0</v>
      </c>
      <c r="F46" s="1">
        <v>0</v>
      </c>
      <c r="G46" s="1">
        <v>0</v>
      </c>
      <c r="H46" s="1">
        <v>0</v>
      </c>
      <c r="J46" s="17" t="s">
        <v>8</v>
      </c>
      <c r="K46" s="15">
        <v>9</v>
      </c>
      <c r="L46" s="15">
        <v>4629</v>
      </c>
      <c r="M46" s="15">
        <v>1274</v>
      </c>
      <c r="N46" s="15">
        <v>355</v>
      </c>
      <c r="O46" s="15">
        <v>403</v>
      </c>
      <c r="P46" s="15">
        <v>0</v>
      </c>
    </row>
    <row r="47" spans="1:16">
      <c r="A47" s="16">
        <v>45405</v>
      </c>
      <c r="B47" s="1" t="s">
        <v>56</v>
      </c>
      <c r="C47" s="1">
        <v>4</v>
      </c>
      <c r="D47" s="1">
        <v>3058</v>
      </c>
      <c r="E47" s="1">
        <v>9</v>
      </c>
      <c r="F47" s="1">
        <v>448</v>
      </c>
      <c r="G47" s="1">
        <v>0</v>
      </c>
      <c r="H47" s="1">
        <v>0</v>
      </c>
      <c r="J47" s="17" t="s">
        <v>127</v>
      </c>
      <c r="K47" s="15">
        <v>138</v>
      </c>
      <c r="L47" s="15">
        <v>74824</v>
      </c>
      <c r="M47" s="15">
        <v>5637</v>
      </c>
      <c r="N47" s="15">
        <v>4653</v>
      </c>
      <c r="O47" s="15">
        <v>61935</v>
      </c>
      <c r="P47" s="15">
        <v>1516</v>
      </c>
    </row>
    <row r="48" spans="1:16">
      <c r="A48" s="16">
        <v>45405</v>
      </c>
      <c r="B48" s="1" t="s">
        <v>243</v>
      </c>
      <c r="C48" s="1">
        <v>10</v>
      </c>
      <c r="D48" s="1">
        <v>7468</v>
      </c>
      <c r="E48" s="1">
        <v>29</v>
      </c>
      <c r="F48" s="1">
        <v>1879</v>
      </c>
      <c r="G48" s="1">
        <v>2981</v>
      </c>
      <c r="H48" s="1">
        <v>0</v>
      </c>
      <c r="J48" s="17" t="s">
        <v>157</v>
      </c>
      <c r="K48" s="15">
        <v>90</v>
      </c>
      <c r="L48" s="15">
        <v>48428</v>
      </c>
      <c r="M48" s="15">
        <v>1287</v>
      </c>
      <c r="N48" s="15">
        <v>1701</v>
      </c>
      <c r="O48" s="15">
        <v>27182</v>
      </c>
      <c r="P48" s="15">
        <v>193</v>
      </c>
    </row>
    <row r="49" spans="1:16">
      <c r="A49" s="16">
        <v>45405</v>
      </c>
      <c r="B49" s="1" t="s">
        <v>85</v>
      </c>
      <c r="C49" s="1">
        <v>12</v>
      </c>
      <c r="D49" s="1">
        <v>6419</v>
      </c>
      <c r="E49" s="1">
        <v>23</v>
      </c>
      <c r="F49" s="1">
        <v>4293</v>
      </c>
      <c r="G49" s="1">
        <v>307</v>
      </c>
      <c r="H49" s="1">
        <v>49</v>
      </c>
      <c r="J49" s="17" t="s">
        <v>133</v>
      </c>
      <c r="K49" s="15">
        <v>138</v>
      </c>
      <c r="L49" s="15">
        <v>117697</v>
      </c>
      <c r="M49" s="15">
        <v>5571</v>
      </c>
      <c r="N49" s="15">
        <v>1047</v>
      </c>
      <c r="O49" s="15">
        <v>54327</v>
      </c>
      <c r="P49" s="15">
        <v>507</v>
      </c>
    </row>
    <row r="50" spans="1:16">
      <c r="A50" s="16">
        <v>45405</v>
      </c>
      <c r="B50" s="1" t="s">
        <v>260</v>
      </c>
      <c r="C50" s="1">
        <v>0</v>
      </c>
      <c r="D50" s="1">
        <v>0</v>
      </c>
      <c r="E50" s="1">
        <v>0</v>
      </c>
      <c r="F50" s="1">
        <v>0</v>
      </c>
      <c r="G50" s="1">
        <v>0</v>
      </c>
      <c r="H50" s="1">
        <v>0</v>
      </c>
      <c r="J50" s="17" t="s">
        <v>237</v>
      </c>
      <c r="K50" s="15">
        <v>38</v>
      </c>
      <c r="L50" s="15">
        <v>17479</v>
      </c>
      <c r="M50" s="15">
        <v>4757</v>
      </c>
      <c r="N50" s="15">
        <v>50</v>
      </c>
      <c r="O50" s="15">
        <v>6144</v>
      </c>
      <c r="P50" s="15">
        <v>92</v>
      </c>
    </row>
    <row r="51" spans="1:16">
      <c r="A51" s="16">
        <v>45405</v>
      </c>
      <c r="B51" s="1" t="s">
        <v>260</v>
      </c>
      <c r="C51" s="1">
        <v>9</v>
      </c>
      <c r="D51" s="1">
        <v>6440</v>
      </c>
      <c r="E51" s="1">
        <v>400</v>
      </c>
      <c r="F51" s="1">
        <v>0</v>
      </c>
      <c r="G51" s="1">
        <v>3822</v>
      </c>
      <c r="H51" s="1">
        <v>0</v>
      </c>
      <c r="J51" s="17" t="s">
        <v>310</v>
      </c>
      <c r="K51" s="15">
        <v>3576</v>
      </c>
      <c r="L51" s="15">
        <v>2048350</v>
      </c>
      <c r="M51" s="15">
        <v>416020</v>
      </c>
      <c r="N51" s="15">
        <v>50767</v>
      </c>
      <c r="O51" s="15">
        <v>909027</v>
      </c>
      <c r="P51" s="15">
        <v>10142</v>
      </c>
    </row>
    <row r="52" spans="1:16">
      <c r="A52" s="16">
        <v>45405</v>
      </c>
      <c r="B52" s="1" t="s">
        <v>26</v>
      </c>
      <c r="C52" s="1">
        <v>17</v>
      </c>
      <c r="D52" s="1">
        <v>9349</v>
      </c>
      <c r="E52" s="1">
        <v>674</v>
      </c>
      <c r="F52" s="1">
        <v>192</v>
      </c>
      <c r="G52" s="1">
        <v>518</v>
      </c>
      <c r="H52" s="1">
        <v>0</v>
      </c>
    </row>
    <row r="53" spans="1:16">
      <c r="A53" s="16">
        <v>45405</v>
      </c>
      <c r="B53" s="1" t="s">
        <v>20</v>
      </c>
      <c r="C53" s="1">
        <v>18</v>
      </c>
      <c r="D53" s="1">
        <v>8841</v>
      </c>
      <c r="E53" s="1">
        <v>590</v>
      </c>
      <c r="F53" s="1">
        <v>1225</v>
      </c>
      <c r="G53" s="1">
        <v>2557</v>
      </c>
      <c r="H53" s="1">
        <v>130</v>
      </c>
    </row>
    <row r="54" spans="1:16">
      <c r="A54" s="16">
        <v>45405</v>
      </c>
      <c r="B54" s="1" t="s">
        <v>254</v>
      </c>
      <c r="C54" s="1">
        <v>11</v>
      </c>
      <c r="D54" s="1">
        <v>4198</v>
      </c>
      <c r="E54" s="1">
        <v>87</v>
      </c>
      <c r="F54" s="1">
        <v>4144</v>
      </c>
      <c r="G54" s="1">
        <v>129</v>
      </c>
      <c r="H54" s="1">
        <v>38</v>
      </c>
    </row>
    <row r="55" spans="1:16">
      <c r="A55" s="16">
        <v>45405</v>
      </c>
      <c r="B55" s="1" t="s">
        <v>249</v>
      </c>
      <c r="C55" s="1">
        <v>1</v>
      </c>
      <c r="D55" s="1">
        <v>742</v>
      </c>
      <c r="E55" s="1">
        <v>2</v>
      </c>
      <c r="F55" s="1">
        <v>563</v>
      </c>
      <c r="G55" s="1">
        <v>1814</v>
      </c>
      <c r="H55" s="1">
        <v>0</v>
      </c>
    </row>
    <row r="56" spans="1:16">
      <c r="A56" s="16">
        <v>45405</v>
      </c>
      <c r="B56" s="1" t="s">
        <v>127</v>
      </c>
      <c r="C56" s="1">
        <v>16</v>
      </c>
      <c r="D56" s="1">
        <v>8849</v>
      </c>
      <c r="E56" s="1">
        <v>570</v>
      </c>
      <c r="F56" s="1">
        <v>15622</v>
      </c>
      <c r="G56" s="1">
        <v>0</v>
      </c>
      <c r="H56" s="1">
        <v>84</v>
      </c>
    </row>
    <row r="57" spans="1:16">
      <c r="A57" s="16">
        <v>45405</v>
      </c>
      <c r="B57" s="1" t="s">
        <v>68</v>
      </c>
      <c r="C57" s="1">
        <v>0</v>
      </c>
      <c r="D57" s="1">
        <v>0</v>
      </c>
      <c r="E57" s="1">
        <v>0</v>
      </c>
      <c r="F57" s="1">
        <v>0</v>
      </c>
      <c r="G57" s="1">
        <v>0</v>
      </c>
      <c r="H57" s="1">
        <v>0</v>
      </c>
    </row>
    <row r="58" spans="1:16">
      <c r="A58" s="16">
        <v>45405</v>
      </c>
      <c r="B58" s="1" t="s">
        <v>68</v>
      </c>
      <c r="C58" s="1">
        <v>18</v>
      </c>
      <c r="D58" s="1">
        <v>9527</v>
      </c>
      <c r="E58" s="1">
        <v>167</v>
      </c>
      <c r="F58" s="1">
        <v>1833</v>
      </c>
      <c r="G58" s="1">
        <v>0</v>
      </c>
      <c r="H58" s="1">
        <v>0</v>
      </c>
    </row>
    <row r="59" spans="1:16">
      <c r="A59" s="16">
        <v>45405</v>
      </c>
      <c r="B59" s="1" t="s">
        <v>157</v>
      </c>
      <c r="C59" s="1">
        <v>14</v>
      </c>
      <c r="D59" s="1">
        <v>7348</v>
      </c>
      <c r="E59" s="1">
        <v>324</v>
      </c>
      <c r="F59" s="1">
        <v>4859</v>
      </c>
      <c r="G59" s="1">
        <v>0</v>
      </c>
      <c r="H59" s="1">
        <v>8</v>
      </c>
    </row>
    <row r="60" spans="1:16">
      <c r="A60" s="16">
        <v>45405</v>
      </c>
      <c r="B60" s="1" t="s">
        <v>133</v>
      </c>
      <c r="C60" s="1">
        <v>13</v>
      </c>
      <c r="D60" s="1">
        <v>8674</v>
      </c>
      <c r="E60" s="1">
        <v>65</v>
      </c>
      <c r="F60" s="1">
        <v>5573</v>
      </c>
      <c r="G60" s="1">
        <v>494</v>
      </c>
      <c r="H60" s="1">
        <v>64</v>
      </c>
    </row>
    <row r="61" spans="1:16">
      <c r="A61" s="16">
        <v>45405</v>
      </c>
      <c r="B61" s="1" t="s">
        <v>214</v>
      </c>
      <c r="C61" s="1">
        <v>3</v>
      </c>
      <c r="D61" s="1">
        <v>2947</v>
      </c>
      <c r="E61" s="1">
        <v>7</v>
      </c>
      <c r="F61" s="1">
        <v>568</v>
      </c>
      <c r="G61" s="1">
        <v>1203</v>
      </c>
      <c r="H61" s="1">
        <v>0</v>
      </c>
    </row>
    <row r="62" spans="1:16">
      <c r="A62" s="16">
        <v>45405</v>
      </c>
      <c r="B62" s="1" t="s">
        <v>174</v>
      </c>
      <c r="C62" s="1">
        <v>13</v>
      </c>
      <c r="D62" s="1">
        <v>12320</v>
      </c>
      <c r="E62" s="1">
        <v>255</v>
      </c>
      <c r="F62" s="1">
        <v>2776</v>
      </c>
      <c r="G62" s="1">
        <v>1937</v>
      </c>
      <c r="H62" s="1">
        <v>0</v>
      </c>
    </row>
    <row r="63" spans="1:16">
      <c r="A63" s="16">
        <v>45405</v>
      </c>
      <c r="B63" s="1" t="s">
        <v>278</v>
      </c>
      <c r="C63" s="1">
        <v>1</v>
      </c>
      <c r="D63" s="1">
        <v>224</v>
      </c>
      <c r="E63" s="1">
        <v>0</v>
      </c>
      <c r="F63" s="1">
        <v>157</v>
      </c>
      <c r="G63" s="1">
        <v>0</v>
      </c>
      <c r="H63" s="1">
        <v>40</v>
      </c>
    </row>
    <row r="64" spans="1:16">
      <c r="A64" s="16">
        <v>45405</v>
      </c>
      <c r="B64" s="1" t="s">
        <v>208</v>
      </c>
      <c r="C64" s="1">
        <v>9</v>
      </c>
      <c r="D64" s="1">
        <v>8480</v>
      </c>
      <c r="E64" s="1">
        <v>32</v>
      </c>
      <c r="F64" s="1">
        <v>4261</v>
      </c>
      <c r="G64" s="1">
        <v>2269</v>
      </c>
      <c r="H64" s="1">
        <v>0</v>
      </c>
    </row>
    <row r="65" spans="1:8">
      <c r="A65" s="16">
        <v>45405</v>
      </c>
      <c r="B65" s="1" t="s">
        <v>272</v>
      </c>
      <c r="C65" s="1">
        <v>12</v>
      </c>
      <c r="D65" s="1">
        <v>3486</v>
      </c>
      <c r="E65" s="1">
        <v>66</v>
      </c>
      <c r="F65" s="1">
        <v>5738</v>
      </c>
      <c r="G65" s="1">
        <v>827</v>
      </c>
      <c r="H65" s="1">
        <v>0</v>
      </c>
    </row>
    <row r="66" spans="1:8">
      <c r="A66" s="16">
        <v>45405</v>
      </c>
      <c r="B66" s="1" t="s">
        <v>162</v>
      </c>
      <c r="C66" s="1">
        <v>15</v>
      </c>
      <c r="D66" s="1">
        <v>8421</v>
      </c>
      <c r="E66" s="1">
        <v>275</v>
      </c>
      <c r="F66" s="1">
        <v>4870</v>
      </c>
      <c r="G66" s="1">
        <v>2978</v>
      </c>
      <c r="H66" s="1">
        <v>0</v>
      </c>
    </row>
    <row r="67" spans="1:8">
      <c r="A67" s="16">
        <v>45405</v>
      </c>
      <c r="B67" s="1" t="s">
        <v>180</v>
      </c>
      <c r="C67" s="1">
        <v>12</v>
      </c>
      <c r="D67" s="1">
        <v>7073</v>
      </c>
      <c r="E67" s="1">
        <v>43</v>
      </c>
      <c r="F67" s="1">
        <v>4372</v>
      </c>
      <c r="G67" s="1">
        <v>1210</v>
      </c>
      <c r="H67" s="1">
        <v>0</v>
      </c>
    </row>
    <row r="68" spans="1:8">
      <c r="A68" s="16">
        <v>45405</v>
      </c>
      <c r="B68" s="1" t="s">
        <v>308</v>
      </c>
      <c r="C68" s="1">
        <v>10</v>
      </c>
      <c r="D68" s="1">
        <v>5864</v>
      </c>
      <c r="E68" s="1">
        <v>107</v>
      </c>
      <c r="F68" s="1">
        <v>0</v>
      </c>
      <c r="G68" s="1">
        <v>3795</v>
      </c>
      <c r="H68" s="1">
        <v>0</v>
      </c>
    </row>
    <row r="69" spans="1:8">
      <c r="A69" s="16">
        <v>45405</v>
      </c>
      <c r="B69" s="1" t="s">
        <v>38</v>
      </c>
      <c r="C69" s="1">
        <v>17</v>
      </c>
      <c r="D69" s="1">
        <v>10617</v>
      </c>
      <c r="E69" s="1">
        <v>58</v>
      </c>
      <c r="F69" s="1">
        <v>3964</v>
      </c>
      <c r="G69" s="1">
        <v>166</v>
      </c>
      <c r="H69" s="1">
        <v>468</v>
      </c>
    </row>
    <row r="70" spans="1:8">
      <c r="A70" s="16">
        <v>45405</v>
      </c>
      <c r="B70" s="1" t="s">
        <v>121</v>
      </c>
      <c r="C70" s="1">
        <v>9</v>
      </c>
      <c r="D70" s="1">
        <v>15016</v>
      </c>
      <c r="E70" s="1">
        <v>26</v>
      </c>
      <c r="F70" s="1">
        <v>2014</v>
      </c>
      <c r="G70" s="1">
        <v>3224</v>
      </c>
      <c r="H70" s="1">
        <v>0</v>
      </c>
    </row>
    <row r="71" spans="1:8">
      <c r="A71" s="16">
        <v>45405</v>
      </c>
      <c r="B71" s="1" t="s">
        <v>220</v>
      </c>
      <c r="C71" s="1">
        <v>19</v>
      </c>
      <c r="D71" s="1">
        <v>8792</v>
      </c>
      <c r="E71" s="1">
        <v>323</v>
      </c>
      <c r="F71" s="1">
        <v>2715</v>
      </c>
      <c r="G71" s="1">
        <v>198</v>
      </c>
      <c r="H71" s="1">
        <v>0</v>
      </c>
    </row>
    <row r="72" spans="1:8">
      <c r="A72" s="16">
        <v>45405</v>
      </c>
      <c r="B72" s="1" t="s">
        <v>62</v>
      </c>
      <c r="C72" s="1">
        <v>15</v>
      </c>
      <c r="D72" s="1">
        <v>13139</v>
      </c>
      <c r="E72" s="1">
        <v>564</v>
      </c>
      <c r="F72" s="1">
        <v>141</v>
      </c>
      <c r="G72" s="1">
        <v>164</v>
      </c>
      <c r="H72" s="1">
        <v>0</v>
      </c>
    </row>
    <row r="73" spans="1:8">
      <c r="A73" s="16">
        <v>45405</v>
      </c>
      <c r="B73" s="1" t="s">
        <v>237</v>
      </c>
      <c r="C73" s="1">
        <v>6</v>
      </c>
      <c r="D73" s="1">
        <v>2659</v>
      </c>
      <c r="E73" s="1">
        <v>50</v>
      </c>
      <c r="F73" s="1">
        <v>732</v>
      </c>
      <c r="G73" s="1">
        <v>485</v>
      </c>
      <c r="H73" s="1">
        <v>32</v>
      </c>
    </row>
    <row r="74" spans="1:8">
      <c r="A74" s="16">
        <v>45405</v>
      </c>
      <c r="B74" s="1" t="s">
        <v>151</v>
      </c>
      <c r="C74" s="1">
        <v>11</v>
      </c>
      <c r="D74" s="1">
        <v>10726</v>
      </c>
      <c r="E74" s="1">
        <v>19</v>
      </c>
      <c r="F74" s="1">
        <v>840</v>
      </c>
      <c r="G74" s="1">
        <v>1450</v>
      </c>
      <c r="H74" s="1">
        <v>75</v>
      </c>
    </row>
    <row r="75" spans="1:8">
      <c r="A75" s="16">
        <v>45405</v>
      </c>
      <c r="B75" s="1" t="s">
        <v>197</v>
      </c>
      <c r="C75" s="1">
        <v>2</v>
      </c>
      <c r="D75" s="1">
        <v>258</v>
      </c>
      <c r="E75" s="1">
        <v>2</v>
      </c>
      <c r="F75" s="1">
        <v>549</v>
      </c>
      <c r="G75" s="1">
        <v>0</v>
      </c>
      <c r="H75" s="1">
        <v>22</v>
      </c>
    </row>
    <row r="76" spans="1:8">
      <c r="A76" s="16">
        <v>45405</v>
      </c>
      <c r="B76" s="1" t="s">
        <v>32</v>
      </c>
      <c r="C76" s="1">
        <v>0</v>
      </c>
      <c r="D76" s="1">
        <v>0</v>
      </c>
      <c r="E76" s="1">
        <v>0</v>
      </c>
      <c r="F76" s="1">
        <v>0</v>
      </c>
      <c r="G76" s="1">
        <v>0</v>
      </c>
      <c r="H76" s="1">
        <v>0</v>
      </c>
    </row>
    <row r="77" spans="1:8">
      <c r="A77" s="16">
        <v>45405</v>
      </c>
      <c r="B77" s="1" t="s">
        <v>91</v>
      </c>
      <c r="C77" s="1">
        <v>0</v>
      </c>
      <c r="D77" s="1">
        <v>0</v>
      </c>
      <c r="E77" s="1">
        <v>0</v>
      </c>
      <c r="F77" s="1">
        <v>0</v>
      </c>
      <c r="G77" s="1">
        <v>0</v>
      </c>
      <c r="H77" s="1">
        <v>0</v>
      </c>
    </row>
    <row r="78" spans="1:8">
      <c r="A78" s="16">
        <v>45405</v>
      </c>
      <c r="B78" s="1" t="s">
        <v>139</v>
      </c>
      <c r="C78" s="1">
        <v>0</v>
      </c>
      <c r="D78" s="1">
        <v>0</v>
      </c>
      <c r="E78" s="1">
        <v>0</v>
      </c>
      <c r="F78" s="1">
        <v>0</v>
      </c>
      <c r="G78" s="1">
        <v>0</v>
      </c>
      <c r="H78" s="1">
        <v>0</v>
      </c>
    </row>
    <row r="79" spans="1:8">
      <c r="A79" s="16">
        <v>45405</v>
      </c>
      <c r="B79" s="1" t="s">
        <v>73</v>
      </c>
      <c r="C79" s="1">
        <v>15</v>
      </c>
      <c r="D79" s="1">
        <v>7503</v>
      </c>
      <c r="E79" s="1">
        <v>99</v>
      </c>
      <c r="F79" s="1">
        <v>7556</v>
      </c>
      <c r="G79" s="1">
        <v>2421</v>
      </c>
      <c r="H79" s="1">
        <v>107</v>
      </c>
    </row>
    <row r="80" spans="1:8">
      <c r="A80" s="16">
        <v>45406</v>
      </c>
      <c r="B80" s="1" t="s">
        <v>103</v>
      </c>
      <c r="C80" s="1">
        <v>3</v>
      </c>
      <c r="D80" s="1">
        <v>2036</v>
      </c>
      <c r="E80" s="1">
        <v>15</v>
      </c>
      <c r="F80" s="1">
        <v>362</v>
      </c>
      <c r="G80" s="1">
        <v>67</v>
      </c>
      <c r="H80" s="1">
        <v>0</v>
      </c>
    </row>
    <row r="81" spans="1:8">
      <c r="A81" s="16">
        <v>45406</v>
      </c>
      <c r="B81" s="1" t="s">
        <v>284</v>
      </c>
      <c r="C81" s="1">
        <v>5</v>
      </c>
      <c r="D81" s="1">
        <v>3889</v>
      </c>
      <c r="E81" s="1">
        <v>0</v>
      </c>
      <c r="F81" s="1">
        <v>1778</v>
      </c>
      <c r="G81" s="1">
        <v>4247</v>
      </c>
      <c r="H81" s="1">
        <v>12</v>
      </c>
    </row>
    <row r="82" spans="1:8">
      <c r="A82" s="16">
        <v>45406</v>
      </c>
      <c r="B82" s="1" t="s">
        <v>50</v>
      </c>
      <c r="C82" s="1">
        <v>10</v>
      </c>
      <c r="D82" s="1">
        <v>8047</v>
      </c>
      <c r="E82" s="1">
        <v>64</v>
      </c>
      <c r="F82" s="1">
        <v>2803</v>
      </c>
      <c r="G82" s="1">
        <v>2276</v>
      </c>
      <c r="H82" s="1">
        <v>0</v>
      </c>
    </row>
    <row r="83" spans="1:8">
      <c r="A83" s="16">
        <v>45406</v>
      </c>
      <c r="B83" s="1" t="s">
        <v>226</v>
      </c>
      <c r="C83" s="1">
        <v>17</v>
      </c>
      <c r="D83" s="1">
        <v>6348</v>
      </c>
      <c r="E83" s="1">
        <v>463</v>
      </c>
      <c r="F83" s="1">
        <v>1912</v>
      </c>
      <c r="G83" s="1">
        <v>2123</v>
      </c>
      <c r="H83" s="1">
        <v>56</v>
      </c>
    </row>
    <row r="84" spans="1:8">
      <c r="A84" s="16">
        <v>45406</v>
      </c>
      <c r="B84" s="1" t="s">
        <v>115</v>
      </c>
      <c r="C84" s="1">
        <v>21</v>
      </c>
      <c r="D84" s="1">
        <v>7691</v>
      </c>
      <c r="E84" s="1">
        <v>889</v>
      </c>
      <c r="F84" s="1">
        <v>2880</v>
      </c>
      <c r="G84" s="1">
        <v>0</v>
      </c>
      <c r="H84" s="1">
        <v>0</v>
      </c>
    </row>
    <row r="85" spans="1:8">
      <c r="A85" s="16">
        <v>45406</v>
      </c>
      <c r="B85" s="1" t="s">
        <v>203</v>
      </c>
      <c r="C85" s="1">
        <v>15</v>
      </c>
      <c r="D85" s="1">
        <v>11550</v>
      </c>
      <c r="E85" s="1">
        <v>107</v>
      </c>
      <c r="F85" s="1">
        <v>3470</v>
      </c>
      <c r="G85" s="1">
        <v>976</v>
      </c>
      <c r="H85" s="1">
        <v>0</v>
      </c>
    </row>
    <row r="86" spans="1:8">
      <c r="A86" s="16">
        <v>45406</v>
      </c>
      <c r="B86" s="1" t="s">
        <v>56</v>
      </c>
      <c r="C86" s="1">
        <v>0</v>
      </c>
      <c r="D86" s="1">
        <v>0</v>
      </c>
      <c r="E86" s="1">
        <v>0</v>
      </c>
      <c r="F86" s="1">
        <v>0</v>
      </c>
      <c r="G86" s="1">
        <v>0</v>
      </c>
      <c r="H86" s="1">
        <v>0</v>
      </c>
    </row>
    <row r="87" spans="1:8">
      <c r="A87" s="16">
        <v>45406</v>
      </c>
      <c r="B87" s="1" t="s">
        <v>243</v>
      </c>
      <c r="C87" s="1">
        <v>8</v>
      </c>
      <c r="D87" s="1">
        <v>2007</v>
      </c>
      <c r="E87" s="1">
        <v>91</v>
      </c>
      <c r="F87" s="1">
        <v>2319</v>
      </c>
      <c r="G87" s="1">
        <v>3616</v>
      </c>
      <c r="H87" s="1">
        <v>0</v>
      </c>
    </row>
    <row r="88" spans="1:8">
      <c r="A88" s="16">
        <v>45406</v>
      </c>
      <c r="B88" s="1" t="s">
        <v>44</v>
      </c>
      <c r="C88" s="1">
        <v>21</v>
      </c>
      <c r="D88" s="1">
        <v>9531</v>
      </c>
      <c r="E88" s="1">
        <v>280</v>
      </c>
      <c r="F88" s="1">
        <v>2116</v>
      </c>
      <c r="G88" s="1">
        <v>4367</v>
      </c>
      <c r="H88" s="1">
        <v>590</v>
      </c>
    </row>
    <row r="89" spans="1:8">
      <c r="A89" s="16">
        <v>45406</v>
      </c>
      <c r="B89" s="1" t="s">
        <v>97</v>
      </c>
      <c r="C89" s="1">
        <v>5</v>
      </c>
      <c r="D89" s="1">
        <v>4261</v>
      </c>
      <c r="E89" s="1">
        <v>26</v>
      </c>
      <c r="F89" s="1">
        <v>1177</v>
      </c>
      <c r="G89" s="1">
        <v>2544</v>
      </c>
      <c r="H89" s="1">
        <v>0</v>
      </c>
    </row>
    <row r="90" spans="1:8">
      <c r="A90" s="16">
        <v>45406</v>
      </c>
      <c r="B90" s="1" t="s">
        <v>85</v>
      </c>
      <c r="C90" s="1">
        <v>9</v>
      </c>
      <c r="D90" s="1">
        <v>10340</v>
      </c>
      <c r="E90" s="1">
        <v>31</v>
      </c>
      <c r="F90" s="1">
        <v>3197</v>
      </c>
      <c r="G90" s="1">
        <v>2697</v>
      </c>
      <c r="H90" s="1">
        <v>0</v>
      </c>
    </row>
    <row r="91" spans="1:8">
      <c r="A91" s="16">
        <v>45406</v>
      </c>
      <c r="B91" s="1" t="s">
        <v>260</v>
      </c>
      <c r="C91" s="1">
        <v>9</v>
      </c>
      <c r="D91" s="1">
        <v>9151</v>
      </c>
      <c r="E91" s="1">
        <v>165</v>
      </c>
      <c r="F91" s="1">
        <v>0</v>
      </c>
      <c r="G91" s="1">
        <v>3822</v>
      </c>
      <c r="H91" s="1">
        <v>0</v>
      </c>
    </row>
    <row r="92" spans="1:8">
      <c r="A92" s="16">
        <v>45406</v>
      </c>
      <c r="B92" s="1" t="s">
        <v>26</v>
      </c>
      <c r="C92" s="1">
        <v>22</v>
      </c>
      <c r="D92" s="1">
        <v>12553</v>
      </c>
      <c r="E92" s="1">
        <v>788</v>
      </c>
      <c r="F92" s="1">
        <v>2199</v>
      </c>
      <c r="G92" s="1">
        <v>1060</v>
      </c>
      <c r="H92" s="1">
        <v>0</v>
      </c>
    </row>
    <row r="93" spans="1:8">
      <c r="A93" s="16">
        <v>45406</v>
      </c>
      <c r="B93" s="1" t="s">
        <v>20</v>
      </c>
      <c r="C93" s="1">
        <v>24</v>
      </c>
      <c r="D93" s="1">
        <v>13303</v>
      </c>
      <c r="E93" s="1">
        <v>696</v>
      </c>
      <c r="F93" s="1">
        <v>0</v>
      </c>
      <c r="G93" s="1">
        <v>1840</v>
      </c>
      <c r="H93" s="1">
        <v>0</v>
      </c>
    </row>
    <row r="94" spans="1:8">
      <c r="A94" s="16">
        <v>45406</v>
      </c>
      <c r="B94" s="1" t="s">
        <v>254</v>
      </c>
      <c r="C94" s="1">
        <v>11</v>
      </c>
      <c r="D94" s="1">
        <v>6758</v>
      </c>
      <c r="E94" s="1">
        <v>39</v>
      </c>
      <c r="F94" s="1">
        <v>9289</v>
      </c>
      <c r="G94" s="1">
        <v>0</v>
      </c>
      <c r="H94" s="1">
        <v>0</v>
      </c>
    </row>
    <row r="95" spans="1:8">
      <c r="A95" s="16">
        <v>45406</v>
      </c>
      <c r="B95" s="1" t="s">
        <v>127</v>
      </c>
      <c r="C95" s="1">
        <v>19</v>
      </c>
      <c r="D95" s="1">
        <v>10259</v>
      </c>
      <c r="E95" s="1">
        <v>487</v>
      </c>
      <c r="F95" s="1">
        <v>6116</v>
      </c>
      <c r="G95" s="1">
        <v>1372</v>
      </c>
      <c r="H95" s="1">
        <v>1178</v>
      </c>
    </row>
    <row r="96" spans="1:8">
      <c r="A96" s="16">
        <v>45406</v>
      </c>
      <c r="B96" s="1" t="s">
        <v>68</v>
      </c>
      <c r="C96" s="1">
        <v>0</v>
      </c>
      <c r="D96" s="1">
        <v>0</v>
      </c>
      <c r="E96" s="1">
        <v>0</v>
      </c>
      <c r="F96" s="1">
        <v>0</v>
      </c>
      <c r="G96" s="1">
        <v>0</v>
      </c>
      <c r="H96" s="1">
        <v>0</v>
      </c>
    </row>
    <row r="97" spans="1:8">
      <c r="A97" s="16">
        <v>45406</v>
      </c>
      <c r="B97" s="1" t="s">
        <v>68</v>
      </c>
      <c r="C97" s="1">
        <v>22</v>
      </c>
      <c r="D97" s="1">
        <v>13972</v>
      </c>
      <c r="E97" s="1">
        <v>80</v>
      </c>
      <c r="F97" s="1">
        <v>2544</v>
      </c>
      <c r="G97" s="1">
        <v>269</v>
      </c>
      <c r="H97" s="1">
        <v>0</v>
      </c>
    </row>
    <row r="98" spans="1:8">
      <c r="A98" s="16">
        <v>45406</v>
      </c>
      <c r="B98" s="1" t="s">
        <v>157</v>
      </c>
      <c r="C98" s="1">
        <v>19</v>
      </c>
      <c r="D98" s="1">
        <v>14320</v>
      </c>
      <c r="E98" s="1">
        <v>172</v>
      </c>
      <c r="F98" s="1">
        <v>6560</v>
      </c>
      <c r="G98" s="1">
        <v>787</v>
      </c>
      <c r="H98" s="1">
        <v>0</v>
      </c>
    </row>
    <row r="99" spans="1:8">
      <c r="A99" s="16">
        <v>45406</v>
      </c>
      <c r="B99" s="1" t="s">
        <v>133</v>
      </c>
      <c r="C99" s="1">
        <v>21</v>
      </c>
      <c r="D99" s="1">
        <v>11590</v>
      </c>
      <c r="E99" s="1">
        <v>32</v>
      </c>
      <c r="F99" s="1">
        <v>7198</v>
      </c>
      <c r="G99" s="1">
        <v>187</v>
      </c>
      <c r="H99" s="1">
        <v>45</v>
      </c>
    </row>
    <row r="100" spans="1:8">
      <c r="A100" s="16">
        <v>45406</v>
      </c>
      <c r="B100" s="1" t="s">
        <v>214</v>
      </c>
      <c r="C100" s="1">
        <v>4</v>
      </c>
      <c r="D100" s="1">
        <v>1104</v>
      </c>
      <c r="E100" s="1">
        <v>13</v>
      </c>
      <c r="F100" s="1">
        <v>4014</v>
      </c>
      <c r="G100" s="1">
        <v>80</v>
      </c>
      <c r="H100" s="1">
        <v>0</v>
      </c>
    </row>
    <row r="101" spans="1:8">
      <c r="A101" s="16">
        <v>45406</v>
      </c>
      <c r="B101" s="1" t="s">
        <v>174</v>
      </c>
      <c r="C101" s="1">
        <v>20</v>
      </c>
      <c r="D101" s="1">
        <v>8014</v>
      </c>
      <c r="E101" s="1">
        <v>736</v>
      </c>
      <c r="F101" s="1">
        <v>2300</v>
      </c>
      <c r="G101" s="1">
        <v>776</v>
      </c>
      <c r="H101" s="1">
        <v>0</v>
      </c>
    </row>
    <row r="102" spans="1:8">
      <c r="A102" s="16">
        <v>45406</v>
      </c>
      <c r="B102" s="1" t="s">
        <v>278</v>
      </c>
      <c r="C102" s="1">
        <v>0</v>
      </c>
      <c r="D102" s="1">
        <v>0</v>
      </c>
      <c r="E102" s="1">
        <v>0</v>
      </c>
      <c r="F102" s="1">
        <v>0</v>
      </c>
      <c r="G102" s="1">
        <v>0</v>
      </c>
      <c r="H102" s="1">
        <v>0</v>
      </c>
    </row>
    <row r="103" spans="1:8">
      <c r="A103" s="16">
        <v>45406</v>
      </c>
      <c r="B103" s="1" t="s">
        <v>208</v>
      </c>
      <c r="C103" s="1">
        <v>4</v>
      </c>
      <c r="D103" s="1">
        <v>2926</v>
      </c>
      <c r="E103" s="1">
        <v>57</v>
      </c>
      <c r="F103" s="1">
        <v>2181</v>
      </c>
      <c r="G103" s="1">
        <v>98</v>
      </c>
      <c r="H103" s="1">
        <v>0</v>
      </c>
    </row>
    <row r="104" spans="1:8">
      <c r="A104" s="16">
        <v>45406</v>
      </c>
      <c r="B104" s="1" t="s">
        <v>208</v>
      </c>
      <c r="C104" s="1">
        <v>6</v>
      </c>
      <c r="D104" s="1">
        <v>1509</v>
      </c>
      <c r="E104" s="1">
        <v>27</v>
      </c>
      <c r="F104" s="1">
        <v>3347</v>
      </c>
      <c r="G104" s="1">
        <v>11</v>
      </c>
      <c r="H104" s="1">
        <v>0</v>
      </c>
    </row>
    <row r="105" spans="1:8">
      <c r="A105" s="16">
        <v>45406</v>
      </c>
      <c r="B105" s="1" t="s">
        <v>272</v>
      </c>
      <c r="C105" s="1">
        <v>14</v>
      </c>
      <c r="D105" s="1">
        <v>4934</v>
      </c>
      <c r="E105" s="1">
        <v>24</v>
      </c>
      <c r="F105" s="1">
        <v>6521</v>
      </c>
      <c r="G105" s="1">
        <v>0</v>
      </c>
      <c r="H105" s="1">
        <v>0</v>
      </c>
    </row>
    <row r="106" spans="1:8">
      <c r="A106" s="16">
        <v>45406</v>
      </c>
      <c r="B106" s="1" t="s">
        <v>162</v>
      </c>
      <c r="C106" s="1">
        <v>8</v>
      </c>
      <c r="D106" s="1">
        <v>4403</v>
      </c>
      <c r="E106" s="1">
        <v>82</v>
      </c>
      <c r="F106" s="1">
        <v>771</v>
      </c>
      <c r="G106" s="1">
        <v>3812</v>
      </c>
      <c r="H106" s="1">
        <v>0</v>
      </c>
    </row>
    <row r="107" spans="1:8">
      <c r="A107" s="16">
        <v>45406</v>
      </c>
      <c r="B107" s="1" t="s">
        <v>180</v>
      </c>
      <c r="C107" s="1">
        <v>0</v>
      </c>
      <c r="D107" s="1">
        <v>0</v>
      </c>
      <c r="E107" s="1">
        <v>0</v>
      </c>
      <c r="F107" s="1">
        <v>0</v>
      </c>
      <c r="G107" s="1">
        <v>0</v>
      </c>
      <c r="H107" s="1">
        <v>0</v>
      </c>
    </row>
    <row r="108" spans="1:8">
      <c r="A108" s="16">
        <v>45406</v>
      </c>
      <c r="B108" s="1" t="s">
        <v>180</v>
      </c>
      <c r="C108" s="1">
        <v>17</v>
      </c>
      <c r="D108" s="1">
        <v>4081</v>
      </c>
      <c r="E108" s="1">
        <v>104</v>
      </c>
      <c r="F108" s="1">
        <v>5937</v>
      </c>
      <c r="G108" s="1">
        <v>847</v>
      </c>
      <c r="H108" s="1">
        <v>0</v>
      </c>
    </row>
    <row r="109" spans="1:8">
      <c r="A109" s="16">
        <v>45406</v>
      </c>
      <c r="B109" s="1" t="s">
        <v>79</v>
      </c>
      <c r="C109" s="1">
        <v>21</v>
      </c>
      <c r="D109" s="1">
        <v>10300</v>
      </c>
      <c r="E109" s="1">
        <v>173</v>
      </c>
      <c r="F109" s="1">
        <v>6019</v>
      </c>
      <c r="G109" s="1">
        <v>0</v>
      </c>
      <c r="H109" s="1">
        <v>0</v>
      </c>
    </row>
    <row r="110" spans="1:8">
      <c r="A110" s="16">
        <v>45406</v>
      </c>
      <c r="B110" s="1" t="s">
        <v>38</v>
      </c>
      <c r="C110" s="1">
        <v>15</v>
      </c>
      <c r="D110" s="1">
        <v>5502</v>
      </c>
      <c r="E110" s="1">
        <v>7</v>
      </c>
      <c r="F110" s="1">
        <v>4311</v>
      </c>
      <c r="G110" s="1">
        <v>726</v>
      </c>
      <c r="H110" s="1">
        <v>0</v>
      </c>
    </row>
    <row r="111" spans="1:8">
      <c r="A111" s="16">
        <v>45406</v>
      </c>
      <c r="B111" s="1" t="s">
        <v>121</v>
      </c>
      <c r="C111" s="1">
        <v>13</v>
      </c>
      <c r="D111" s="1">
        <v>12463</v>
      </c>
      <c r="E111" s="1">
        <v>37</v>
      </c>
      <c r="F111" s="1">
        <v>3962</v>
      </c>
      <c r="G111" s="1">
        <v>3972</v>
      </c>
      <c r="H111" s="1">
        <v>0</v>
      </c>
    </row>
    <row r="112" spans="1:8">
      <c r="A112" s="16">
        <v>45406</v>
      </c>
      <c r="B112" s="1" t="s">
        <v>220</v>
      </c>
      <c r="C112" s="1">
        <v>28</v>
      </c>
      <c r="D112" s="1">
        <v>7229</v>
      </c>
      <c r="E112" s="1">
        <v>259</v>
      </c>
      <c r="F112" s="1">
        <v>4031</v>
      </c>
      <c r="G112" s="1">
        <v>919</v>
      </c>
      <c r="H112" s="1">
        <v>0</v>
      </c>
    </row>
    <row r="113" spans="1:8">
      <c r="A113" s="16">
        <v>45406</v>
      </c>
      <c r="B113" s="1" t="s">
        <v>62</v>
      </c>
      <c r="C113" s="1">
        <v>13</v>
      </c>
      <c r="D113" s="1">
        <v>10153</v>
      </c>
      <c r="E113" s="1">
        <v>161</v>
      </c>
      <c r="F113" s="1">
        <v>3066</v>
      </c>
      <c r="G113" s="1">
        <v>463</v>
      </c>
      <c r="H113" s="1">
        <v>0</v>
      </c>
    </row>
    <row r="114" spans="1:8">
      <c r="A114" s="16">
        <v>45406</v>
      </c>
      <c r="B114" s="1" t="s">
        <v>151</v>
      </c>
      <c r="C114" s="1">
        <v>14</v>
      </c>
      <c r="D114" s="1">
        <v>12631</v>
      </c>
      <c r="E114" s="1">
        <v>27</v>
      </c>
      <c r="F114" s="1">
        <v>1309</v>
      </c>
      <c r="G114" s="1">
        <v>751</v>
      </c>
      <c r="H114" s="1">
        <v>40</v>
      </c>
    </row>
    <row r="115" spans="1:8">
      <c r="A115" s="16">
        <v>45406</v>
      </c>
      <c r="B115" s="1" t="s">
        <v>197</v>
      </c>
      <c r="C115" s="1">
        <v>0</v>
      </c>
      <c r="D115" s="1">
        <v>0</v>
      </c>
      <c r="E115" s="1">
        <v>0</v>
      </c>
      <c r="F115" s="1">
        <v>0</v>
      </c>
      <c r="G115" s="1">
        <v>0</v>
      </c>
      <c r="H115" s="1">
        <v>0</v>
      </c>
    </row>
    <row r="116" spans="1:8">
      <c r="A116" s="16">
        <v>45406</v>
      </c>
      <c r="B116" s="1" t="s">
        <v>91</v>
      </c>
      <c r="C116" s="1">
        <v>0</v>
      </c>
      <c r="D116" s="1">
        <v>0</v>
      </c>
      <c r="E116" s="1">
        <v>0</v>
      </c>
      <c r="F116" s="1">
        <v>0</v>
      </c>
      <c r="G116" s="1">
        <v>0</v>
      </c>
      <c r="H116" s="1">
        <v>0</v>
      </c>
    </row>
    <row r="117" spans="1:8">
      <c r="A117" s="16">
        <v>45406</v>
      </c>
      <c r="B117" s="1" t="s">
        <v>139</v>
      </c>
      <c r="C117" s="1">
        <v>0</v>
      </c>
      <c r="D117" s="1">
        <v>0</v>
      </c>
      <c r="E117" s="1">
        <v>0</v>
      </c>
      <c r="F117" s="1">
        <v>0</v>
      </c>
      <c r="G117" s="1">
        <v>0</v>
      </c>
      <c r="H117" s="1">
        <v>0</v>
      </c>
    </row>
    <row r="118" spans="1:8">
      <c r="A118" s="16">
        <v>45406</v>
      </c>
      <c r="B118" s="1" t="s">
        <v>73</v>
      </c>
      <c r="C118" s="1">
        <v>19</v>
      </c>
      <c r="D118" s="1">
        <v>8090</v>
      </c>
      <c r="E118" s="1">
        <v>121</v>
      </c>
      <c r="F118" s="1">
        <v>10356</v>
      </c>
      <c r="G118" s="1">
        <v>1103</v>
      </c>
      <c r="H118" s="1">
        <v>0</v>
      </c>
    </row>
    <row r="119" spans="1:8">
      <c r="A119" s="16">
        <v>45407</v>
      </c>
      <c r="B119" s="1" t="s">
        <v>103</v>
      </c>
      <c r="C119" s="1">
        <v>0</v>
      </c>
      <c r="D119" s="1">
        <v>0</v>
      </c>
      <c r="E119" s="1">
        <v>0</v>
      </c>
      <c r="F119" s="1">
        <v>0</v>
      </c>
      <c r="G119" s="1">
        <v>0</v>
      </c>
      <c r="H119" s="1">
        <v>0</v>
      </c>
    </row>
    <row r="120" spans="1:8">
      <c r="A120" s="16">
        <v>45407</v>
      </c>
      <c r="B120" s="1" t="s">
        <v>284</v>
      </c>
      <c r="C120" s="1">
        <v>5</v>
      </c>
      <c r="D120" s="1">
        <v>1515</v>
      </c>
      <c r="E120" s="1">
        <v>50</v>
      </c>
      <c r="F120" s="1">
        <v>100</v>
      </c>
      <c r="G120" s="1">
        <v>302</v>
      </c>
      <c r="H120" s="1">
        <v>83</v>
      </c>
    </row>
    <row r="121" spans="1:8">
      <c r="A121" s="16">
        <v>45407</v>
      </c>
      <c r="B121" s="1" t="s">
        <v>50</v>
      </c>
      <c r="C121" s="1">
        <v>10</v>
      </c>
      <c r="D121" s="1">
        <v>3600</v>
      </c>
      <c r="E121" s="1">
        <v>144</v>
      </c>
      <c r="F121" s="1">
        <v>5118</v>
      </c>
      <c r="G121" s="1">
        <v>230</v>
      </c>
      <c r="H121" s="1">
        <v>0</v>
      </c>
    </row>
    <row r="122" spans="1:8">
      <c r="A122" s="16">
        <v>45407</v>
      </c>
      <c r="B122" s="1" t="s">
        <v>226</v>
      </c>
      <c r="C122" s="1">
        <v>7</v>
      </c>
      <c r="D122" s="1">
        <v>7284</v>
      </c>
      <c r="E122" s="1">
        <v>117</v>
      </c>
      <c r="F122" s="1">
        <v>1502</v>
      </c>
      <c r="G122" s="1">
        <v>6008</v>
      </c>
      <c r="H122" s="1">
        <v>18</v>
      </c>
    </row>
    <row r="123" spans="1:8">
      <c r="A123" s="16">
        <v>45407</v>
      </c>
      <c r="B123" s="1" t="s">
        <v>115</v>
      </c>
      <c r="C123" s="1">
        <v>0</v>
      </c>
      <c r="D123" s="1">
        <v>0</v>
      </c>
      <c r="E123" s="1">
        <v>0</v>
      </c>
      <c r="F123" s="1">
        <v>0</v>
      </c>
      <c r="G123" s="1">
        <v>0</v>
      </c>
      <c r="H123" s="1">
        <v>0</v>
      </c>
    </row>
    <row r="124" spans="1:8">
      <c r="A124" s="16">
        <v>45407</v>
      </c>
      <c r="B124" s="1" t="s">
        <v>115</v>
      </c>
      <c r="C124" s="1">
        <v>16</v>
      </c>
      <c r="D124" s="1">
        <v>7348</v>
      </c>
      <c r="E124" s="1">
        <v>715</v>
      </c>
      <c r="F124" s="1">
        <v>0</v>
      </c>
      <c r="G124" s="1">
        <v>1180</v>
      </c>
      <c r="H124" s="1">
        <v>0</v>
      </c>
    </row>
    <row r="125" spans="1:8">
      <c r="A125" s="16">
        <v>45407</v>
      </c>
      <c r="B125" s="1" t="s">
        <v>203</v>
      </c>
      <c r="C125" s="1">
        <v>0</v>
      </c>
      <c r="D125" s="1">
        <v>0</v>
      </c>
      <c r="E125" s="1">
        <v>0</v>
      </c>
      <c r="F125" s="1">
        <v>0</v>
      </c>
      <c r="G125" s="1">
        <v>0</v>
      </c>
      <c r="H125" s="1">
        <v>0</v>
      </c>
    </row>
    <row r="126" spans="1:8">
      <c r="A126" s="16">
        <v>45407</v>
      </c>
      <c r="B126" s="1" t="s">
        <v>168</v>
      </c>
      <c r="C126" s="1">
        <v>6</v>
      </c>
      <c r="D126" s="1">
        <v>7731</v>
      </c>
      <c r="E126" s="1">
        <v>56</v>
      </c>
      <c r="F126" s="1">
        <v>0</v>
      </c>
      <c r="G126" s="1">
        <v>0</v>
      </c>
      <c r="H126" s="1">
        <v>128</v>
      </c>
    </row>
    <row r="127" spans="1:8">
      <c r="A127" s="16">
        <v>45407</v>
      </c>
      <c r="B127" s="1" t="s">
        <v>56</v>
      </c>
      <c r="C127" s="1">
        <v>11</v>
      </c>
      <c r="D127" s="1">
        <v>4612</v>
      </c>
      <c r="E127" s="1">
        <v>31</v>
      </c>
      <c r="F127" s="1">
        <v>3392</v>
      </c>
      <c r="G127" s="1">
        <v>4999</v>
      </c>
      <c r="H127" s="1">
        <v>0</v>
      </c>
    </row>
    <row r="128" spans="1:8">
      <c r="A128" s="16">
        <v>45407</v>
      </c>
      <c r="B128" s="1" t="s">
        <v>243</v>
      </c>
      <c r="C128" s="1">
        <v>2</v>
      </c>
      <c r="D128" s="1">
        <v>448</v>
      </c>
      <c r="E128" s="1">
        <v>10</v>
      </c>
      <c r="F128" s="1">
        <v>1037</v>
      </c>
      <c r="G128" s="1">
        <v>0</v>
      </c>
      <c r="H128" s="1">
        <v>0</v>
      </c>
    </row>
    <row r="129" spans="1:8">
      <c r="A129" s="16">
        <v>45407</v>
      </c>
      <c r="B129" s="1" t="s">
        <v>44</v>
      </c>
      <c r="C129" s="1">
        <v>13</v>
      </c>
      <c r="D129" s="1">
        <v>7510</v>
      </c>
      <c r="E129" s="1">
        <v>404</v>
      </c>
      <c r="F129" s="1">
        <v>416</v>
      </c>
      <c r="G129" s="1">
        <v>2041</v>
      </c>
      <c r="H129" s="1">
        <v>2</v>
      </c>
    </row>
    <row r="130" spans="1:8">
      <c r="A130" s="16">
        <v>45407</v>
      </c>
      <c r="B130" s="1" t="s">
        <v>85</v>
      </c>
      <c r="C130" s="1">
        <v>9</v>
      </c>
      <c r="D130" s="1">
        <v>10820</v>
      </c>
      <c r="E130" s="1">
        <v>19</v>
      </c>
      <c r="F130" s="1">
        <v>2443</v>
      </c>
      <c r="G130" s="1">
        <v>0</v>
      </c>
      <c r="H130" s="1">
        <v>0</v>
      </c>
    </row>
    <row r="131" spans="1:8">
      <c r="A131" s="16">
        <v>45407</v>
      </c>
      <c r="B131" s="1" t="s">
        <v>260</v>
      </c>
      <c r="C131" s="1">
        <v>0</v>
      </c>
      <c r="D131" s="1">
        <v>0</v>
      </c>
      <c r="E131" s="1">
        <v>0</v>
      </c>
      <c r="F131" s="1">
        <v>0</v>
      </c>
      <c r="G131" s="1">
        <v>0</v>
      </c>
      <c r="H131" s="1">
        <v>0</v>
      </c>
    </row>
    <row r="132" spans="1:8">
      <c r="A132" s="16">
        <v>45407</v>
      </c>
      <c r="B132" s="1" t="s">
        <v>260</v>
      </c>
      <c r="C132" s="1">
        <v>10</v>
      </c>
      <c r="D132" s="1">
        <v>5808</v>
      </c>
      <c r="E132" s="1">
        <v>314</v>
      </c>
      <c r="F132" s="1">
        <v>0</v>
      </c>
      <c r="G132" s="1">
        <v>1971</v>
      </c>
      <c r="H132" s="1">
        <v>0</v>
      </c>
    </row>
    <row r="133" spans="1:8">
      <c r="A133" s="16">
        <v>45407</v>
      </c>
      <c r="B133" s="1" t="s">
        <v>20</v>
      </c>
      <c r="C133" s="1">
        <v>18</v>
      </c>
      <c r="D133" s="1">
        <v>9835</v>
      </c>
      <c r="E133" s="1">
        <v>851</v>
      </c>
      <c r="F133" s="1">
        <v>0</v>
      </c>
      <c r="G133" s="1">
        <v>0</v>
      </c>
      <c r="H133" s="1">
        <v>14</v>
      </c>
    </row>
    <row r="134" spans="1:8">
      <c r="A134" s="16">
        <v>45407</v>
      </c>
      <c r="B134" s="1" t="s">
        <v>254</v>
      </c>
      <c r="C134" s="1">
        <v>11</v>
      </c>
      <c r="D134" s="1">
        <v>5286</v>
      </c>
      <c r="E134" s="1">
        <v>168</v>
      </c>
      <c r="F134" s="1">
        <v>7213</v>
      </c>
      <c r="G134" s="1">
        <v>272</v>
      </c>
      <c r="H134" s="1">
        <v>133</v>
      </c>
    </row>
    <row r="135" spans="1:8">
      <c r="A135" s="16">
        <v>45407</v>
      </c>
      <c r="B135" s="1" t="s">
        <v>249</v>
      </c>
      <c r="C135" s="1">
        <v>7</v>
      </c>
      <c r="D135" s="1">
        <v>8719</v>
      </c>
      <c r="E135" s="1">
        <v>19</v>
      </c>
      <c r="F135" s="1">
        <v>3502</v>
      </c>
      <c r="G135" s="1">
        <v>128</v>
      </c>
      <c r="H135" s="1">
        <v>0</v>
      </c>
    </row>
    <row r="136" spans="1:8">
      <c r="A136" s="16">
        <v>45407</v>
      </c>
      <c r="B136" s="1" t="s">
        <v>127</v>
      </c>
      <c r="C136" s="1">
        <v>17</v>
      </c>
      <c r="D136" s="1">
        <v>10443</v>
      </c>
      <c r="E136" s="1">
        <v>625</v>
      </c>
      <c r="F136" s="1">
        <v>1481</v>
      </c>
      <c r="G136" s="1">
        <v>0</v>
      </c>
      <c r="H136" s="1">
        <v>0</v>
      </c>
    </row>
    <row r="137" spans="1:8">
      <c r="A137" s="16">
        <v>45407</v>
      </c>
      <c r="B137" s="1" t="s">
        <v>68</v>
      </c>
      <c r="C137" s="1">
        <v>0</v>
      </c>
      <c r="D137" s="1">
        <v>0</v>
      </c>
      <c r="E137" s="1">
        <v>0</v>
      </c>
      <c r="F137" s="1">
        <v>0</v>
      </c>
      <c r="G137" s="1">
        <v>0</v>
      </c>
      <c r="H137" s="1">
        <v>0</v>
      </c>
    </row>
    <row r="138" spans="1:8">
      <c r="A138" s="16">
        <v>45407</v>
      </c>
      <c r="B138" s="1" t="s">
        <v>68</v>
      </c>
      <c r="C138" s="1">
        <v>21</v>
      </c>
      <c r="D138" s="1">
        <v>7453</v>
      </c>
      <c r="E138" s="1">
        <v>116</v>
      </c>
      <c r="F138" s="1">
        <v>5847</v>
      </c>
      <c r="G138" s="1">
        <v>2365</v>
      </c>
      <c r="H138" s="1">
        <v>0</v>
      </c>
    </row>
    <row r="139" spans="1:8">
      <c r="A139" s="16">
        <v>45407</v>
      </c>
      <c r="B139" s="1" t="s">
        <v>157</v>
      </c>
      <c r="C139" s="1">
        <v>16</v>
      </c>
      <c r="D139" s="1">
        <v>9033</v>
      </c>
      <c r="E139" s="1">
        <v>155</v>
      </c>
      <c r="F139" s="1">
        <v>4351</v>
      </c>
      <c r="G139" s="1">
        <v>494</v>
      </c>
      <c r="H139" s="1">
        <v>0</v>
      </c>
    </row>
    <row r="140" spans="1:8">
      <c r="A140" s="16">
        <v>45407</v>
      </c>
      <c r="B140" s="1" t="s">
        <v>133</v>
      </c>
      <c r="C140" s="1">
        <v>11</v>
      </c>
      <c r="D140" s="1">
        <v>8977</v>
      </c>
      <c r="E140" s="1">
        <v>163</v>
      </c>
      <c r="F140" s="1">
        <v>3071</v>
      </c>
      <c r="G140" s="1">
        <v>0</v>
      </c>
      <c r="H140" s="1">
        <v>0</v>
      </c>
    </row>
    <row r="141" spans="1:8">
      <c r="A141" s="16">
        <v>45407</v>
      </c>
      <c r="B141" s="1" t="s">
        <v>214</v>
      </c>
      <c r="C141" s="1">
        <v>3</v>
      </c>
      <c r="D141" s="1">
        <v>1508</v>
      </c>
      <c r="E141" s="1">
        <v>10</v>
      </c>
      <c r="F141" s="1">
        <v>2443</v>
      </c>
      <c r="G141" s="1">
        <v>0</v>
      </c>
      <c r="H141" s="1">
        <v>0</v>
      </c>
    </row>
    <row r="142" spans="1:8">
      <c r="A142" s="16">
        <v>45407</v>
      </c>
      <c r="B142" s="1" t="s">
        <v>174</v>
      </c>
      <c r="C142" s="1">
        <v>10</v>
      </c>
      <c r="D142" s="1">
        <v>4125</v>
      </c>
      <c r="E142" s="1">
        <v>250</v>
      </c>
      <c r="F142" s="1">
        <v>5097</v>
      </c>
      <c r="G142" s="1">
        <v>1489</v>
      </c>
      <c r="H142" s="1">
        <v>36</v>
      </c>
    </row>
    <row r="143" spans="1:8">
      <c r="A143" s="16">
        <v>45407</v>
      </c>
      <c r="B143" s="1" t="s">
        <v>278</v>
      </c>
      <c r="C143" s="1">
        <v>11</v>
      </c>
      <c r="D143" s="1">
        <v>4937</v>
      </c>
      <c r="E143" s="1">
        <v>209</v>
      </c>
      <c r="F143" s="1">
        <v>1325</v>
      </c>
      <c r="G143" s="1">
        <v>0</v>
      </c>
      <c r="H143" s="1">
        <v>177</v>
      </c>
    </row>
    <row r="144" spans="1:8">
      <c r="A144" s="16">
        <v>45407</v>
      </c>
      <c r="B144" s="1" t="s">
        <v>208</v>
      </c>
      <c r="C144" s="1">
        <v>6</v>
      </c>
      <c r="D144" s="1">
        <v>3453</v>
      </c>
      <c r="E144" s="1">
        <v>16</v>
      </c>
      <c r="F144" s="1">
        <v>2115</v>
      </c>
      <c r="G144" s="1">
        <v>427</v>
      </c>
      <c r="H144" s="1">
        <v>0</v>
      </c>
    </row>
    <row r="145" spans="1:8">
      <c r="A145" s="16">
        <v>45407</v>
      </c>
      <c r="B145" s="1" t="s">
        <v>272</v>
      </c>
      <c r="C145" s="1">
        <v>13</v>
      </c>
      <c r="D145" s="1">
        <v>4689</v>
      </c>
      <c r="E145" s="1">
        <v>14</v>
      </c>
      <c r="F145" s="1">
        <v>5680</v>
      </c>
      <c r="G145" s="1">
        <v>652</v>
      </c>
      <c r="H145" s="1">
        <v>0</v>
      </c>
    </row>
    <row r="146" spans="1:8">
      <c r="A146" s="16">
        <v>45407</v>
      </c>
      <c r="B146" s="1" t="s">
        <v>162</v>
      </c>
      <c r="C146" s="1">
        <v>17</v>
      </c>
      <c r="D146" s="1">
        <v>6410</v>
      </c>
      <c r="E146" s="1">
        <v>224</v>
      </c>
      <c r="F146" s="1">
        <v>5255</v>
      </c>
      <c r="G146" s="1">
        <v>2589</v>
      </c>
      <c r="H146" s="1">
        <v>0</v>
      </c>
    </row>
    <row r="147" spans="1:8">
      <c r="A147" s="16">
        <v>45407</v>
      </c>
      <c r="B147" s="1" t="s">
        <v>180</v>
      </c>
      <c r="C147" s="1">
        <v>10</v>
      </c>
      <c r="D147" s="1">
        <v>6722</v>
      </c>
      <c r="E147" s="1">
        <v>46</v>
      </c>
      <c r="F147" s="1">
        <v>2934</v>
      </c>
      <c r="G147" s="1">
        <v>0</v>
      </c>
      <c r="H147" s="1">
        <v>0</v>
      </c>
    </row>
    <row r="148" spans="1:8">
      <c r="A148" s="16">
        <v>45407</v>
      </c>
      <c r="B148" s="1" t="s">
        <v>79</v>
      </c>
      <c r="C148" s="1">
        <v>16</v>
      </c>
      <c r="D148" s="1">
        <v>8297</v>
      </c>
      <c r="E148" s="1">
        <v>155</v>
      </c>
      <c r="F148" s="1">
        <v>2991</v>
      </c>
      <c r="G148" s="1">
        <v>770</v>
      </c>
      <c r="H148" s="1">
        <v>0</v>
      </c>
    </row>
    <row r="149" spans="1:8">
      <c r="A149" s="16">
        <v>45407</v>
      </c>
      <c r="B149" s="1" t="s">
        <v>308</v>
      </c>
      <c r="C149" s="1">
        <v>8</v>
      </c>
      <c r="D149" s="1">
        <v>3681</v>
      </c>
      <c r="E149" s="1">
        <v>90</v>
      </c>
      <c r="F149" s="1">
        <v>0</v>
      </c>
      <c r="G149" s="1">
        <v>2994</v>
      </c>
      <c r="H149" s="1">
        <v>0</v>
      </c>
    </row>
    <row r="150" spans="1:8">
      <c r="A150" s="16">
        <v>45407</v>
      </c>
      <c r="B150" s="1" t="s">
        <v>38</v>
      </c>
      <c r="C150" s="1">
        <v>10</v>
      </c>
      <c r="D150" s="1">
        <v>4873</v>
      </c>
      <c r="E150" s="1">
        <v>107</v>
      </c>
      <c r="F150" s="1">
        <v>2423</v>
      </c>
      <c r="G150" s="1">
        <v>0</v>
      </c>
      <c r="H150" s="1">
        <v>0</v>
      </c>
    </row>
    <row r="151" spans="1:8">
      <c r="A151" s="16">
        <v>45407</v>
      </c>
      <c r="B151" s="1" t="s">
        <v>121</v>
      </c>
      <c r="C151" s="1">
        <v>5</v>
      </c>
      <c r="D151" s="1">
        <v>8516</v>
      </c>
      <c r="E151" s="1">
        <v>11</v>
      </c>
      <c r="F151" s="1">
        <v>1149</v>
      </c>
      <c r="G151" s="1">
        <v>4930</v>
      </c>
      <c r="H151" s="1">
        <v>0</v>
      </c>
    </row>
    <row r="152" spans="1:8">
      <c r="A152" s="16">
        <v>45407</v>
      </c>
      <c r="B152" s="1" t="s">
        <v>220</v>
      </c>
      <c r="C152" s="1">
        <v>17</v>
      </c>
      <c r="D152" s="1">
        <v>6071</v>
      </c>
      <c r="E152" s="1">
        <v>69</v>
      </c>
      <c r="F152" s="1">
        <v>3022</v>
      </c>
      <c r="G152" s="1">
        <v>995</v>
      </c>
      <c r="H152" s="1">
        <v>0</v>
      </c>
    </row>
    <row r="153" spans="1:8">
      <c r="A153" s="16">
        <v>45407</v>
      </c>
      <c r="B153" s="1" t="s">
        <v>62</v>
      </c>
      <c r="C153" s="1">
        <v>16</v>
      </c>
      <c r="D153" s="1">
        <v>7095</v>
      </c>
      <c r="E153" s="1">
        <v>381</v>
      </c>
      <c r="F153" s="1">
        <v>2204</v>
      </c>
      <c r="G153" s="1">
        <v>2188</v>
      </c>
      <c r="H153" s="1">
        <v>0</v>
      </c>
    </row>
    <row r="154" spans="1:8">
      <c r="A154" s="16">
        <v>45407</v>
      </c>
      <c r="B154" s="1" t="s">
        <v>237</v>
      </c>
      <c r="C154" s="1">
        <v>9</v>
      </c>
      <c r="D154" s="1">
        <v>5705</v>
      </c>
      <c r="E154" s="1">
        <v>0</v>
      </c>
      <c r="F154" s="1">
        <v>1491</v>
      </c>
      <c r="G154" s="1">
        <v>0</v>
      </c>
      <c r="H154" s="1">
        <v>38</v>
      </c>
    </row>
    <row r="155" spans="1:8">
      <c r="A155" s="16">
        <v>45407</v>
      </c>
      <c r="B155" s="1" t="s">
        <v>151</v>
      </c>
      <c r="C155" s="1">
        <v>15</v>
      </c>
      <c r="D155" s="1">
        <v>9315</v>
      </c>
      <c r="E155" s="1">
        <v>29</v>
      </c>
      <c r="F155" s="1">
        <v>1790</v>
      </c>
      <c r="G155" s="1">
        <v>243</v>
      </c>
      <c r="H155" s="1">
        <v>47</v>
      </c>
    </row>
    <row r="156" spans="1:8">
      <c r="A156" s="16">
        <v>45407</v>
      </c>
      <c r="B156" s="1" t="s">
        <v>32</v>
      </c>
      <c r="C156" s="1">
        <v>5</v>
      </c>
      <c r="D156" s="1">
        <v>2371</v>
      </c>
      <c r="E156" s="1">
        <v>3</v>
      </c>
      <c r="F156" s="1">
        <v>2357</v>
      </c>
      <c r="G156" s="1">
        <v>569</v>
      </c>
      <c r="H156" s="1">
        <v>0</v>
      </c>
    </row>
    <row r="157" spans="1:8">
      <c r="A157" s="16">
        <v>45407</v>
      </c>
      <c r="B157" s="1" t="s">
        <v>14</v>
      </c>
      <c r="C157" s="1">
        <v>4</v>
      </c>
      <c r="D157" s="1">
        <v>1809</v>
      </c>
      <c r="E157" s="1">
        <v>100</v>
      </c>
      <c r="F157" s="1">
        <v>1463</v>
      </c>
      <c r="G157" s="1">
        <v>0</v>
      </c>
      <c r="H157" s="1">
        <v>0</v>
      </c>
    </row>
    <row r="158" spans="1:8">
      <c r="A158" s="16">
        <v>45407</v>
      </c>
      <c r="B158" s="1" t="s">
        <v>91</v>
      </c>
      <c r="C158" s="1">
        <v>0</v>
      </c>
      <c r="D158" s="1">
        <v>0</v>
      </c>
      <c r="E158" s="1">
        <v>0</v>
      </c>
      <c r="F158" s="1">
        <v>0</v>
      </c>
      <c r="G158" s="1">
        <v>0</v>
      </c>
      <c r="H158" s="1">
        <v>0</v>
      </c>
    </row>
    <row r="159" spans="1:8">
      <c r="A159" s="16">
        <v>45407</v>
      </c>
      <c r="B159" s="1" t="s">
        <v>139</v>
      </c>
      <c r="C159" s="1">
        <v>0</v>
      </c>
      <c r="D159" s="1">
        <v>0</v>
      </c>
      <c r="E159" s="1">
        <v>0</v>
      </c>
      <c r="F159" s="1">
        <v>0</v>
      </c>
      <c r="G159" s="1">
        <v>0</v>
      </c>
      <c r="H159" s="1">
        <v>0</v>
      </c>
    </row>
    <row r="160" spans="1:8">
      <c r="A160" s="16">
        <v>45407</v>
      </c>
      <c r="B160" s="1" t="s">
        <v>73</v>
      </c>
      <c r="C160" s="1">
        <v>11</v>
      </c>
      <c r="D160" s="1">
        <v>6055</v>
      </c>
      <c r="E160" s="1">
        <v>97</v>
      </c>
      <c r="F160" s="1">
        <v>7981</v>
      </c>
      <c r="G160" s="1">
        <v>0</v>
      </c>
      <c r="H160" s="1">
        <v>0</v>
      </c>
    </row>
    <row r="161" spans="1:8">
      <c r="A161" s="16">
        <v>45408</v>
      </c>
      <c r="B161" s="1" t="s">
        <v>284</v>
      </c>
      <c r="C161" s="1">
        <v>4</v>
      </c>
      <c r="D161" s="1">
        <v>943</v>
      </c>
      <c r="E161" s="1">
        <v>102</v>
      </c>
      <c r="F161" s="1">
        <v>13</v>
      </c>
      <c r="G161" s="1">
        <v>0</v>
      </c>
      <c r="H161" s="1">
        <v>0</v>
      </c>
    </row>
    <row r="162" spans="1:8">
      <c r="A162" s="16">
        <v>45408</v>
      </c>
      <c r="B162" s="1" t="s">
        <v>50</v>
      </c>
      <c r="C162" s="1">
        <v>5</v>
      </c>
      <c r="D162" s="1">
        <v>933</v>
      </c>
      <c r="E162" s="1">
        <v>157</v>
      </c>
      <c r="F162" s="1">
        <v>885</v>
      </c>
      <c r="G162" s="1">
        <v>5</v>
      </c>
      <c r="H162" s="1">
        <v>0</v>
      </c>
    </row>
    <row r="163" spans="1:8">
      <c r="A163" s="16">
        <v>45408</v>
      </c>
      <c r="B163" s="1" t="s">
        <v>226</v>
      </c>
      <c r="C163" s="1">
        <v>11</v>
      </c>
      <c r="D163" s="1">
        <v>5004</v>
      </c>
      <c r="E163" s="1">
        <v>341</v>
      </c>
      <c r="F163" s="1">
        <v>0</v>
      </c>
      <c r="G163" s="1">
        <v>1473</v>
      </c>
      <c r="H163" s="1">
        <v>1</v>
      </c>
    </row>
    <row r="164" spans="1:8">
      <c r="A164" s="16">
        <v>45408</v>
      </c>
      <c r="B164" s="1" t="s">
        <v>115</v>
      </c>
      <c r="C164" s="1">
        <v>10</v>
      </c>
      <c r="D164" s="1">
        <v>7227</v>
      </c>
      <c r="E164" s="1">
        <v>500</v>
      </c>
      <c r="F164" s="1">
        <v>0</v>
      </c>
      <c r="G164" s="1">
        <v>0</v>
      </c>
      <c r="H164" s="1">
        <v>0</v>
      </c>
    </row>
    <row r="165" spans="1:8">
      <c r="A165" s="16">
        <v>45408</v>
      </c>
      <c r="B165" s="1" t="s">
        <v>168</v>
      </c>
      <c r="C165" s="1">
        <v>7</v>
      </c>
      <c r="D165" s="1">
        <v>3967</v>
      </c>
      <c r="E165" s="1">
        <v>60</v>
      </c>
      <c r="F165" s="1">
        <v>336</v>
      </c>
      <c r="G165" s="1">
        <v>46</v>
      </c>
      <c r="H165" s="1">
        <v>0</v>
      </c>
    </row>
    <row r="166" spans="1:8">
      <c r="A166" s="16">
        <v>45408</v>
      </c>
      <c r="B166" s="1" t="s">
        <v>56</v>
      </c>
      <c r="C166" s="1">
        <v>10</v>
      </c>
      <c r="D166" s="1">
        <v>3024</v>
      </c>
      <c r="E166" s="1">
        <v>114</v>
      </c>
      <c r="F166" s="1">
        <v>2521</v>
      </c>
      <c r="G166" s="1">
        <v>2794</v>
      </c>
      <c r="H166" s="1">
        <v>0</v>
      </c>
    </row>
    <row r="167" spans="1:8">
      <c r="A167" s="16">
        <v>45408</v>
      </c>
      <c r="B167" s="1" t="s">
        <v>243</v>
      </c>
      <c r="C167" s="1">
        <v>8</v>
      </c>
      <c r="D167" s="1">
        <v>3140</v>
      </c>
      <c r="E167" s="1">
        <v>121</v>
      </c>
      <c r="F167" s="1">
        <v>2473</v>
      </c>
      <c r="G167" s="1">
        <v>974</v>
      </c>
      <c r="H167" s="1">
        <v>0</v>
      </c>
    </row>
    <row r="168" spans="1:8">
      <c r="A168" s="16">
        <v>45408</v>
      </c>
      <c r="B168" s="1" t="s">
        <v>44</v>
      </c>
      <c r="C168" s="1">
        <v>12</v>
      </c>
      <c r="D168" s="1">
        <v>8593</v>
      </c>
      <c r="E168" s="1">
        <v>423</v>
      </c>
      <c r="F168" s="1">
        <v>844</v>
      </c>
      <c r="G168" s="1">
        <v>151</v>
      </c>
      <c r="H168" s="1">
        <v>146</v>
      </c>
    </row>
    <row r="169" spans="1:8">
      <c r="A169" s="16">
        <v>45408</v>
      </c>
      <c r="B169" s="1" t="s">
        <v>97</v>
      </c>
      <c r="C169" s="1">
        <v>7</v>
      </c>
      <c r="D169" s="1">
        <v>5676</v>
      </c>
      <c r="E169" s="1">
        <v>23</v>
      </c>
      <c r="F169" s="1">
        <v>1274</v>
      </c>
      <c r="G169" s="1">
        <v>408</v>
      </c>
      <c r="H169" s="1">
        <v>0</v>
      </c>
    </row>
    <row r="170" spans="1:8">
      <c r="A170" s="16">
        <v>45408</v>
      </c>
      <c r="B170" s="1" t="s">
        <v>85</v>
      </c>
      <c r="C170" s="1">
        <v>6</v>
      </c>
      <c r="D170" s="1">
        <v>2944</v>
      </c>
      <c r="E170" s="1">
        <v>14</v>
      </c>
      <c r="F170" s="1">
        <v>1975</v>
      </c>
      <c r="G170" s="1">
        <v>2189</v>
      </c>
      <c r="H170" s="1">
        <v>0</v>
      </c>
    </row>
    <row r="171" spans="1:8">
      <c r="A171" s="16">
        <v>45408</v>
      </c>
      <c r="B171" s="1" t="s">
        <v>260</v>
      </c>
      <c r="C171" s="1">
        <v>2</v>
      </c>
      <c r="D171" s="1">
        <v>794</v>
      </c>
      <c r="E171" s="1">
        <v>100</v>
      </c>
      <c r="F171" s="1">
        <v>0</v>
      </c>
      <c r="G171" s="1">
        <v>319</v>
      </c>
      <c r="H171" s="1">
        <v>0</v>
      </c>
    </row>
    <row r="172" spans="1:8">
      <c r="A172" s="16">
        <v>45408</v>
      </c>
      <c r="B172" s="1" t="s">
        <v>20</v>
      </c>
      <c r="C172" s="1">
        <v>14</v>
      </c>
      <c r="D172" s="1">
        <v>6094</v>
      </c>
      <c r="E172" s="1">
        <v>546</v>
      </c>
      <c r="F172" s="1">
        <v>0</v>
      </c>
      <c r="G172" s="1">
        <v>2192</v>
      </c>
      <c r="H172" s="1">
        <v>79</v>
      </c>
    </row>
    <row r="173" spans="1:8">
      <c r="A173" s="16">
        <v>45408</v>
      </c>
      <c r="B173" s="1" t="s">
        <v>254</v>
      </c>
      <c r="C173" s="1">
        <v>9</v>
      </c>
      <c r="D173" s="1">
        <v>5183</v>
      </c>
      <c r="E173" s="1">
        <v>31</v>
      </c>
      <c r="F173" s="1">
        <v>5943</v>
      </c>
      <c r="G173" s="1">
        <v>681</v>
      </c>
      <c r="H173" s="1">
        <v>0</v>
      </c>
    </row>
    <row r="174" spans="1:8">
      <c r="A174" s="16">
        <v>45408</v>
      </c>
      <c r="B174" s="1" t="s">
        <v>249</v>
      </c>
      <c r="C174" s="1">
        <v>5</v>
      </c>
      <c r="D174" s="1">
        <v>6791</v>
      </c>
      <c r="E174" s="1">
        <v>13</v>
      </c>
      <c r="F174" s="1">
        <v>1972</v>
      </c>
      <c r="G174" s="1">
        <v>1997</v>
      </c>
      <c r="H174" s="1">
        <v>0</v>
      </c>
    </row>
    <row r="175" spans="1:8">
      <c r="A175" s="16">
        <v>45408</v>
      </c>
      <c r="B175" s="1" t="s">
        <v>127</v>
      </c>
      <c r="C175" s="1">
        <v>10</v>
      </c>
      <c r="D175" s="1">
        <v>3980</v>
      </c>
      <c r="E175" s="1">
        <v>427</v>
      </c>
      <c r="F175" s="1">
        <v>195</v>
      </c>
      <c r="G175" s="1">
        <v>0</v>
      </c>
      <c r="H175" s="1">
        <v>49</v>
      </c>
    </row>
    <row r="176" spans="1:8">
      <c r="A176" s="16">
        <v>45408</v>
      </c>
      <c r="B176" s="1" t="s">
        <v>68</v>
      </c>
      <c r="C176" s="1">
        <v>13</v>
      </c>
      <c r="D176" s="1">
        <v>5462</v>
      </c>
      <c r="E176" s="1">
        <v>24</v>
      </c>
      <c r="F176" s="1">
        <v>1476</v>
      </c>
      <c r="G176" s="1">
        <v>706</v>
      </c>
      <c r="H176" s="1">
        <v>14</v>
      </c>
    </row>
    <row r="177" spans="1:8">
      <c r="A177" s="16">
        <v>45408</v>
      </c>
      <c r="B177" s="1" t="s">
        <v>157</v>
      </c>
      <c r="C177" s="1">
        <v>13</v>
      </c>
      <c r="D177" s="1">
        <v>3847</v>
      </c>
      <c r="E177" s="1">
        <v>271</v>
      </c>
      <c r="F177" s="1">
        <v>4435</v>
      </c>
      <c r="G177" s="1">
        <v>0</v>
      </c>
      <c r="H177" s="1">
        <v>0</v>
      </c>
    </row>
    <row r="178" spans="1:8">
      <c r="A178" s="16">
        <v>45408</v>
      </c>
      <c r="B178" s="1" t="s">
        <v>157</v>
      </c>
      <c r="C178" s="1">
        <v>0</v>
      </c>
      <c r="D178" s="1">
        <v>0</v>
      </c>
      <c r="E178" s="1">
        <v>0</v>
      </c>
      <c r="F178" s="1">
        <v>0</v>
      </c>
      <c r="G178" s="1">
        <v>0</v>
      </c>
      <c r="H178" s="1">
        <v>0</v>
      </c>
    </row>
    <row r="179" spans="1:8">
      <c r="A179" s="16">
        <v>45408</v>
      </c>
      <c r="B179" s="1" t="s">
        <v>133</v>
      </c>
      <c r="C179" s="1">
        <v>8</v>
      </c>
      <c r="D179" s="1">
        <v>9189</v>
      </c>
      <c r="E179" s="1">
        <v>208</v>
      </c>
      <c r="F179" s="1">
        <v>1775</v>
      </c>
      <c r="G179" s="1">
        <v>0</v>
      </c>
      <c r="H179" s="1">
        <v>49</v>
      </c>
    </row>
    <row r="180" spans="1:8">
      <c r="A180" s="16">
        <v>45408</v>
      </c>
      <c r="B180" s="1" t="s">
        <v>214</v>
      </c>
      <c r="C180" s="1">
        <v>1</v>
      </c>
      <c r="D180" s="1">
        <v>427</v>
      </c>
      <c r="E180" s="1">
        <v>3</v>
      </c>
      <c r="F180" s="1">
        <v>0</v>
      </c>
      <c r="G180" s="1">
        <v>0</v>
      </c>
      <c r="H180" s="1">
        <v>0</v>
      </c>
    </row>
    <row r="181" spans="1:8">
      <c r="A181" s="16">
        <v>45408</v>
      </c>
      <c r="B181" s="1" t="s">
        <v>174</v>
      </c>
      <c r="C181" s="1">
        <v>9</v>
      </c>
      <c r="D181" s="1">
        <v>4284</v>
      </c>
      <c r="E181" s="1">
        <v>405</v>
      </c>
      <c r="F181" s="1">
        <v>681</v>
      </c>
      <c r="G181" s="1">
        <v>0</v>
      </c>
      <c r="H181" s="1">
        <v>0</v>
      </c>
    </row>
    <row r="182" spans="1:8">
      <c r="A182" s="16">
        <v>45408</v>
      </c>
      <c r="B182" s="1" t="s">
        <v>278</v>
      </c>
      <c r="C182" s="1">
        <v>8</v>
      </c>
      <c r="D182" s="1">
        <v>11058</v>
      </c>
      <c r="E182" s="1">
        <v>206</v>
      </c>
      <c r="F182" s="1">
        <v>1555</v>
      </c>
      <c r="G182" s="1">
        <v>0</v>
      </c>
      <c r="H182" s="1">
        <v>0</v>
      </c>
    </row>
    <row r="183" spans="1:8">
      <c r="A183" s="16">
        <v>45408</v>
      </c>
      <c r="B183" s="1" t="s">
        <v>208</v>
      </c>
      <c r="C183" s="1">
        <v>9</v>
      </c>
      <c r="D183" s="1">
        <v>4723</v>
      </c>
      <c r="E183" s="1">
        <v>71</v>
      </c>
      <c r="F183" s="1">
        <v>3981</v>
      </c>
      <c r="G183" s="1">
        <v>0</v>
      </c>
      <c r="H183" s="1">
        <v>0</v>
      </c>
    </row>
    <row r="184" spans="1:8">
      <c r="A184" s="16">
        <v>45408</v>
      </c>
      <c r="B184" s="1" t="s">
        <v>272</v>
      </c>
      <c r="C184" s="1">
        <v>10</v>
      </c>
      <c r="D184" s="1">
        <v>3834</v>
      </c>
      <c r="E184" s="1">
        <v>161</v>
      </c>
      <c r="F184" s="1">
        <v>3869</v>
      </c>
      <c r="G184" s="1">
        <v>0</v>
      </c>
      <c r="H184" s="1">
        <v>0</v>
      </c>
    </row>
    <row r="185" spans="1:8">
      <c r="A185" s="16">
        <v>45408</v>
      </c>
      <c r="B185" s="1" t="s">
        <v>162</v>
      </c>
      <c r="C185" s="1">
        <v>9</v>
      </c>
      <c r="D185" s="1">
        <v>6985</v>
      </c>
      <c r="E185" s="1">
        <v>186</v>
      </c>
      <c r="F185" s="1">
        <v>3289</v>
      </c>
      <c r="G185" s="1">
        <v>4502</v>
      </c>
      <c r="H185" s="1">
        <v>0</v>
      </c>
    </row>
    <row r="186" spans="1:8">
      <c r="A186" s="16">
        <v>45408</v>
      </c>
      <c r="B186" s="1" t="s">
        <v>180</v>
      </c>
      <c r="C186" s="1">
        <v>11</v>
      </c>
      <c r="D186" s="1">
        <v>5304</v>
      </c>
      <c r="E186" s="1">
        <v>47</v>
      </c>
      <c r="F186" s="1">
        <v>2789</v>
      </c>
      <c r="G186" s="1">
        <v>1953</v>
      </c>
      <c r="H186" s="1">
        <v>0</v>
      </c>
    </row>
    <row r="187" spans="1:8">
      <c r="A187" s="16">
        <v>45408</v>
      </c>
      <c r="B187" s="1" t="s">
        <v>79</v>
      </c>
      <c r="C187" s="1">
        <v>9</v>
      </c>
      <c r="D187" s="1">
        <v>2687</v>
      </c>
      <c r="E187" s="1">
        <v>19</v>
      </c>
      <c r="F187" s="1">
        <v>1363</v>
      </c>
      <c r="G187" s="1">
        <v>4418</v>
      </c>
      <c r="H187" s="1">
        <v>0</v>
      </c>
    </row>
    <row r="188" spans="1:8">
      <c r="A188" s="16">
        <v>45408</v>
      </c>
      <c r="B188" s="1" t="s">
        <v>308</v>
      </c>
      <c r="C188" s="1">
        <v>5</v>
      </c>
      <c r="D188" s="1">
        <v>5102</v>
      </c>
      <c r="E188" s="1">
        <v>0</v>
      </c>
      <c r="F188" s="1">
        <v>0</v>
      </c>
      <c r="G188" s="1">
        <v>1714</v>
      </c>
      <c r="H188" s="1">
        <v>0</v>
      </c>
    </row>
    <row r="189" spans="1:8">
      <c r="A189" s="16">
        <v>45408</v>
      </c>
      <c r="B189" s="1" t="s">
        <v>38</v>
      </c>
      <c r="C189" s="1">
        <v>10</v>
      </c>
      <c r="D189" s="1">
        <v>10086</v>
      </c>
      <c r="E189" s="1">
        <v>150</v>
      </c>
      <c r="F189" s="1">
        <v>1933</v>
      </c>
      <c r="G189" s="1">
        <v>0</v>
      </c>
      <c r="H189" s="1">
        <v>0</v>
      </c>
    </row>
    <row r="190" spans="1:8">
      <c r="A190" s="16">
        <v>45408</v>
      </c>
      <c r="B190" s="1" t="s">
        <v>121</v>
      </c>
      <c r="C190" s="1">
        <v>11</v>
      </c>
      <c r="D190" s="1">
        <v>6437</v>
      </c>
      <c r="E190" s="1">
        <v>33</v>
      </c>
      <c r="F190" s="1">
        <v>3267</v>
      </c>
      <c r="G190" s="1">
        <v>1776</v>
      </c>
      <c r="H190" s="1">
        <v>0</v>
      </c>
    </row>
    <row r="191" spans="1:8">
      <c r="A191" s="16">
        <v>45408</v>
      </c>
      <c r="B191" s="1" t="s">
        <v>220</v>
      </c>
      <c r="C191" s="1">
        <v>13</v>
      </c>
      <c r="D191" s="1">
        <v>5067</v>
      </c>
      <c r="E191" s="1">
        <v>164</v>
      </c>
      <c r="F191" s="1">
        <v>2298</v>
      </c>
      <c r="G191" s="1">
        <v>0</v>
      </c>
      <c r="H191" s="1">
        <v>0</v>
      </c>
    </row>
    <row r="192" spans="1:8">
      <c r="A192" s="16">
        <v>45408</v>
      </c>
      <c r="B192" s="1" t="s">
        <v>62</v>
      </c>
      <c r="C192" s="1">
        <v>12</v>
      </c>
      <c r="D192" s="1">
        <v>7482</v>
      </c>
      <c r="E192" s="1">
        <v>459</v>
      </c>
      <c r="F192" s="1">
        <v>1234</v>
      </c>
      <c r="G192" s="1">
        <v>950</v>
      </c>
      <c r="H192" s="1">
        <v>0</v>
      </c>
    </row>
    <row r="193" spans="1:8">
      <c r="A193" s="16">
        <v>45408</v>
      </c>
      <c r="B193" s="1" t="s">
        <v>237</v>
      </c>
      <c r="C193" s="1">
        <v>8</v>
      </c>
      <c r="D193" s="1">
        <v>1151</v>
      </c>
      <c r="E193" s="1">
        <v>0</v>
      </c>
      <c r="F193" s="1">
        <v>1227</v>
      </c>
      <c r="G193" s="1">
        <v>189</v>
      </c>
      <c r="H193" s="1">
        <v>0</v>
      </c>
    </row>
    <row r="194" spans="1:8">
      <c r="A194" s="16">
        <v>45408</v>
      </c>
      <c r="B194" s="1" t="s">
        <v>151</v>
      </c>
      <c r="C194" s="1">
        <v>8</v>
      </c>
      <c r="D194" s="1">
        <v>7322</v>
      </c>
      <c r="E194" s="1">
        <v>17</v>
      </c>
      <c r="F194" s="1">
        <v>1406</v>
      </c>
      <c r="G194" s="1">
        <v>7343</v>
      </c>
      <c r="H194" s="1">
        <v>0</v>
      </c>
    </row>
    <row r="195" spans="1:8">
      <c r="A195" s="16">
        <v>45408</v>
      </c>
      <c r="B195" s="1" t="s">
        <v>197</v>
      </c>
      <c r="C195" s="1">
        <v>0</v>
      </c>
      <c r="D195" s="1">
        <v>0</v>
      </c>
      <c r="E195" s="1">
        <v>0</v>
      </c>
      <c r="F195" s="1">
        <v>0</v>
      </c>
      <c r="G195" s="1">
        <v>0</v>
      </c>
      <c r="H195" s="1">
        <v>0</v>
      </c>
    </row>
    <row r="196" spans="1:8">
      <c r="A196" s="16">
        <v>45408</v>
      </c>
      <c r="B196" s="1" t="s">
        <v>32</v>
      </c>
      <c r="C196" s="1">
        <v>5</v>
      </c>
      <c r="D196" s="1">
        <v>6340</v>
      </c>
      <c r="E196" s="1">
        <v>6</v>
      </c>
      <c r="F196" s="1">
        <v>1982</v>
      </c>
      <c r="G196" s="1">
        <v>3592</v>
      </c>
      <c r="H196" s="1">
        <v>0</v>
      </c>
    </row>
    <row r="197" spans="1:8">
      <c r="A197" s="16">
        <v>45408</v>
      </c>
      <c r="B197" s="1" t="s">
        <v>91</v>
      </c>
      <c r="C197" s="1">
        <v>0</v>
      </c>
      <c r="D197" s="1">
        <v>0</v>
      </c>
      <c r="E197" s="1">
        <v>0</v>
      </c>
      <c r="F197" s="1">
        <v>0</v>
      </c>
      <c r="G197" s="1">
        <v>0</v>
      </c>
      <c r="H197" s="1">
        <v>0</v>
      </c>
    </row>
    <row r="198" spans="1:8">
      <c r="A198" s="16">
        <v>45408</v>
      </c>
      <c r="B198" s="1" t="s">
        <v>139</v>
      </c>
      <c r="C198" s="1">
        <v>2</v>
      </c>
      <c r="D198" s="1">
        <v>424</v>
      </c>
      <c r="E198" s="1">
        <v>100</v>
      </c>
      <c r="F198" s="1">
        <v>0</v>
      </c>
      <c r="G198" s="1">
        <v>0</v>
      </c>
      <c r="H198" s="1">
        <v>0</v>
      </c>
    </row>
    <row r="199" spans="1:8">
      <c r="A199" s="16">
        <v>45408</v>
      </c>
      <c r="B199" s="1" t="s">
        <v>73</v>
      </c>
      <c r="C199" s="1">
        <v>11</v>
      </c>
      <c r="D199" s="1">
        <v>7195</v>
      </c>
      <c r="E199" s="1">
        <v>40</v>
      </c>
      <c r="F199" s="1">
        <v>5829</v>
      </c>
      <c r="G199" s="1">
        <v>0</v>
      </c>
      <c r="H199" s="1">
        <v>0</v>
      </c>
    </row>
    <row r="200" spans="1:8">
      <c r="A200" s="16">
        <v>45409</v>
      </c>
      <c r="B200" s="1" t="s">
        <v>266</v>
      </c>
      <c r="C200" s="1">
        <v>11</v>
      </c>
      <c r="D200" s="1">
        <v>3338</v>
      </c>
      <c r="E200" s="1">
        <v>225</v>
      </c>
      <c r="F200" s="1">
        <v>1553</v>
      </c>
      <c r="G200" s="1">
        <v>255</v>
      </c>
      <c r="H200" s="1">
        <v>0</v>
      </c>
    </row>
    <row r="201" spans="1:8">
      <c r="A201" s="16">
        <v>45409</v>
      </c>
      <c r="B201" s="1" t="s">
        <v>308</v>
      </c>
      <c r="C201" s="1">
        <v>9</v>
      </c>
      <c r="D201" s="1">
        <v>5084</v>
      </c>
      <c r="E201" s="1">
        <v>50</v>
      </c>
      <c r="F201" s="1">
        <v>0</v>
      </c>
      <c r="G201" s="1">
        <v>2042</v>
      </c>
      <c r="H201" s="1">
        <v>0</v>
      </c>
    </row>
    <row r="202" spans="1:8">
      <c r="A202" s="16">
        <v>45409</v>
      </c>
      <c r="B202" s="1" t="s">
        <v>191</v>
      </c>
      <c r="C202" s="1">
        <v>11</v>
      </c>
      <c r="D202" s="1">
        <v>7187</v>
      </c>
      <c r="E202" s="1">
        <v>335</v>
      </c>
      <c r="F202" s="1">
        <v>841</v>
      </c>
      <c r="G202" s="1">
        <v>586</v>
      </c>
      <c r="H202" s="1">
        <v>0</v>
      </c>
    </row>
    <row r="203" spans="1:8">
      <c r="A203" s="16">
        <v>45409</v>
      </c>
      <c r="B203" s="1" t="s">
        <v>8</v>
      </c>
      <c r="C203" s="1">
        <v>9</v>
      </c>
      <c r="D203" s="1">
        <v>4629</v>
      </c>
      <c r="E203" s="1">
        <v>355</v>
      </c>
      <c r="F203" s="1">
        <v>403</v>
      </c>
      <c r="G203" s="1">
        <v>1274</v>
      </c>
      <c r="H203" s="1">
        <v>0</v>
      </c>
    </row>
    <row r="204" spans="1:8">
      <c r="A204" s="16">
        <v>45411</v>
      </c>
      <c r="B204" s="1" t="s">
        <v>284</v>
      </c>
      <c r="C204" s="1">
        <v>7</v>
      </c>
      <c r="D204" s="1">
        <v>8262</v>
      </c>
      <c r="E204" s="1">
        <v>6</v>
      </c>
      <c r="F204" s="1">
        <v>3069</v>
      </c>
      <c r="G204" s="1">
        <v>3926</v>
      </c>
      <c r="H204" s="1">
        <v>20</v>
      </c>
    </row>
    <row r="205" spans="1:8">
      <c r="A205" s="16">
        <v>45411</v>
      </c>
      <c r="B205" s="1" t="s">
        <v>115</v>
      </c>
      <c r="C205" s="1">
        <v>0</v>
      </c>
      <c r="D205" s="1">
        <v>0</v>
      </c>
      <c r="E205" s="1">
        <v>0</v>
      </c>
      <c r="F205" s="1">
        <v>0</v>
      </c>
      <c r="G205" s="1">
        <v>0</v>
      </c>
      <c r="H205" s="1">
        <v>0</v>
      </c>
    </row>
    <row r="206" spans="1:8">
      <c r="A206" s="16">
        <v>45411</v>
      </c>
      <c r="B206" s="1" t="s">
        <v>168</v>
      </c>
      <c r="C206" s="1">
        <v>23</v>
      </c>
      <c r="D206" s="1">
        <v>9013</v>
      </c>
      <c r="E206" s="1">
        <v>131</v>
      </c>
      <c r="F206" s="1">
        <v>4168</v>
      </c>
      <c r="G206" s="1">
        <v>6716</v>
      </c>
      <c r="H206" s="1">
        <v>0</v>
      </c>
    </row>
    <row r="207" spans="1:8">
      <c r="A207" s="16">
        <v>45411</v>
      </c>
      <c r="B207" s="1" t="s">
        <v>56</v>
      </c>
      <c r="C207" s="1">
        <v>19</v>
      </c>
      <c r="D207" s="1">
        <v>8208</v>
      </c>
      <c r="E207" s="1">
        <v>36</v>
      </c>
      <c r="F207" s="1">
        <v>16904</v>
      </c>
      <c r="G207" s="1">
        <v>141</v>
      </c>
      <c r="H207" s="1">
        <v>0</v>
      </c>
    </row>
    <row r="208" spans="1:8">
      <c r="A208" s="16">
        <v>45411</v>
      </c>
      <c r="B208" s="1" t="s">
        <v>243</v>
      </c>
      <c r="C208" s="1">
        <v>19</v>
      </c>
      <c r="D208" s="1">
        <v>8842</v>
      </c>
      <c r="E208" s="1">
        <v>164</v>
      </c>
      <c r="F208" s="1">
        <v>5327</v>
      </c>
      <c r="G208" s="1">
        <v>3272</v>
      </c>
      <c r="H208" s="1">
        <v>0</v>
      </c>
    </row>
    <row r="209" spans="1:8">
      <c r="A209" s="16">
        <v>45411</v>
      </c>
      <c r="B209" s="1" t="s">
        <v>44</v>
      </c>
      <c r="C209" s="1">
        <v>26</v>
      </c>
      <c r="D209" s="1">
        <v>15777</v>
      </c>
      <c r="E209" s="1">
        <v>415</v>
      </c>
      <c r="F209" s="1">
        <v>2959</v>
      </c>
      <c r="G209" s="1">
        <v>3629</v>
      </c>
      <c r="H209" s="1">
        <v>0</v>
      </c>
    </row>
    <row r="210" spans="1:8">
      <c r="A210" s="16">
        <v>45411</v>
      </c>
      <c r="B210" s="1" t="s">
        <v>85</v>
      </c>
      <c r="C210" s="1">
        <v>21</v>
      </c>
      <c r="D210" s="1">
        <v>13252</v>
      </c>
      <c r="E210" s="1">
        <v>97</v>
      </c>
      <c r="F210" s="1">
        <v>6011</v>
      </c>
      <c r="G210" s="1">
        <v>2554</v>
      </c>
      <c r="H210" s="1">
        <v>0</v>
      </c>
    </row>
    <row r="211" spans="1:8">
      <c r="A211" s="16">
        <v>45411</v>
      </c>
      <c r="B211" s="1" t="s">
        <v>266</v>
      </c>
      <c r="C211" s="1">
        <v>10</v>
      </c>
      <c r="D211" s="1">
        <v>3292</v>
      </c>
      <c r="E211" s="1">
        <v>61</v>
      </c>
      <c r="F211" s="1">
        <v>2824</v>
      </c>
      <c r="G211" s="1">
        <v>965</v>
      </c>
      <c r="H211" s="1">
        <v>0</v>
      </c>
    </row>
    <row r="212" spans="1:8">
      <c r="A212" s="16">
        <v>45411</v>
      </c>
      <c r="B212" s="1" t="s">
        <v>20</v>
      </c>
      <c r="C212" s="1">
        <v>30</v>
      </c>
      <c r="D212" s="1">
        <v>11860</v>
      </c>
      <c r="E212" s="1">
        <v>629</v>
      </c>
      <c r="F212" s="1">
        <v>0</v>
      </c>
      <c r="G212" s="1">
        <v>3617</v>
      </c>
      <c r="H212" s="1">
        <v>294</v>
      </c>
    </row>
    <row r="213" spans="1:8">
      <c r="A213" s="16">
        <v>45411</v>
      </c>
      <c r="B213" s="1" t="s">
        <v>254</v>
      </c>
      <c r="C213" s="1">
        <v>11</v>
      </c>
      <c r="D213" s="1">
        <v>7687</v>
      </c>
      <c r="E213" s="1">
        <v>116</v>
      </c>
      <c r="F213" s="1">
        <v>9671</v>
      </c>
      <c r="G213" s="1">
        <v>0</v>
      </c>
      <c r="H213" s="1">
        <v>159</v>
      </c>
    </row>
    <row r="214" spans="1:8">
      <c r="A214" s="16">
        <v>45411</v>
      </c>
      <c r="B214" s="1" t="s">
        <v>68</v>
      </c>
      <c r="C214" s="1">
        <v>8</v>
      </c>
      <c r="D214" s="1">
        <v>3445</v>
      </c>
      <c r="E214" s="1">
        <v>20</v>
      </c>
      <c r="F214" s="1">
        <v>8063</v>
      </c>
      <c r="G214" s="1">
        <v>1</v>
      </c>
      <c r="H214" s="1">
        <v>0</v>
      </c>
    </row>
    <row r="215" spans="1:8">
      <c r="A215" s="16">
        <v>45411</v>
      </c>
      <c r="B215" s="1" t="s">
        <v>133</v>
      </c>
      <c r="C215" s="1">
        <v>19</v>
      </c>
      <c r="D215" s="1">
        <v>13755</v>
      </c>
      <c r="E215" s="1">
        <v>105</v>
      </c>
      <c r="F215" s="1">
        <v>8751</v>
      </c>
      <c r="G215" s="1">
        <v>2510</v>
      </c>
      <c r="H215" s="1">
        <v>24</v>
      </c>
    </row>
    <row r="216" spans="1:8">
      <c r="A216" s="16">
        <v>45411</v>
      </c>
      <c r="B216" s="1" t="s">
        <v>214</v>
      </c>
      <c r="C216" s="1">
        <v>6</v>
      </c>
      <c r="D216" s="1">
        <v>4256</v>
      </c>
      <c r="E216" s="1">
        <v>65</v>
      </c>
      <c r="F216" s="1">
        <v>2989</v>
      </c>
      <c r="G216" s="1">
        <v>2757</v>
      </c>
      <c r="H216" s="1">
        <v>0</v>
      </c>
    </row>
    <row r="217" spans="1:8">
      <c r="A217" s="16">
        <v>45411</v>
      </c>
      <c r="B217" s="1" t="s">
        <v>174</v>
      </c>
      <c r="C217" s="1">
        <v>15</v>
      </c>
      <c r="D217" s="1">
        <v>12677</v>
      </c>
      <c r="E217" s="1">
        <v>497</v>
      </c>
      <c r="F217" s="1">
        <v>7048</v>
      </c>
      <c r="G217" s="1">
        <v>0</v>
      </c>
      <c r="H217" s="1">
        <v>34</v>
      </c>
    </row>
    <row r="218" spans="1:8">
      <c r="A218" s="16">
        <v>45411</v>
      </c>
      <c r="B218" s="1" t="s">
        <v>208</v>
      </c>
      <c r="C218" s="1">
        <v>2</v>
      </c>
      <c r="D218" s="1">
        <v>1174</v>
      </c>
      <c r="E218" s="1">
        <v>6</v>
      </c>
      <c r="F218" s="1">
        <v>538</v>
      </c>
      <c r="G218" s="1">
        <v>0</v>
      </c>
      <c r="H218" s="1">
        <v>0</v>
      </c>
    </row>
    <row r="219" spans="1:8">
      <c r="A219" s="16">
        <v>45411</v>
      </c>
      <c r="B219" s="1" t="s">
        <v>272</v>
      </c>
      <c r="C219" s="1">
        <v>23</v>
      </c>
      <c r="D219" s="1">
        <v>6139</v>
      </c>
      <c r="E219" s="1">
        <v>37</v>
      </c>
      <c r="F219" s="1">
        <v>14847</v>
      </c>
      <c r="G219" s="1">
        <v>0</v>
      </c>
      <c r="H219" s="1">
        <v>0</v>
      </c>
    </row>
    <row r="220" spans="1:8">
      <c r="A220" s="16">
        <v>45411</v>
      </c>
      <c r="B220" s="1" t="s">
        <v>180</v>
      </c>
      <c r="C220" s="1">
        <v>17</v>
      </c>
      <c r="D220" s="1">
        <v>9170</v>
      </c>
      <c r="E220" s="1">
        <v>98</v>
      </c>
      <c r="F220" s="1">
        <v>6901</v>
      </c>
      <c r="G220" s="1">
        <v>3789</v>
      </c>
      <c r="H220" s="1">
        <v>0</v>
      </c>
    </row>
    <row r="221" spans="1:8">
      <c r="A221" s="16">
        <v>45411</v>
      </c>
      <c r="B221" s="1" t="s">
        <v>79</v>
      </c>
      <c r="C221" s="1">
        <v>13</v>
      </c>
      <c r="D221" s="1">
        <v>7100</v>
      </c>
      <c r="E221" s="1">
        <v>125</v>
      </c>
      <c r="F221" s="1">
        <v>2973</v>
      </c>
      <c r="G221" s="1">
        <v>1024</v>
      </c>
      <c r="H221" s="1">
        <v>0</v>
      </c>
    </row>
    <row r="222" spans="1:8">
      <c r="A222" s="16">
        <v>45411</v>
      </c>
      <c r="B222" s="1" t="s">
        <v>38</v>
      </c>
      <c r="C222" s="1">
        <v>26</v>
      </c>
      <c r="D222" s="1">
        <v>13918</v>
      </c>
      <c r="E222" s="1">
        <v>47</v>
      </c>
      <c r="F222" s="1">
        <v>5785</v>
      </c>
      <c r="G222" s="1">
        <v>2376</v>
      </c>
      <c r="H222" s="1">
        <v>0</v>
      </c>
    </row>
    <row r="223" spans="1:8">
      <c r="A223" s="16">
        <v>45411</v>
      </c>
      <c r="B223" s="1" t="s">
        <v>151</v>
      </c>
      <c r="C223" s="1">
        <v>26</v>
      </c>
      <c r="D223" s="1">
        <v>17530</v>
      </c>
      <c r="E223" s="1">
        <v>53</v>
      </c>
      <c r="F223" s="1">
        <v>4182</v>
      </c>
      <c r="G223" s="1">
        <v>0</v>
      </c>
      <c r="H223" s="1">
        <v>215</v>
      </c>
    </row>
    <row r="224" spans="1:8">
      <c r="A224" s="16">
        <v>45411</v>
      </c>
      <c r="B224" s="1" t="s">
        <v>32</v>
      </c>
      <c r="C224" s="1">
        <v>8</v>
      </c>
      <c r="D224" s="1">
        <v>7302</v>
      </c>
      <c r="E224" s="1">
        <v>3</v>
      </c>
      <c r="F224" s="1">
        <v>717</v>
      </c>
      <c r="G224" s="1">
        <v>0</v>
      </c>
      <c r="H224" s="1">
        <v>0</v>
      </c>
    </row>
    <row r="225" spans="1:8">
      <c r="A225" s="16">
        <v>45411</v>
      </c>
      <c r="B225" s="1" t="s">
        <v>14</v>
      </c>
      <c r="C225" s="1">
        <v>11</v>
      </c>
      <c r="D225" s="1">
        <v>7735</v>
      </c>
      <c r="E225" s="1">
        <v>1</v>
      </c>
      <c r="F225" s="1">
        <v>941</v>
      </c>
      <c r="G225" s="1">
        <v>3917</v>
      </c>
      <c r="H225" s="1">
        <v>0</v>
      </c>
    </row>
    <row r="226" spans="1:8">
      <c r="A226" s="16">
        <v>45411</v>
      </c>
      <c r="B226" s="1" t="s">
        <v>139</v>
      </c>
      <c r="C226" s="1">
        <v>1</v>
      </c>
      <c r="D226" s="1">
        <v>1232</v>
      </c>
      <c r="E226" s="1">
        <v>3</v>
      </c>
      <c r="F226" s="1">
        <v>617</v>
      </c>
      <c r="G226" s="1">
        <v>0</v>
      </c>
      <c r="H226" s="1">
        <v>0</v>
      </c>
    </row>
    <row r="227" spans="1:8">
      <c r="A227" s="16">
        <v>45411</v>
      </c>
      <c r="B227" s="1" t="s">
        <v>139</v>
      </c>
      <c r="C227" s="1">
        <v>10</v>
      </c>
      <c r="D227" s="1">
        <v>3874</v>
      </c>
      <c r="E227" s="1">
        <v>171</v>
      </c>
      <c r="F227" s="1">
        <v>1322</v>
      </c>
      <c r="G227" s="1">
        <v>3339</v>
      </c>
      <c r="H227" s="1">
        <v>0</v>
      </c>
    </row>
    <row r="228" spans="1:8">
      <c r="A228" s="16">
        <v>45412</v>
      </c>
      <c r="B228" s="1" t="s">
        <v>103</v>
      </c>
      <c r="C228" s="1">
        <v>15</v>
      </c>
      <c r="D228" s="1">
        <v>9763</v>
      </c>
      <c r="E228" s="1">
        <v>121</v>
      </c>
      <c r="F228" s="1">
        <v>1495</v>
      </c>
      <c r="G228" s="1">
        <v>1442</v>
      </c>
      <c r="H228" s="1">
        <v>245</v>
      </c>
    </row>
    <row r="229" spans="1:8">
      <c r="A229" s="16">
        <v>45412</v>
      </c>
      <c r="B229" s="1" t="s">
        <v>284</v>
      </c>
      <c r="C229" s="1">
        <v>10</v>
      </c>
      <c r="D229" s="1">
        <v>8100</v>
      </c>
      <c r="E229" s="1">
        <v>12</v>
      </c>
      <c r="F229" s="1">
        <v>231</v>
      </c>
      <c r="G229" s="1">
        <v>4758</v>
      </c>
      <c r="H229" s="1">
        <v>0</v>
      </c>
    </row>
    <row r="230" spans="1:8">
      <c r="A230" s="16">
        <v>45412</v>
      </c>
      <c r="B230" s="1" t="s">
        <v>50</v>
      </c>
      <c r="C230" s="1">
        <v>13</v>
      </c>
      <c r="D230" s="1">
        <v>5118</v>
      </c>
      <c r="E230" s="1">
        <v>128</v>
      </c>
      <c r="F230" s="1">
        <v>6246</v>
      </c>
      <c r="G230" s="1">
        <v>5</v>
      </c>
      <c r="H230" s="1">
        <v>94</v>
      </c>
    </row>
    <row r="231" spans="1:8">
      <c r="A231" s="16">
        <v>45412</v>
      </c>
      <c r="B231" s="1" t="s">
        <v>226</v>
      </c>
      <c r="C231" s="1">
        <v>13</v>
      </c>
      <c r="D231" s="1">
        <v>9044</v>
      </c>
      <c r="E231" s="1">
        <v>319</v>
      </c>
      <c r="F231" s="1">
        <v>3475</v>
      </c>
      <c r="G231" s="1">
        <v>1141</v>
      </c>
      <c r="H231" s="1">
        <v>0</v>
      </c>
    </row>
    <row r="232" spans="1:8">
      <c r="A232" s="16">
        <v>45412</v>
      </c>
      <c r="B232" s="1" t="s">
        <v>168</v>
      </c>
      <c r="C232" s="1">
        <v>17</v>
      </c>
      <c r="D232" s="1">
        <v>7969</v>
      </c>
      <c r="E232" s="1">
        <v>290</v>
      </c>
      <c r="F232" s="1">
        <v>2563</v>
      </c>
      <c r="G232" s="1">
        <v>2882</v>
      </c>
      <c r="H232" s="1">
        <v>1</v>
      </c>
    </row>
    <row r="233" spans="1:8">
      <c r="A233" s="16">
        <v>45412</v>
      </c>
      <c r="B233" s="1" t="s">
        <v>56</v>
      </c>
      <c r="C233" s="1">
        <v>11</v>
      </c>
      <c r="D233" s="1">
        <v>6104</v>
      </c>
      <c r="E233" s="1">
        <v>29</v>
      </c>
      <c r="F233" s="1">
        <v>8663</v>
      </c>
      <c r="G233" s="1">
        <v>2400</v>
      </c>
      <c r="H233" s="1">
        <v>64</v>
      </c>
    </row>
    <row r="234" spans="1:8">
      <c r="A234" s="16">
        <v>45412</v>
      </c>
      <c r="B234" s="1" t="s">
        <v>243</v>
      </c>
      <c r="C234" s="1">
        <v>12</v>
      </c>
      <c r="D234" s="1">
        <v>5141</v>
      </c>
      <c r="E234" s="1">
        <v>184</v>
      </c>
      <c r="F234" s="1">
        <v>3551</v>
      </c>
      <c r="G234" s="1">
        <v>0</v>
      </c>
      <c r="H234" s="1">
        <v>0</v>
      </c>
    </row>
    <row r="235" spans="1:8">
      <c r="A235" s="16">
        <v>45412</v>
      </c>
      <c r="B235" s="1" t="s">
        <v>44</v>
      </c>
      <c r="C235" s="1">
        <v>22</v>
      </c>
      <c r="D235" s="1">
        <v>14329</v>
      </c>
      <c r="E235" s="1">
        <v>112</v>
      </c>
      <c r="F235" s="1">
        <v>2267</v>
      </c>
      <c r="G235" s="1">
        <v>1795</v>
      </c>
      <c r="H235" s="1">
        <v>34</v>
      </c>
    </row>
    <row r="236" spans="1:8">
      <c r="A236" s="16">
        <v>45412</v>
      </c>
      <c r="B236" s="1" t="s">
        <v>97</v>
      </c>
      <c r="C236" s="1">
        <v>11</v>
      </c>
      <c r="D236" s="1">
        <v>8910</v>
      </c>
      <c r="E236" s="1">
        <v>24</v>
      </c>
      <c r="F236" s="1">
        <v>3195</v>
      </c>
      <c r="G236" s="1">
        <v>0</v>
      </c>
      <c r="H236" s="1">
        <v>0</v>
      </c>
    </row>
    <row r="237" spans="1:8">
      <c r="A237" s="16">
        <v>45412</v>
      </c>
      <c r="B237" s="1" t="s">
        <v>85</v>
      </c>
      <c r="C237" s="1">
        <v>10</v>
      </c>
      <c r="D237" s="1">
        <v>9653</v>
      </c>
      <c r="E237" s="1">
        <v>25</v>
      </c>
      <c r="F237" s="1">
        <v>2507</v>
      </c>
      <c r="G237" s="1">
        <v>1259</v>
      </c>
      <c r="H237" s="1">
        <v>0</v>
      </c>
    </row>
    <row r="238" spans="1:8">
      <c r="A238" s="16">
        <v>45412</v>
      </c>
      <c r="B238" s="1" t="s">
        <v>266</v>
      </c>
      <c r="C238" s="1">
        <v>0</v>
      </c>
      <c r="D238" s="1">
        <v>0</v>
      </c>
      <c r="E238" s="1">
        <v>0</v>
      </c>
      <c r="F238" s="1">
        <v>0</v>
      </c>
      <c r="G238" s="1">
        <v>0</v>
      </c>
      <c r="H238" s="1">
        <v>0</v>
      </c>
    </row>
    <row r="239" spans="1:8">
      <c r="A239" s="16">
        <v>45412</v>
      </c>
      <c r="B239" s="1" t="s">
        <v>20</v>
      </c>
      <c r="C239" s="1">
        <v>16</v>
      </c>
      <c r="D239" s="1">
        <v>6911</v>
      </c>
      <c r="E239" s="1">
        <v>492</v>
      </c>
      <c r="F239" s="1">
        <v>0</v>
      </c>
      <c r="G239" s="1">
        <v>4137</v>
      </c>
      <c r="H239" s="1">
        <v>221</v>
      </c>
    </row>
    <row r="240" spans="1:8">
      <c r="A240" s="16">
        <v>45412</v>
      </c>
      <c r="B240" s="1" t="s">
        <v>254</v>
      </c>
      <c r="C240" s="1">
        <v>6</v>
      </c>
      <c r="D240" s="1">
        <v>8183</v>
      </c>
      <c r="E240" s="1">
        <v>18</v>
      </c>
      <c r="F240" s="1">
        <v>5644</v>
      </c>
      <c r="G240" s="1">
        <v>8737</v>
      </c>
      <c r="H240" s="1">
        <v>0</v>
      </c>
    </row>
    <row r="241" spans="1:8">
      <c r="A241" s="16">
        <v>45412</v>
      </c>
      <c r="B241" s="1" t="s">
        <v>127</v>
      </c>
      <c r="C241" s="1">
        <v>17</v>
      </c>
      <c r="D241" s="1">
        <v>10894</v>
      </c>
      <c r="E241" s="1">
        <v>594</v>
      </c>
      <c r="F241" s="1">
        <v>1965</v>
      </c>
      <c r="G241" s="1">
        <v>89</v>
      </c>
      <c r="H241" s="1">
        <v>0</v>
      </c>
    </row>
    <row r="242" spans="1:8">
      <c r="A242" s="16">
        <v>45412</v>
      </c>
      <c r="B242" s="1" t="s">
        <v>68</v>
      </c>
      <c r="C242" s="1">
        <v>0</v>
      </c>
      <c r="D242" s="1">
        <v>0</v>
      </c>
      <c r="E242" s="1">
        <v>0</v>
      </c>
      <c r="F242" s="1">
        <v>0</v>
      </c>
      <c r="G242" s="1">
        <v>0</v>
      </c>
      <c r="H242" s="1">
        <v>0</v>
      </c>
    </row>
    <row r="243" spans="1:8">
      <c r="A243" s="16">
        <v>45412</v>
      </c>
      <c r="B243" s="1" t="s">
        <v>133</v>
      </c>
      <c r="C243" s="1">
        <v>15</v>
      </c>
      <c r="D243" s="1">
        <v>17614</v>
      </c>
      <c r="E243" s="1">
        <v>33</v>
      </c>
      <c r="F243" s="1">
        <v>8463</v>
      </c>
      <c r="G243" s="1">
        <v>132</v>
      </c>
      <c r="H243" s="1">
        <v>0</v>
      </c>
    </row>
    <row r="244" spans="1:8">
      <c r="A244" s="16">
        <v>45412</v>
      </c>
      <c r="B244" s="1" t="s">
        <v>133</v>
      </c>
      <c r="C244" s="1">
        <v>0</v>
      </c>
      <c r="D244" s="1">
        <v>0</v>
      </c>
      <c r="E244" s="1">
        <v>0</v>
      </c>
      <c r="F244" s="1">
        <v>0</v>
      </c>
      <c r="G244" s="1">
        <v>0</v>
      </c>
      <c r="H244" s="1">
        <v>0</v>
      </c>
    </row>
    <row r="245" spans="1:8">
      <c r="A245" s="16">
        <v>45412</v>
      </c>
      <c r="B245" s="1" t="s">
        <v>214</v>
      </c>
      <c r="C245" s="1">
        <v>5</v>
      </c>
      <c r="D245" s="1">
        <v>4804</v>
      </c>
      <c r="E245" s="1">
        <v>21</v>
      </c>
      <c r="F245" s="1">
        <v>3786</v>
      </c>
      <c r="G245" s="1">
        <v>1153</v>
      </c>
      <c r="H245" s="1">
        <v>0</v>
      </c>
    </row>
    <row r="246" spans="1:8">
      <c r="A246" s="16">
        <v>45412</v>
      </c>
      <c r="B246" s="1" t="s">
        <v>174</v>
      </c>
      <c r="C246" s="1">
        <v>16</v>
      </c>
      <c r="D246" s="1">
        <v>4658</v>
      </c>
      <c r="E246" s="1">
        <v>477</v>
      </c>
      <c r="F246" s="1">
        <v>3977</v>
      </c>
      <c r="G246" s="1">
        <v>9180</v>
      </c>
      <c r="H246" s="1">
        <v>100</v>
      </c>
    </row>
    <row r="247" spans="1:8">
      <c r="A247" s="16">
        <v>45412</v>
      </c>
      <c r="B247" s="1" t="s">
        <v>208</v>
      </c>
      <c r="C247" s="1">
        <v>2</v>
      </c>
      <c r="D247" s="1">
        <v>1707</v>
      </c>
      <c r="E247" s="1">
        <v>8</v>
      </c>
      <c r="F247" s="1">
        <v>201</v>
      </c>
      <c r="G247" s="1">
        <v>0</v>
      </c>
      <c r="H247" s="1">
        <v>0</v>
      </c>
    </row>
    <row r="248" spans="1:8">
      <c r="A248" s="16">
        <v>45412</v>
      </c>
      <c r="B248" s="1" t="s">
        <v>272</v>
      </c>
      <c r="C248" s="1">
        <v>20</v>
      </c>
      <c r="D248" s="1">
        <v>4369</v>
      </c>
      <c r="E248" s="1">
        <v>124</v>
      </c>
      <c r="F248" s="1">
        <v>10287</v>
      </c>
      <c r="G248" s="1">
        <v>1784</v>
      </c>
      <c r="H248" s="1">
        <v>0</v>
      </c>
    </row>
    <row r="249" spans="1:8">
      <c r="A249" s="16">
        <v>45412</v>
      </c>
      <c r="B249" s="1" t="s">
        <v>180</v>
      </c>
      <c r="C249" s="1">
        <v>21</v>
      </c>
      <c r="D249" s="1">
        <v>7448</v>
      </c>
      <c r="E249" s="1">
        <v>93</v>
      </c>
      <c r="F249" s="1">
        <v>6184</v>
      </c>
      <c r="G249" s="1">
        <v>2198</v>
      </c>
      <c r="H249" s="1">
        <v>0</v>
      </c>
    </row>
    <row r="250" spans="1:8">
      <c r="A250" s="16">
        <v>45412</v>
      </c>
      <c r="B250" s="1" t="s">
        <v>38</v>
      </c>
      <c r="C250" s="1">
        <v>13</v>
      </c>
      <c r="D250" s="1">
        <v>5563</v>
      </c>
      <c r="E250" s="1">
        <v>20</v>
      </c>
      <c r="F250" s="1">
        <v>3058</v>
      </c>
      <c r="G250" s="1">
        <v>1514</v>
      </c>
      <c r="H250" s="1">
        <v>205</v>
      </c>
    </row>
    <row r="251" spans="1:8">
      <c r="A251" s="16">
        <v>45412</v>
      </c>
      <c r="B251" s="1" t="s">
        <v>62</v>
      </c>
      <c r="C251" s="1">
        <v>16</v>
      </c>
      <c r="D251" s="1">
        <v>8283</v>
      </c>
      <c r="E251" s="1">
        <v>257</v>
      </c>
      <c r="F251" s="1">
        <v>4455</v>
      </c>
      <c r="G251" s="1">
        <v>0</v>
      </c>
      <c r="H251" s="1">
        <v>0</v>
      </c>
    </row>
    <row r="252" spans="1:8">
      <c r="A252" s="16">
        <v>45412</v>
      </c>
      <c r="B252" s="1" t="s">
        <v>151</v>
      </c>
      <c r="C252" s="1">
        <v>18</v>
      </c>
      <c r="D252" s="1">
        <v>16925</v>
      </c>
      <c r="E252" s="1">
        <v>38</v>
      </c>
      <c r="F252" s="1">
        <v>4168</v>
      </c>
      <c r="G252" s="1">
        <v>646</v>
      </c>
      <c r="H252" s="1">
        <v>0</v>
      </c>
    </row>
    <row r="253" spans="1:8">
      <c r="A253" s="16">
        <v>45412</v>
      </c>
      <c r="B253" s="1" t="s">
        <v>14</v>
      </c>
      <c r="C253" s="1">
        <v>14</v>
      </c>
      <c r="D253" s="1">
        <v>7108</v>
      </c>
      <c r="E253" s="1">
        <v>6</v>
      </c>
      <c r="F253" s="1">
        <v>0</v>
      </c>
      <c r="G253" s="1">
        <v>10295</v>
      </c>
      <c r="H253" s="1">
        <v>0</v>
      </c>
    </row>
    <row r="254" spans="1:8">
      <c r="A254" s="16">
        <v>45413</v>
      </c>
      <c r="B254" s="1" t="s">
        <v>103</v>
      </c>
      <c r="C254" s="1">
        <v>17</v>
      </c>
      <c r="D254" s="1">
        <v>12362</v>
      </c>
      <c r="E254" s="1">
        <v>121</v>
      </c>
      <c r="F254" s="1">
        <v>193</v>
      </c>
      <c r="G254" s="1">
        <v>6613</v>
      </c>
      <c r="H254" s="1">
        <v>0</v>
      </c>
    </row>
    <row r="255" spans="1:8">
      <c r="A255" s="16">
        <v>45413</v>
      </c>
      <c r="B255" s="1" t="s">
        <v>284</v>
      </c>
      <c r="C255" s="1">
        <v>11</v>
      </c>
      <c r="D255" s="1">
        <v>5627</v>
      </c>
      <c r="E255" s="1">
        <v>36</v>
      </c>
      <c r="F255" s="1">
        <v>2799</v>
      </c>
      <c r="G255" s="1">
        <v>1632</v>
      </c>
      <c r="H255" s="1">
        <v>192</v>
      </c>
    </row>
    <row r="256" spans="1:8">
      <c r="A256" s="16">
        <v>45413</v>
      </c>
      <c r="B256" s="1" t="s">
        <v>50</v>
      </c>
      <c r="C256" s="1">
        <v>13</v>
      </c>
      <c r="D256" s="1">
        <v>9487</v>
      </c>
      <c r="E256" s="1">
        <v>239</v>
      </c>
      <c r="F256" s="1">
        <v>5263</v>
      </c>
      <c r="G256" s="1">
        <v>5</v>
      </c>
      <c r="H256" s="1">
        <v>157</v>
      </c>
    </row>
    <row r="257" spans="1:8">
      <c r="A257" s="16">
        <v>45413</v>
      </c>
      <c r="B257" s="1" t="s">
        <v>226</v>
      </c>
      <c r="C257" s="1">
        <v>13</v>
      </c>
      <c r="D257" s="1">
        <v>7941</v>
      </c>
      <c r="E257" s="1">
        <v>348</v>
      </c>
      <c r="F257" s="1">
        <v>1545</v>
      </c>
      <c r="G257" s="1">
        <v>1081</v>
      </c>
      <c r="H257" s="1">
        <v>0</v>
      </c>
    </row>
    <row r="258" spans="1:8">
      <c r="A258" s="16">
        <v>45413</v>
      </c>
      <c r="B258" s="1" t="s">
        <v>226</v>
      </c>
      <c r="C258" s="1">
        <v>0</v>
      </c>
      <c r="D258" s="1">
        <v>0</v>
      </c>
      <c r="E258" s="1">
        <v>0</v>
      </c>
      <c r="F258" s="1">
        <v>0</v>
      </c>
      <c r="G258" s="1">
        <v>0</v>
      </c>
      <c r="H258" s="1">
        <v>0</v>
      </c>
    </row>
    <row r="259" spans="1:8">
      <c r="A259" s="16">
        <v>45413</v>
      </c>
      <c r="B259" s="1" t="s">
        <v>168</v>
      </c>
      <c r="C259" s="1">
        <v>10</v>
      </c>
      <c r="D259" s="1">
        <v>2318</v>
      </c>
      <c r="E259" s="1">
        <v>13</v>
      </c>
      <c r="F259" s="1">
        <v>2999</v>
      </c>
      <c r="G259" s="1">
        <v>12608</v>
      </c>
      <c r="H259" s="1">
        <v>0</v>
      </c>
    </row>
    <row r="260" spans="1:8">
      <c r="A260" s="16">
        <v>45413</v>
      </c>
      <c r="B260" s="1" t="s">
        <v>56</v>
      </c>
      <c r="C260" s="1">
        <v>15</v>
      </c>
      <c r="D260" s="1">
        <v>7354</v>
      </c>
      <c r="E260" s="1">
        <v>33</v>
      </c>
      <c r="F260" s="1">
        <v>8129</v>
      </c>
      <c r="G260" s="1">
        <v>4479</v>
      </c>
      <c r="H260" s="1">
        <v>18</v>
      </c>
    </row>
    <row r="261" spans="1:8">
      <c r="A261" s="16">
        <v>45413</v>
      </c>
      <c r="B261" s="1" t="s">
        <v>243</v>
      </c>
      <c r="C261" s="1">
        <v>8</v>
      </c>
      <c r="D261" s="1">
        <v>2606</v>
      </c>
      <c r="E261" s="1">
        <v>96</v>
      </c>
      <c r="F261" s="1">
        <v>2202</v>
      </c>
      <c r="G261" s="1">
        <v>55</v>
      </c>
      <c r="H261" s="1">
        <v>0</v>
      </c>
    </row>
    <row r="262" spans="1:8">
      <c r="A262" s="16">
        <v>45413</v>
      </c>
      <c r="B262" s="1" t="s">
        <v>44</v>
      </c>
      <c r="C262" s="1">
        <v>24</v>
      </c>
      <c r="D262" s="1">
        <v>12908</v>
      </c>
      <c r="E262" s="1">
        <v>614</v>
      </c>
      <c r="F262" s="1">
        <v>879</v>
      </c>
      <c r="G262" s="1">
        <v>223</v>
      </c>
      <c r="H262" s="1">
        <v>0</v>
      </c>
    </row>
    <row r="263" spans="1:8">
      <c r="A263" s="16">
        <v>45413</v>
      </c>
      <c r="B263" s="1" t="s">
        <v>260</v>
      </c>
      <c r="C263" s="1">
        <v>18</v>
      </c>
      <c r="D263" s="1">
        <v>6573</v>
      </c>
      <c r="E263" s="1">
        <v>397</v>
      </c>
      <c r="F263" s="1">
        <v>0</v>
      </c>
      <c r="G263" s="1">
        <v>5733</v>
      </c>
      <c r="H263" s="1">
        <v>0</v>
      </c>
    </row>
    <row r="264" spans="1:8">
      <c r="A264" s="16">
        <v>45413</v>
      </c>
      <c r="B264" s="1" t="s">
        <v>20</v>
      </c>
      <c r="C264" s="1">
        <v>0</v>
      </c>
      <c r="D264" s="1">
        <v>0</v>
      </c>
      <c r="E264" s="1">
        <v>0</v>
      </c>
      <c r="F264" s="1">
        <v>0</v>
      </c>
      <c r="G264" s="1">
        <v>0</v>
      </c>
      <c r="H264" s="1">
        <v>0</v>
      </c>
    </row>
    <row r="265" spans="1:8">
      <c r="A265" s="16">
        <v>45413</v>
      </c>
      <c r="B265" s="1" t="s">
        <v>20</v>
      </c>
      <c r="C265" s="1">
        <v>34</v>
      </c>
      <c r="D265" s="1">
        <v>11783</v>
      </c>
      <c r="E265" s="1">
        <v>716</v>
      </c>
      <c r="F265" s="1">
        <v>9</v>
      </c>
      <c r="G265" s="1">
        <v>1342</v>
      </c>
      <c r="H265" s="1">
        <v>40</v>
      </c>
    </row>
    <row r="266" spans="1:8">
      <c r="A266" s="16">
        <v>45413</v>
      </c>
      <c r="B266" s="1" t="s">
        <v>254</v>
      </c>
      <c r="C266" s="1">
        <v>9</v>
      </c>
      <c r="D266" s="1">
        <v>3650</v>
      </c>
      <c r="E266" s="1">
        <v>124</v>
      </c>
      <c r="F266" s="1">
        <v>7824</v>
      </c>
      <c r="G266" s="1">
        <v>0</v>
      </c>
      <c r="H266" s="1">
        <v>0</v>
      </c>
    </row>
    <row r="267" spans="1:8">
      <c r="A267" s="16">
        <v>45413</v>
      </c>
      <c r="B267" s="1" t="s">
        <v>127</v>
      </c>
      <c r="C267" s="1">
        <v>16</v>
      </c>
      <c r="D267" s="1">
        <v>9664</v>
      </c>
      <c r="E267" s="1">
        <v>462</v>
      </c>
      <c r="F267" s="1">
        <v>3532</v>
      </c>
      <c r="G267" s="1">
        <v>0</v>
      </c>
      <c r="H267" s="1">
        <v>15</v>
      </c>
    </row>
    <row r="268" spans="1:8">
      <c r="A268" s="16">
        <v>45413</v>
      </c>
      <c r="B268" s="1" t="s">
        <v>127</v>
      </c>
      <c r="C268" s="1">
        <v>0</v>
      </c>
      <c r="D268" s="1">
        <v>0</v>
      </c>
      <c r="E268" s="1">
        <v>0</v>
      </c>
      <c r="F268" s="1">
        <v>0</v>
      </c>
      <c r="G268" s="1">
        <v>0</v>
      </c>
      <c r="H268" s="1">
        <v>0</v>
      </c>
    </row>
    <row r="269" spans="1:8">
      <c r="A269" s="16">
        <v>45413</v>
      </c>
      <c r="B269" s="1" t="s">
        <v>133</v>
      </c>
      <c r="C269" s="1">
        <v>11</v>
      </c>
      <c r="D269" s="1">
        <v>16952</v>
      </c>
      <c r="E269" s="1">
        <v>109</v>
      </c>
      <c r="F269" s="1">
        <v>4037</v>
      </c>
      <c r="G269" s="1">
        <v>2</v>
      </c>
      <c r="H269" s="1">
        <v>0</v>
      </c>
    </row>
    <row r="270" spans="1:8">
      <c r="A270" s="16">
        <v>45413</v>
      </c>
      <c r="B270" s="1" t="s">
        <v>214</v>
      </c>
      <c r="C270" s="1">
        <v>5</v>
      </c>
      <c r="D270" s="1">
        <v>2001</v>
      </c>
      <c r="E270" s="1">
        <v>9</v>
      </c>
      <c r="F270" s="1">
        <v>2452</v>
      </c>
      <c r="G270" s="1">
        <v>2425</v>
      </c>
      <c r="H270" s="1">
        <v>0</v>
      </c>
    </row>
    <row r="271" spans="1:8">
      <c r="A271" s="16">
        <v>45413</v>
      </c>
      <c r="B271" s="1" t="s">
        <v>174</v>
      </c>
      <c r="C271" s="1">
        <v>11</v>
      </c>
      <c r="D271" s="1">
        <v>4303</v>
      </c>
      <c r="E271" s="1">
        <v>293</v>
      </c>
      <c r="F271" s="1">
        <v>5712</v>
      </c>
      <c r="G271" s="1">
        <v>0</v>
      </c>
      <c r="H271" s="1">
        <v>0</v>
      </c>
    </row>
    <row r="272" spans="1:8">
      <c r="A272" s="16">
        <v>45413</v>
      </c>
      <c r="B272" s="1" t="s">
        <v>208</v>
      </c>
      <c r="C272" s="1">
        <v>3</v>
      </c>
      <c r="D272" s="1">
        <v>1286</v>
      </c>
      <c r="E272" s="1">
        <v>64</v>
      </c>
      <c r="F272" s="1">
        <v>131</v>
      </c>
      <c r="G272" s="1">
        <v>0</v>
      </c>
      <c r="H272" s="1">
        <v>0</v>
      </c>
    </row>
    <row r="273" spans="1:8">
      <c r="A273" s="16">
        <v>45413</v>
      </c>
      <c r="B273" s="1" t="s">
        <v>272</v>
      </c>
      <c r="C273" s="1">
        <v>14</v>
      </c>
      <c r="D273" s="1">
        <v>6741</v>
      </c>
      <c r="E273" s="1">
        <v>11</v>
      </c>
      <c r="F273" s="1">
        <v>6167</v>
      </c>
      <c r="G273" s="1">
        <v>829</v>
      </c>
      <c r="H273" s="1">
        <v>0</v>
      </c>
    </row>
    <row r="274" spans="1:8">
      <c r="A274" s="16">
        <v>45413</v>
      </c>
      <c r="B274" s="1" t="s">
        <v>180</v>
      </c>
      <c r="C274" s="1">
        <v>12</v>
      </c>
      <c r="D274" s="1">
        <v>10512</v>
      </c>
      <c r="E274" s="1">
        <v>27</v>
      </c>
      <c r="F274" s="1">
        <v>3362</v>
      </c>
      <c r="G274" s="1">
        <v>784</v>
      </c>
      <c r="H274" s="1">
        <v>0</v>
      </c>
    </row>
    <row r="275" spans="1:8">
      <c r="A275" s="16">
        <v>45413</v>
      </c>
      <c r="B275" s="1" t="s">
        <v>38</v>
      </c>
      <c r="C275" s="1">
        <v>18</v>
      </c>
      <c r="D275" s="1">
        <v>8084</v>
      </c>
      <c r="E275" s="1">
        <v>63</v>
      </c>
      <c r="F275" s="1">
        <v>4905</v>
      </c>
      <c r="G275" s="1">
        <v>0</v>
      </c>
      <c r="H275" s="1">
        <v>0</v>
      </c>
    </row>
    <row r="276" spans="1:8">
      <c r="A276" s="16">
        <v>45413</v>
      </c>
      <c r="B276" s="1" t="s">
        <v>191</v>
      </c>
      <c r="C276" s="1">
        <v>3</v>
      </c>
      <c r="D276" s="1">
        <v>3242</v>
      </c>
      <c r="E276" s="1">
        <v>7</v>
      </c>
      <c r="F276" s="1">
        <v>445</v>
      </c>
      <c r="G276" s="1">
        <v>0</v>
      </c>
      <c r="H276" s="1">
        <v>0</v>
      </c>
    </row>
    <row r="277" spans="1:8">
      <c r="A277" s="16">
        <v>45413</v>
      </c>
      <c r="B277" s="1" t="s">
        <v>220</v>
      </c>
      <c r="C277" s="1">
        <v>9</v>
      </c>
      <c r="D277" s="1">
        <v>3595</v>
      </c>
      <c r="E277" s="1">
        <v>13</v>
      </c>
      <c r="F277" s="1">
        <v>1955</v>
      </c>
      <c r="G277" s="1">
        <v>0</v>
      </c>
      <c r="H277" s="1">
        <v>0</v>
      </c>
    </row>
    <row r="278" spans="1:8">
      <c r="A278" s="16">
        <v>45413</v>
      </c>
      <c r="B278" s="1" t="s">
        <v>62</v>
      </c>
      <c r="C278" s="1">
        <v>16</v>
      </c>
      <c r="D278" s="1">
        <v>11335</v>
      </c>
      <c r="E278" s="1">
        <v>358</v>
      </c>
      <c r="F278" s="1">
        <v>2821</v>
      </c>
      <c r="G278" s="1">
        <v>3506</v>
      </c>
      <c r="H278" s="1">
        <v>0</v>
      </c>
    </row>
    <row r="279" spans="1:8">
      <c r="A279" s="16">
        <v>45413</v>
      </c>
      <c r="B279" s="1" t="s">
        <v>151</v>
      </c>
      <c r="C279" s="1">
        <v>16</v>
      </c>
      <c r="D279" s="1">
        <v>10393</v>
      </c>
      <c r="E279" s="1">
        <v>31</v>
      </c>
      <c r="F279" s="1">
        <v>3483</v>
      </c>
      <c r="G279" s="1">
        <v>0</v>
      </c>
      <c r="H279" s="1">
        <v>0</v>
      </c>
    </row>
    <row r="280" spans="1:8">
      <c r="A280" s="16">
        <v>45413</v>
      </c>
      <c r="B280" s="1" t="s">
        <v>32</v>
      </c>
      <c r="C280" s="1">
        <v>11</v>
      </c>
      <c r="D280" s="1">
        <v>5784</v>
      </c>
      <c r="E280" s="1">
        <v>2</v>
      </c>
      <c r="F280" s="1">
        <v>1685</v>
      </c>
      <c r="G280" s="1">
        <v>360</v>
      </c>
      <c r="H280" s="1">
        <v>0</v>
      </c>
    </row>
    <row r="281" spans="1:8">
      <c r="A281" s="16">
        <v>45413</v>
      </c>
      <c r="B281" s="1" t="s">
        <v>14</v>
      </c>
      <c r="C281" s="1">
        <v>13</v>
      </c>
      <c r="D281" s="1">
        <v>3179</v>
      </c>
      <c r="E281" s="1">
        <v>42</v>
      </c>
      <c r="F281" s="1">
        <v>606</v>
      </c>
      <c r="G281" s="1">
        <v>8147</v>
      </c>
      <c r="H281" s="1">
        <v>2</v>
      </c>
    </row>
    <row r="282" spans="1:8">
      <c r="A282" s="16">
        <v>45413</v>
      </c>
      <c r="B282" s="1" t="s">
        <v>139</v>
      </c>
      <c r="C282" s="1">
        <v>9</v>
      </c>
      <c r="D282" s="1">
        <v>5687</v>
      </c>
      <c r="E282" s="1">
        <v>144</v>
      </c>
      <c r="F282" s="1">
        <v>3260</v>
      </c>
      <c r="G282" s="1">
        <v>0</v>
      </c>
      <c r="H282" s="1">
        <v>0</v>
      </c>
    </row>
    <row r="283" spans="1:8">
      <c r="A283" s="16">
        <v>45414</v>
      </c>
      <c r="B283" s="1" t="s">
        <v>103</v>
      </c>
      <c r="C283" s="1">
        <v>17</v>
      </c>
      <c r="D283" s="1">
        <v>15019</v>
      </c>
      <c r="E283" s="1">
        <v>289</v>
      </c>
      <c r="F283" s="1">
        <v>0</v>
      </c>
      <c r="G283" s="1">
        <v>2304</v>
      </c>
      <c r="H283" s="1">
        <v>0</v>
      </c>
    </row>
    <row r="284" spans="1:8">
      <c r="A284" s="16">
        <v>45414</v>
      </c>
      <c r="B284" s="1" t="s">
        <v>284</v>
      </c>
      <c r="C284" s="1">
        <v>10</v>
      </c>
      <c r="D284" s="1">
        <v>5241</v>
      </c>
      <c r="E284" s="1">
        <v>10</v>
      </c>
      <c r="F284" s="1">
        <v>4010</v>
      </c>
      <c r="G284" s="1">
        <v>2708</v>
      </c>
      <c r="H284" s="1">
        <v>63</v>
      </c>
    </row>
    <row r="285" spans="1:8">
      <c r="A285" s="16">
        <v>45414</v>
      </c>
      <c r="B285" s="1" t="s">
        <v>50</v>
      </c>
      <c r="C285" s="1">
        <v>18</v>
      </c>
      <c r="D285" s="1">
        <v>5295</v>
      </c>
      <c r="E285" s="1">
        <v>124</v>
      </c>
      <c r="F285" s="1">
        <v>9672</v>
      </c>
      <c r="G285" s="1">
        <v>7</v>
      </c>
      <c r="H285" s="1">
        <v>0</v>
      </c>
    </row>
    <row r="286" spans="1:8">
      <c r="A286" s="16">
        <v>45414</v>
      </c>
      <c r="B286" s="1" t="s">
        <v>226</v>
      </c>
      <c r="C286" s="1">
        <v>10</v>
      </c>
      <c r="D286" s="1">
        <v>14477</v>
      </c>
      <c r="E286" s="1">
        <v>160</v>
      </c>
      <c r="F286" s="1">
        <v>1735</v>
      </c>
      <c r="G286" s="1">
        <v>519</v>
      </c>
      <c r="H286" s="1">
        <v>0</v>
      </c>
    </row>
    <row r="287" spans="1:8">
      <c r="A287" s="16">
        <v>45414</v>
      </c>
      <c r="B287" s="1" t="s">
        <v>203</v>
      </c>
      <c r="C287" s="1">
        <v>15</v>
      </c>
      <c r="D287" s="1">
        <v>9760</v>
      </c>
      <c r="E287" s="1">
        <v>125</v>
      </c>
      <c r="F287" s="1">
        <v>2355</v>
      </c>
      <c r="G287" s="1">
        <v>1874</v>
      </c>
      <c r="H287" s="1">
        <v>64</v>
      </c>
    </row>
    <row r="288" spans="1:8">
      <c r="A288" s="16">
        <v>45414</v>
      </c>
      <c r="B288" s="1" t="s">
        <v>168</v>
      </c>
      <c r="C288" s="1">
        <v>22</v>
      </c>
      <c r="D288" s="1">
        <v>7718</v>
      </c>
      <c r="E288" s="1">
        <v>262</v>
      </c>
      <c r="F288" s="1">
        <v>6738</v>
      </c>
      <c r="G288" s="1">
        <v>2442</v>
      </c>
      <c r="H288" s="1">
        <v>0</v>
      </c>
    </row>
    <row r="289" spans="1:8">
      <c r="A289" s="16">
        <v>45414</v>
      </c>
      <c r="B289" s="1" t="s">
        <v>56</v>
      </c>
      <c r="C289" s="1">
        <v>13</v>
      </c>
      <c r="D289" s="1">
        <v>6470</v>
      </c>
      <c r="E289" s="1">
        <v>26</v>
      </c>
      <c r="F289" s="1">
        <v>12454</v>
      </c>
      <c r="G289" s="1">
        <v>7</v>
      </c>
      <c r="H289" s="1">
        <v>0</v>
      </c>
    </row>
    <row r="290" spans="1:8">
      <c r="A290" s="16">
        <v>45414</v>
      </c>
      <c r="B290" s="1" t="s">
        <v>243</v>
      </c>
      <c r="C290" s="1">
        <v>6</v>
      </c>
      <c r="D290" s="1">
        <v>3649</v>
      </c>
      <c r="E290" s="1">
        <v>66</v>
      </c>
      <c r="F290" s="1">
        <v>987</v>
      </c>
      <c r="G290" s="1">
        <v>2769</v>
      </c>
      <c r="H290" s="1">
        <v>0</v>
      </c>
    </row>
    <row r="291" spans="1:8">
      <c r="A291" s="16">
        <v>45414</v>
      </c>
      <c r="B291" s="1" t="s">
        <v>44</v>
      </c>
      <c r="C291" s="1">
        <v>30</v>
      </c>
      <c r="D291" s="1">
        <v>15664</v>
      </c>
      <c r="E291" s="1">
        <v>290</v>
      </c>
      <c r="F291" s="1">
        <v>2763</v>
      </c>
      <c r="G291" s="1">
        <v>1028</v>
      </c>
      <c r="H291" s="1">
        <v>0</v>
      </c>
    </row>
    <row r="292" spans="1:8">
      <c r="A292" s="16">
        <v>45414</v>
      </c>
      <c r="B292" s="1" t="s">
        <v>97</v>
      </c>
      <c r="C292" s="1">
        <v>10</v>
      </c>
      <c r="D292" s="1">
        <v>9338</v>
      </c>
      <c r="E292" s="1">
        <v>33</v>
      </c>
      <c r="F292" s="1">
        <v>647</v>
      </c>
      <c r="G292" s="1">
        <v>1704</v>
      </c>
      <c r="H292" s="1">
        <v>0</v>
      </c>
    </row>
    <row r="293" spans="1:8">
      <c r="A293" s="16">
        <v>45414</v>
      </c>
      <c r="B293" s="1" t="s">
        <v>260</v>
      </c>
      <c r="C293" s="1">
        <v>18</v>
      </c>
      <c r="D293" s="1">
        <v>9539</v>
      </c>
      <c r="E293" s="1">
        <v>705</v>
      </c>
      <c r="F293" s="1">
        <v>0</v>
      </c>
      <c r="G293" s="1">
        <v>2486</v>
      </c>
      <c r="H293" s="1">
        <v>0</v>
      </c>
    </row>
    <row r="294" spans="1:8">
      <c r="A294" s="16">
        <v>45414</v>
      </c>
      <c r="B294" s="1" t="s">
        <v>20</v>
      </c>
      <c r="C294" s="1">
        <v>34</v>
      </c>
      <c r="D294" s="1">
        <v>15889</v>
      </c>
      <c r="E294" s="1">
        <v>744</v>
      </c>
      <c r="F294" s="1">
        <v>0</v>
      </c>
      <c r="G294" s="1">
        <v>611</v>
      </c>
      <c r="H294" s="1">
        <v>147</v>
      </c>
    </row>
    <row r="295" spans="1:8">
      <c r="A295" s="16">
        <v>45414</v>
      </c>
      <c r="B295" s="1" t="s">
        <v>254</v>
      </c>
      <c r="C295" s="1">
        <v>10</v>
      </c>
      <c r="D295" s="1">
        <v>6475</v>
      </c>
      <c r="E295" s="1">
        <v>25</v>
      </c>
      <c r="F295" s="1">
        <v>9171</v>
      </c>
      <c r="G295" s="1">
        <v>426</v>
      </c>
      <c r="H295" s="1">
        <v>0</v>
      </c>
    </row>
    <row r="296" spans="1:8">
      <c r="A296" s="16">
        <v>45414</v>
      </c>
      <c r="B296" s="1" t="s">
        <v>133</v>
      </c>
      <c r="C296" s="1">
        <v>16</v>
      </c>
      <c r="D296" s="1">
        <v>11622</v>
      </c>
      <c r="E296" s="1">
        <v>30</v>
      </c>
      <c r="F296" s="1">
        <v>6642</v>
      </c>
      <c r="G296" s="1">
        <v>2243</v>
      </c>
      <c r="H296" s="1">
        <v>95</v>
      </c>
    </row>
    <row r="297" spans="1:8">
      <c r="A297" s="16">
        <v>45414</v>
      </c>
      <c r="B297" s="1" t="s">
        <v>133</v>
      </c>
      <c r="C297" s="1">
        <v>0</v>
      </c>
      <c r="D297" s="1">
        <v>0</v>
      </c>
      <c r="E297" s="1">
        <v>0</v>
      </c>
      <c r="F297" s="1">
        <v>0</v>
      </c>
      <c r="G297" s="1">
        <v>0</v>
      </c>
      <c r="H297" s="1">
        <v>0</v>
      </c>
    </row>
    <row r="298" spans="1:8">
      <c r="A298" s="16">
        <v>45414</v>
      </c>
      <c r="B298" s="1" t="s">
        <v>214</v>
      </c>
      <c r="C298" s="1">
        <v>3</v>
      </c>
      <c r="D298" s="1">
        <v>2296</v>
      </c>
      <c r="E298" s="1">
        <v>8</v>
      </c>
      <c r="F298" s="1">
        <v>2309</v>
      </c>
      <c r="G298" s="1">
        <v>0</v>
      </c>
      <c r="H298" s="1">
        <v>0</v>
      </c>
    </row>
    <row r="299" spans="1:8">
      <c r="A299" s="16">
        <v>45414</v>
      </c>
      <c r="B299" s="1" t="s">
        <v>174</v>
      </c>
      <c r="C299" s="1">
        <v>14</v>
      </c>
      <c r="D299" s="1">
        <v>5908</v>
      </c>
      <c r="E299" s="1">
        <v>370</v>
      </c>
      <c r="F299" s="1">
        <v>7680</v>
      </c>
      <c r="G299" s="1">
        <v>1113</v>
      </c>
      <c r="H299" s="1">
        <v>0</v>
      </c>
    </row>
    <row r="300" spans="1:8">
      <c r="A300" s="16">
        <v>45414</v>
      </c>
      <c r="B300" s="1" t="s">
        <v>272</v>
      </c>
      <c r="C300" s="1">
        <v>10</v>
      </c>
      <c r="D300" s="1">
        <v>3256</v>
      </c>
      <c r="E300" s="1">
        <v>13</v>
      </c>
      <c r="F300" s="1">
        <v>5153</v>
      </c>
      <c r="G300" s="1">
        <v>2321</v>
      </c>
      <c r="H300" s="1">
        <v>0</v>
      </c>
    </row>
    <row r="301" spans="1:8">
      <c r="A301" s="16">
        <v>45414</v>
      </c>
      <c r="B301" s="1" t="s">
        <v>180</v>
      </c>
      <c r="C301" s="1">
        <v>12</v>
      </c>
      <c r="D301" s="1">
        <v>3540</v>
      </c>
      <c r="E301" s="1">
        <v>73</v>
      </c>
      <c r="F301" s="1">
        <v>3721</v>
      </c>
      <c r="G301" s="1">
        <v>1658</v>
      </c>
      <c r="H301" s="1">
        <v>0</v>
      </c>
    </row>
    <row r="302" spans="1:8">
      <c r="A302" s="16">
        <v>45414</v>
      </c>
      <c r="B302" s="1" t="s">
        <v>38</v>
      </c>
      <c r="C302" s="1">
        <v>8</v>
      </c>
      <c r="D302" s="1">
        <v>2756</v>
      </c>
      <c r="E302" s="1">
        <v>52</v>
      </c>
      <c r="F302" s="1">
        <v>1872</v>
      </c>
      <c r="G302" s="1">
        <v>271</v>
      </c>
      <c r="H302" s="1">
        <v>79</v>
      </c>
    </row>
    <row r="303" spans="1:8">
      <c r="A303" s="16">
        <v>45414</v>
      </c>
      <c r="B303" s="1" t="s">
        <v>191</v>
      </c>
      <c r="C303" s="1">
        <v>2</v>
      </c>
      <c r="D303" s="1">
        <v>1201</v>
      </c>
      <c r="E303" s="1">
        <v>5</v>
      </c>
      <c r="F303" s="1">
        <v>296</v>
      </c>
      <c r="G303" s="1">
        <v>0</v>
      </c>
      <c r="H303" s="1">
        <v>0</v>
      </c>
    </row>
    <row r="304" spans="1:8">
      <c r="A304" s="16">
        <v>45414</v>
      </c>
      <c r="B304" s="1" t="s">
        <v>62</v>
      </c>
      <c r="C304" s="1">
        <v>23</v>
      </c>
      <c r="D304" s="1">
        <v>11700</v>
      </c>
      <c r="E304" s="1">
        <v>441</v>
      </c>
      <c r="F304" s="1">
        <v>3013</v>
      </c>
      <c r="G304" s="1">
        <v>1328</v>
      </c>
      <c r="H304" s="1">
        <v>0</v>
      </c>
    </row>
    <row r="305" spans="1:8">
      <c r="A305" s="16">
        <v>45414</v>
      </c>
      <c r="B305" s="1" t="s">
        <v>151</v>
      </c>
      <c r="C305" s="1">
        <v>22</v>
      </c>
      <c r="D305" s="1">
        <v>13582</v>
      </c>
      <c r="E305" s="1">
        <v>55</v>
      </c>
      <c r="F305" s="1">
        <v>3296</v>
      </c>
      <c r="G305" s="1">
        <v>234</v>
      </c>
      <c r="H305" s="1">
        <v>361</v>
      </c>
    </row>
    <row r="306" spans="1:8">
      <c r="A306" s="16">
        <v>45414</v>
      </c>
      <c r="B306" s="1" t="s">
        <v>32</v>
      </c>
      <c r="C306" s="1">
        <v>11</v>
      </c>
      <c r="D306" s="1">
        <v>6468</v>
      </c>
      <c r="E306" s="1">
        <v>0</v>
      </c>
      <c r="F306" s="1">
        <v>2817</v>
      </c>
      <c r="G306" s="1">
        <v>0</v>
      </c>
      <c r="H306" s="1">
        <v>0</v>
      </c>
    </row>
    <row r="307" spans="1:8">
      <c r="A307" s="16">
        <v>45414</v>
      </c>
      <c r="B307" s="1" t="s">
        <v>14</v>
      </c>
      <c r="C307" s="1">
        <v>1</v>
      </c>
      <c r="D307" s="1">
        <v>93</v>
      </c>
      <c r="E307" s="1">
        <v>7</v>
      </c>
      <c r="F307" s="1">
        <v>0</v>
      </c>
      <c r="G307" s="1">
        <v>4667</v>
      </c>
      <c r="H307" s="1">
        <v>0</v>
      </c>
    </row>
    <row r="308" spans="1:8">
      <c r="A308" s="16">
        <v>45414</v>
      </c>
      <c r="B308" s="1" t="s">
        <v>91</v>
      </c>
      <c r="C308" s="1">
        <v>0</v>
      </c>
      <c r="D308" s="1">
        <v>0</v>
      </c>
      <c r="E308" s="1">
        <v>0</v>
      </c>
      <c r="F308" s="1">
        <v>0</v>
      </c>
      <c r="G308" s="1">
        <v>0</v>
      </c>
      <c r="H308" s="1">
        <v>0</v>
      </c>
    </row>
    <row r="309" spans="1:8">
      <c r="A309" s="16">
        <v>45415</v>
      </c>
      <c r="B309" s="1" t="s">
        <v>284</v>
      </c>
      <c r="C309" s="1">
        <v>9</v>
      </c>
      <c r="D309" s="1">
        <v>3927</v>
      </c>
      <c r="E309" s="1">
        <v>55</v>
      </c>
      <c r="F309" s="1">
        <v>275</v>
      </c>
      <c r="G309" s="1">
        <v>358</v>
      </c>
      <c r="H309" s="1">
        <v>9</v>
      </c>
    </row>
    <row r="310" spans="1:8">
      <c r="A310" s="16">
        <v>45415</v>
      </c>
      <c r="B310" s="1" t="s">
        <v>50</v>
      </c>
      <c r="C310" s="1">
        <v>11</v>
      </c>
      <c r="D310" s="1">
        <v>3956</v>
      </c>
      <c r="E310" s="1">
        <v>272</v>
      </c>
      <c r="F310" s="1">
        <v>3053</v>
      </c>
      <c r="G310" s="1">
        <v>4</v>
      </c>
      <c r="H310" s="1">
        <v>0</v>
      </c>
    </row>
    <row r="311" spans="1:8">
      <c r="A311" s="16">
        <v>45415</v>
      </c>
      <c r="B311" s="1" t="s">
        <v>226</v>
      </c>
      <c r="C311" s="1">
        <v>11</v>
      </c>
      <c r="D311" s="1">
        <v>7202</v>
      </c>
      <c r="E311" s="1">
        <v>332</v>
      </c>
      <c r="F311" s="1">
        <v>589</v>
      </c>
      <c r="G311" s="1">
        <v>1018</v>
      </c>
      <c r="H311" s="1">
        <v>0</v>
      </c>
    </row>
    <row r="312" spans="1:8">
      <c r="A312" s="16">
        <v>45415</v>
      </c>
      <c r="B312" s="1" t="s">
        <v>168</v>
      </c>
      <c r="C312" s="1">
        <v>13</v>
      </c>
      <c r="D312" s="1">
        <v>3831</v>
      </c>
      <c r="E312" s="1">
        <v>60</v>
      </c>
      <c r="F312" s="1">
        <v>1473</v>
      </c>
      <c r="G312" s="1">
        <v>4160</v>
      </c>
      <c r="H312" s="1">
        <v>0</v>
      </c>
    </row>
    <row r="313" spans="1:8">
      <c r="A313" s="16">
        <v>45415</v>
      </c>
      <c r="B313" s="1" t="s">
        <v>56</v>
      </c>
      <c r="C313" s="1">
        <v>11</v>
      </c>
      <c r="D313" s="1">
        <v>3485</v>
      </c>
      <c r="E313" s="1">
        <v>28</v>
      </c>
      <c r="F313" s="1">
        <v>7762</v>
      </c>
      <c r="G313" s="1">
        <v>4923</v>
      </c>
      <c r="H313" s="1">
        <v>106</v>
      </c>
    </row>
    <row r="314" spans="1:8">
      <c r="A314" s="16">
        <v>45415</v>
      </c>
      <c r="B314" s="1" t="s">
        <v>243</v>
      </c>
      <c r="C314" s="1">
        <v>4</v>
      </c>
      <c r="D314" s="1">
        <v>5375</v>
      </c>
      <c r="E314" s="1">
        <v>63</v>
      </c>
      <c r="F314" s="1">
        <v>755</v>
      </c>
      <c r="G314" s="1">
        <v>587</v>
      </c>
      <c r="H314" s="1">
        <v>0</v>
      </c>
    </row>
    <row r="315" spans="1:8">
      <c r="A315" s="16">
        <v>45415</v>
      </c>
      <c r="B315" s="1" t="s">
        <v>44</v>
      </c>
      <c r="C315" s="1">
        <v>20</v>
      </c>
      <c r="D315" s="1">
        <v>6523</v>
      </c>
      <c r="E315" s="1">
        <v>357</v>
      </c>
      <c r="F315" s="1">
        <v>1023</v>
      </c>
      <c r="G315" s="1">
        <v>2408</v>
      </c>
      <c r="H315" s="1">
        <v>0</v>
      </c>
    </row>
    <row r="316" spans="1:8">
      <c r="A316" s="16">
        <v>45415</v>
      </c>
      <c r="B316" s="1" t="s">
        <v>266</v>
      </c>
      <c r="C316" s="1">
        <v>1</v>
      </c>
      <c r="D316" s="1">
        <v>180</v>
      </c>
      <c r="E316" s="1">
        <v>0</v>
      </c>
      <c r="F316" s="1">
        <v>282</v>
      </c>
      <c r="G316" s="1">
        <v>0</v>
      </c>
      <c r="H316" s="1">
        <v>0</v>
      </c>
    </row>
    <row r="317" spans="1:8">
      <c r="A317" s="16">
        <v>45415</v>
      </c>
      <c r="B317" s="1" t="s">
        <v>26</v>
      </c>
      <c r="C317" s="1">
        <v>17</v>
      </c>
      <c r="D317" s="1">
        <v>5225</v>
      </c>
      <c r="E317" s="1">
        <v>709</v>
      </c>
      <c r="F317" s="1">
        <v>2192</v>
      </c>
      <c r="G317" s="1">
        <v>2533</v>
      </c>
      <c r="H317" s="1">
        <v>0</v>
      </c>
    </row>
    <row r="318" spans="1:8">
      <c r="A318" s="16">
        <v>45415</v>
      </c>
      <c r="B318" s="1" t="s">
        <v>20</v>
      </c>
      <c r="C318" s="1">
        <v>17</v>
      </c>
      <c r="D318" s="1">
        <v>10287</v>
      </c>
      <c r="E318" s="1">
        <v>725</v>
      </c>
      <c r="F318" s="1">
        <v>0</v>
      </c>
      <c r="G318" s="1">
        <v>0</v>
      </c>
      <c r="H318" s="1">
        <v>26</v>
      </c>
    </row>
    <row r="319" spans="1:8">
      <c r="A319" s="16">
        <v>45415</v>
      </c>
      <c r="B319" s="1" t="s">
        <v>254</v>
      </c>
      <c r="C319" s="1">
        <v>6</v>
      </c>
      <c r="D319" s="1">
        <v>8825</v>
      </c>
      <c r="E319" s="1">
        <v>13</v>
      </c>
      <c r="F319" s="1">
        <v>4821</v>
      </c>
      <c r="G319" s="1">
        <v>0</v>
      </c>
      <c r="H319" s="1">
        <v>0</v>
      </c>
    </row>
    <row r="320" spans="1:8">
      <c r="A320" s="16">
        <v>45415</v>
      </c>
      <c r="B320" s="1" t="s">
        <v>127</v>
      </c>
      <c r="C320" s="1">
        <v>11</v>
      </c>
      <c r="D320" s="1">
        <v>7766</v>
      </c>
      <c r="E320" s="1">
        <v>304</v>
      </c>
      <c r="F320" s="1">
        <v>4566</v>
      </c>
      <c r="G320" s="1">
        <v>0</v>
      </c>
      <c r="H320" s="1">
        <v>0</v>
      </c>
    </row>
    <row r="321" spans="1:8">
      <c r="A321" s="16">
        <v>45415</v>
      </c>
      <c r="B321" s="1" t="s">
        <v>133</v>
      </c>
      <c r="C321" s="1">
        <v>12</v>
      </c>
      <c r="D321" s="1">
        <v>7726</v>
      </c>
      <c r="E321" s="1">
        <v>119</v>
      </c>
      <c r="F321" s="1">
        <v>4837</v>
      </c>
      <c r="G321" s="1">
        <v>0</v>
      </c>
      <c r="H321" s="1">
        <v>136</v>
      </c>
    </row>
    <row r="322" spans="1:8">
      <c r="A322" s="16">
        <v>45415</v>
      </c>
      <c r="B322" s="1" t="s">
        <v>214</v>
      </c>
      <c r="C322" s="1">
        <v>1</v>
      </c>
      <c r="D322" s="1">
        <v>3443</v>
      </c>
      <c r="E322" s="1">
        <v>3</v>
      </c>
      <c r="F322" s="1">
        <v>1055</v>
      </c>
      <c r="G322" s="1">
        <v>0</v>
      </c>
      <c r="H322" s="1">
        <v>0</v>
      </c>
    </row>
    <row r="323" spans="1:8">
      <c r="A323" s="16">
        <v>45415</v>
      </c>
      <c r="B323" s="1" t="s">
        <v>174</v>
      </c>
      <c r="C323" s="1">
        <v>11</v>
      </c>
      <c r="D323" s="1">
        <v>7380</v>
      </c>
      <c r="E323" s="1">
        <v>393</v>
      </c>
      <c r="F323" s="1">
        <v>4576</v>
      </c>
      <c r="G323" s="1">
        <v>0</v>
      </c>
      <c r="H323" s="1">
        <v>0</v>
      </c>
    </row>
    <row r="324" spans="1:8">
      <c r="A324" s="16">
        <v>45415</v>
      </c>
      <c r="B324" s="1" t="s">
        <v>208</v>
      </c>
      <c r="C324" s="1">
        <v>1</v>
      </c>
      <c r="D324" s="1">
        <v>811</v>
      </c>
      <c r="E324" s="1">
        <v>0</v>
      </c>
      <c r="F324" s="1">
        <v>468</v>
      </c>
      <c r="G324" s="1">
        <v>0</v>
      </c>
      <c r="H324" s="1">
        <v>0</v>
      </c>
    </row>
    <row r="325" spans="1:8">
      <c r="A325" s="16">
        <v>45415</v>
      </c>
      <c r="B325" s="1" t="s">
        <v>272</v>
      </c>
      <c r="C325" s="1">
        <v>9</v>
      </c>
      <c r="D325" s="1">
        <v>7392</v>
      </c>
      <c r="E325" s="1">
        <v>10</v>
      </c>
      <c r="F325" s="1">
        <v>5090</v>
      </c>
      <c r="G325" s="1">
        <v>0</v>
      </c>
      <c r="H325" s="1">
        <v>0</v>
      </c>
    </row>
    <row r="326" spans="1:8">
      <c r="A326" s="16">
        <v>45415</v>
      </c>
      <c r="B326" s="1" t="s">
        <v>180</v>
      </c>
      <c r="C326" s="1">
        <v>12</v>
      </c>
      <c r="D326" s="1">
        <v>7713</v>
      </c>
      <c r="E326" s="1">
        <v>60</v>
      </c>
      <c r="F326" s="1">
        <v>2863</v>
      </c>
      <c r="G326" s="1">
        <v>1744</v>
      </c>
      <c r="H326" s="1">
        <v>0</v>
      </c>
    </row>
    <row r="327" spans="1:8">
      <c r="A327" s="16">
        <v>45415</v>
      </c>
      <c r="B327" s="1" t="s">
        <v>38</v>
      </c>
      <c r="C327" s="1">
        <v>11</v>
      </c>
      <c r="D327" s="1">
        <v>6514</v>
      </c>
      <c r="E327" s="1">
        <v>0</v>
      </c>
      <c r="F327" s="1">
        <v>3031</v>
      </c>
      <c r="G327" s="1">
        <v>424</v>
      </c>
      <c r="H327" s="1">
        <v>370</v>
      </c>
    </row>
    <row r="328" spans="1:8">
      <c r="A328" s="16">
        <v>45415</v>
      </c>
      <c r="B328" s="1" t="s">
        <v>121</v>
      </c>
      <c r="C328" s="1">
        <v>0</v>
      </c>
      <c r="D328" s="1">
        <v>0</v>
      </c>
      <c r="E328" s="1">
        <v>0</v>
      </c>
      <c r="F328" s="1">
        <v>0</v>
      </c>
      <c r="G328" s="1">
        <v>0</v>
      </c>
      <c r="H328" s="1">
        <v>0</v>
      </c>
    </row>
    <row r="329" spans="1:8">
      <c r="A329" s="16">
        <v>45415</v>
      </c>
      <c r="B329" s="1" t="s">
        <v>191</v>
      </c>
      <c r="C329" s="1">
        <v>3</v>
      </c>
      <c r="D329" s="1">
        <v>1144</v>
      </c>
      <c r="E329" s="1">
        <v>66</v>
      </c>
      <c r="F329" s="1">
        <v>417</v>
      </c>
      <c r="G329" s="1">
        <v>0</v>
      </c>
      <c r="H329" s="1">
        <v>0</v>
      </c>
    </row>
    <row r="330" spans="1:8">
      <c r="A330" s="16">
        <v>45415</v>
      </c>
      <c r="B330" s="1" t="s">
        <v>220</v>
      </c>
      <c r="C330" s="1">
        <v>6</v>
      </c>
      <c r="D330" s="1">
        <v>2997</v>
      </c>
      <c r="E330" s="1">
        <v>8</v>
      </c>
      <c r="F330" s="1">
        <v>969</v>
      </c>
      <c r="G330" s="1">
        <v>0</v>
      </c>
      <c r="H330" s="1">
        <v>0</v>
      </c>
    </row>
    <row r="331" spans="1:8">
      <c r="A331" s="16">
        <v>45415</v>
      </c>
      <c r="B331" s="1" t="s">
        <v>62</v>
      </c>
      <c r="C331" s="1">
        <v>13</v>
      </c>
      <c r="D331" s="1">
        <v>10017</v>
      </c>
      <c r="E331" s="1">
        <v>127</v>
      </c>
      <c r="F331" s="1">
        <v>2424</v>
      </c>
      <c r="G331" s="1">
        <v>2958</v>
      </c>
      <c r="H331" s="1">
        <v>0</v>
      </c>
    </row>
    <row r="332" spans="1:8">
      <c r="A332" s="16">
        <v>45415</v>
      </c>
      <c r="B332" s="1" t="s">
        <v>151</v>
      </c>
      <c r="C332" s="1">
        <v>14</v>
      </c>
      <c r="D332" s="1">
        <v>8676</v>
      </c>
      <c r="E332" s="1">
        <v>33</v>
      </c>
      <c r="F332" s="1">
        <v>2123</v>
      </c>
      <c r="G332" s="1">
        <v>528</v>
      </c>
      <c r="H332" s="1">
        <v>0</v>
      </c>
    </row>
    <row r="333" spans="1:8">
      <c r="A333" s="16">
        <v>45415</v>
      </c>
      <c r="B333" s="1" t="s">
        <v>32</v>
      </c>
      <c r="C333" s="1">
        <v>8</v>
      </c>
      <c r="D333" s="1">
        <v>6857</v>
      </c>
      <c r="E333" s="1">
        <v>5</v>
      </c>
      <c r="F333" s="1">
        <v>841</v>
      </c>
      <c r="G333" s="1">
        <v>0</v>
      </c>
      <c r="H333" s="1">
        <v>0</v>
      </c>
    </row>
    <row r="334" spans="1:8">
      <c r="A334" s="16">
        <v>45415</v>
      </c>
      <c r="B334" s="1" t="s">
        <v>14</v>
      </c>
      <c r="C334" s="1">
        <v>6</v>
      </c>
      <c r="D334" s="1">
        <v>2747</v>
      </c>
      <c r="E334" s="1">
        <v>12</v>
      </c>
      <c r="F334" s="1">
        <v>267</v>
      </c>
      <c r="G334" s="1">
        <v>8465</v>
      </c>
      <c r="H334" s="1">
        <v>0</v>
      </c>
    </row>
    <row r="335" spans="1:8">
      <c r="A335" s="16">
        <v>45415</v>
      </c>
      <c r="B335" s="1" t="s">
        <v>139</v>
      </c>
      <c r="C335" s="1">
        <v>1</v>
      </c>
      <c r="D335" s="1">
        <v>829</v>
      </c>
      <c r="E335" s="1">
        <v>7</v>
      </c>
      <c r="F335" s="1">
        <v>263</v>
      </c>
      <c r="G335" s="1">
        <v>0</v>
      </c>
      <c r="H335" s="1">
        <v>0</v>
      </c>
    </row>
    <row r="336" spans="1:8">
      <c r="A336" s="16">
        <v>45416</v>
      </c>
      <c r="B336" s="1" t="s">
        <v>168</v>
      </c>
      <c r="C336" s="1">
        <v>0</v>
      </c>
      <c r="D336" s="1">
        <v>0</v>
      </c>
      <c r="E336" s="1">
        <v>0</v>
      </c>
      <c r="F336" s="1">
        <v>0</v>
      </c>
      <c r="G336" s="1">
        <v>0</v>
      </c>
      <c r="H336" s="1">
        <v>0</v>
      </c>
    </row>
    <row r="337" spans="1:8">
      <c r="A337" s="16">
        <v>45416</v>
      </c>
      <c r="B337" s="1" t="s">
        <v>20</v>
      </c>
      <c r="C337" s="1">
        <v>10</v>
      </c>
      <c r="D337" s="1">
        <v>3121</v>
      </c>
      <c r="E337" s="1">
        <v>419</v>
      </c>
      <c r="F337" s="1">
        <v>0</v>
      </c>
      <c r="G337" s="1">
        <v>5657</v>
      </c>
      <c r="H337" s="1">
        <v>25</v>
      </c>
    </row>
    <row r="338" spans="1:8">
      <c r="A338" s="16">
        <v>45416</v>
      </c>
      <c r="B338" s="1" t="s">
        <v>127</v>
      </c>
      <c r="C338" s="1">
        <v>11</v>
      </c>
      <c r="D338" s="1">
        <v>3760</v>
      </c>
      <c r="E338" s="1">
        <v>505</v>
      </c>
      <c r="F338" s="1">
        <v>0</v>
      </c>
      <c r="G338" s="1">
        <v>0</v>
      </c>
      <c r="H338" s="1">
        <v>23</v>
      </c>
    </row>
    <row r="339" spans="1:8">
      <c r="A339" s="16">
        <v>45416</v>
      </c>
      <c r="B339" s="1" t="s">
        <v>157</v>
      </c>
      <c r="C339" s="1">
        <v>8</v>
      </c>
      <c r="D339" s="1">
        <v>3385</v>
      </c>
      <c r="E339" s="1">
        <v>406</v>
      </c>
      <c r="F339" s="1">
        <v>2757</v>
      </c>
      <c r="G339" s="1">
        <v>6</v>
      </c>
      <c r="H339" s="1">
        <v>47</v>
      </c>
    </row>
    <row r="340" spans="1:8">
      <c r="A340" s="16">
        <v>45416</v>
      </c>
      <c r="B340" s="1" t="s">
        <v>237</v>
      </c>
      <c r="C340" s="1">
        <v>8</v>
      </c>
      <c r="D340" s="1">
        <v>5592</v>
      </c>
      <c r="E340" s="1">
        <v>0</v>
      </c>
      <c r="F340" s="1">
        <v>1523</v>
      </c>
      <c r="G340" s="1">
        <v>2387</v>
      </c>
      <c r="H340" s="1">
        <v>0</v>
      </c>
    </row>
    <row r="341" spans="1:8">
      <c r="A341" s="16">
        <v>45417</v>
      </c>
      <c r="B341" s="1" t="s">
        <v>127</v>
      </c>
      <c r="C341" s="1">
        <v>0</v>
      </c>
      <c r="D341" s="1">
        <v>0</v>
      </c>
      <c r="E341" s="1">
        <v>0</v>
      </c>
      <c r="F341" s="1">
        <v>0</v>
      </c>
      <c r="G341" s="1">
        <v>0</v>
      </c>
      <c r="H341" s="1">
        <v>0</v>
      </c>
    </row>
    <row r="342" spans="1:8">
      <c r="A342" s="16"/>
    </row>
    <row r="343" spans="1:8">
      <c r="A343" s="16"/>
    </row>
    <row r="344" spans="1:8">
      <c r="A344" s="16"/>
    </row>
    <row r="345" spans="1:8">
      <c r="A345" s="16"/>
    </row>
    <row r="346" spans="1:8">
      <c r="A346" s="16"/>
    </row>
    <row r="347" spans="1:8">
      <c r="A347" s="16"/>
    </row>
    <row r="348" spans="1:8">
      <c r="A348" s="16"/>
    </row>
    <row r="349" spans="1:8">
      <c r="A349" s="16"/>
    </row>
    <row r="350" spans="1:8">
      <c r="A350" s="16"/>
    </row>
    <row r="351" spans="1:8">
      <c r="A351" s="16"/>
    </row>
    <row r="352" spans="1:8">
      <c r="A352" s="16"/>
    </row>
    <row r="353" spans="1:1">
      <c r="A353" s="16"/>
    </row>
    <row r="354" spans="1:1">
      <c r="A354" s="16"/>
    </row>
    <row r="355" spans="1:1">
      <c r="A355" s="16"/>
    </row>
    <row r="356" spans="1:1">
      <c r="A356" s="16"/>
    </row>
    <row r="357" spans="1:1">
      <c r="A357" s="16"/>
    </row>
    <row r="358" spans="1:1">
      <c r="A358" s="16"/>
    </row>
    <row r="359" spans="1:1">
      <c r="A359" s="16"/>
    </row>
    <row r="360" spans="1:1">
      <c r="A360" s="16"/>
    </row>
    <row r="361" spans="1:1">
      <c r="A361" s="16"/>
    </row>
    <row r="362" spans="1:1">
      <c r="A362" s="16"/>
    </row>
    <row r="363" spans="1:1">
      <c r="A363" s="16"/>
    </row>
    <row r="364" spans="1:1">
      <c r="A364" s="16"/>
    </row>
    <row r="365" spans="1:1">
      <c r="A365" s="16"/>
    </row>
    <row r="366" spans="1:1">
      <c r="A366" s="16"/>
    </row>
    <row r="367" spans="1:1">
      <c r="A367" s="16"/>
    </row>
    <row r="368" spans="1:1">
      <c r="A368" s="16"/>
    </row>
    <row r="369" spans="1:1">
      <c r="A369" s="16"/>
    </row>
    <row r="370" spans="1:1">
      <c r="A370" s="16"/>
    </row>
    <row r="371" spans="1:1">
      <c r="A371" s="16"/>
    </row>
    <row r="372" spans="1:1">
      <c r="A372" s="16"/>
    </row>
    <row r="373" spans="1:1">
      <c r="A373" s="16"/>
    </row>
    <row r="374" spans="1:1">
      <c r="A374" s="16"/>
    </row>
    <row r="375" spans="1:1">
      <c r="A375" s="16"/>
    </row>
    <row r="376" spans="1:1">
      <c r="A376" s="16"/>
    </row>
    <row r="377" spans="1:1">
      <c r="A377" s="16"/>
    </row>
    <row r="378" spans="1:1">
      <c r="A378" s="16"/>
    </row>
    <row r="379" spans="1:1">
      <c r="A379" s="16"/>
    </row>
    <row r="380" spans="1:1">
      <c r="A380" s="16"/>
    </row>
    <row r="381" spans="1:1">
      <c r="A381" s="16"/>
    </row>
    <row r="382" spans="1:1">
      <c r="A382" s="16"/>
    </row>
    <row r="383" spans="1:1">
      <c r="A383" s="16"/>
    </row>
    <row r="384" spans="1:1">
      <c r="A384" s="16"/>
    </row>
    <row r="385" spans="1:1">
      <c r="A385" s="16"/>
    </row>
    <row r="386" spans="1:1">
      <c r="A386" s="16"/>
    </row>
    <row r="387" spans="1:1">
      <c r="A387" s="16"/>
    </row>
    <row r="388" spans="1:1">
      <c r="A388" s="16"/>
    </row>
    <row r="389" spans="1:1">
      <c r="A389" s="16"/>
    </row>
    <row r="390" spans="1:1">
      <c r="A390" s="16"/>
    </row>
    <row r="391" spans="1:1">
      <c r="A391" s="16"/>
    </row>
    <row r="392" spans="1:1">
      <c r="A392" s="16"/>
    </row>
    <row r="393" spans="1:1">
      <c r="A393" s="16"/>
    </row>
    <row r="394" spans="1:1">
      <c r="A394" s="16"/>
    </row>
    <row r="395" spans="1:1">
      <c r="A395" s="16"/>
    </row>
    <row r="396" spans="1:1">
      <c r="A396" s="16"/>
    </row>
  </sheetData>
  <autoFilter ref="A3:H396" xr:uid="{08E9C414-5816-4127-97E7-CE4CE096405B}"/>
  <mergeCells count="2">
    <mergeCell ref="B1:H1"/>
    <mergeCell ref="B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F63C4-41FF-48DF-9D17-407C29A0E5D0}">
  <dimension ref="A1:C103"/>
  <sheetViews>
    <sheetView workbookViewId="0">
      <selection activeCell="A4" sqref="A4:C28"/>
    </sheetView>
  </sheetViews>
  <sheetFormatPr defaultColWidth="9" defaultRowHeight="12.75"/>
  <cols>
    <col min="1" max="1" width="26.625" style="10" bestFit="1" customWidth="1"/>
    <col min="2" max="2" width="8.5" style="10" bestFit="1" customWidth="1"/>
    <col min="3" max="3" width="20.375" style="10" customWidth="1"/>
    <col min="4" max="4" width="12.5" style="10" bestFit="1" customWidth="1"/>
    <col min="5" max="16384" width="9" style="10"/>
  </cols>
  <sheetData>
    <row r="1" spans="1:3">
      <c r="A1" s="10" t="s">
        <v>290</v>
      </c>
      <c r="B1" s="10" t="s">
        <v>311</v>
      </c>
    </row>
    <row r="2" spans="1:3">
      <c r="B2" s="10" t="s">
        <v>312</v>
      </c>
    </row>
    <row r="3" spans="1:3" ht="14.25">
      <c r="A3" s="11" t="s">
        <v>313</v>
      </c>
      <c r="B3" s="12" t="s">
        <v>314</v>
      </c>
      <c r="C3" s="13" t="s">
        <v>315</v>
      </c>
    </row>
    <row r="4" spans="1:3" ht="15.75">
      <c r="A4" s="43" t="s">
        <v>8</v>
      </c>
      <c r="B4" s="45">
        <v>0.40625</v>
      </c>
      <c r="C4" s="43">
        <v>9.75</v>
      </c>
    </row>
    <row r="5" spans="1:3" ht="15.75">
      <c r="A5" s="43" t="s">
        <v>14</v>
      </c>
      <c r="B5" s="45">
        <v>0.44475694444444447</v>
      </c>
      <c r="C5" s="43">
        <v>10.674200000000001</v>
      </c>
    </row>
    <row r="6" spans="1:3" ht="15.75">
      <c r="A6" s="43" t="s">
        <v>38</v>
      </c>
      <c r="B6" s="45">
        <v>1.273148148148148E-4</v>
      </c>
      <c r="C6" s="43">
        <v>3.0999999999999999E-3</v>
      </c>
    </row>
    <row r="7" spans="1:3" ht="15.75">
      <c r="A7" s="43" t="s">
        <v>68</v>
      </c>
      <c r="B7" s="45">
        <v>0.17822916666666666</v>
      </c>
      <c r="C7" s="43">
        <v>4.2774999999999999</v>
      </c>
    </row>
    <row r="8" spans="1:3" ht="15.75">
      <c r="A8" s="43" t="s">
        <v>73</v>
      </c>
      <c r="B8" s="44">
        <v>1.1776157407407408</v>
      </c>
      <c r="C8" s="43">
        <v>28.262799999999999</v>
      </c>
    </row>
    <row r="9" spans="1:3" ht="15.75">
      <c r="A9" s="43" t="s">
        <v>91</v>
      </c>
      <c r="B9" s="45">
        <v>0.82423611111111106</v>
      </c>
      <c r="C9" s="43">
        <v>19.781700000000001</v>
      </c>
    </row>
    <row r="10" spans="1:3" ht="15.75">
      <c r="A10" s="43" t="s">
        <v>97</v>
      </c>
      <c r="B10" s="45">
        <v>0.97465277777777781</v>
      </c>
      <c r="C10" s="43">
        <v>23.3917</v>
      </c>
    </row>
    <row r="11" spans="1:3" ht="15.75">
      <c r="A11" s="43" t="s">
        <v>103</v>
      </c>
      <c r="B11" s="45">
        <v>0.74659722222222225</v>
      </c>
      <c r="C11" s="43">
        <v>17.918299999999999</v>
      </c>
    </row>
    <row r="12" spans="1:3" ht="15.75">
      <c r="A12" s="43" t="s">
        <v>121</v>
      </c>
      <c r="B12" s="45">
        <v>0.82944444444444443</v>
      </c>
      <c r="C12" s="43">
        <v>19.906700000000001</v>
      </c>
    </row>
    <row r="13" spans="1:3" ht="15.75">
      <c r="A13" s="43" t="s">
        <v>139</v>
      </c>
      <c r="B13" s="45">
        <v>0.78973379629629625</v>
      </c>
      <c r="C13" s="43">
        <v>18.953600000000002</v>
      </c>
    </row>
    <row r="14" spans="1:3" ht="15.75">
      <c r="A14" s="43" t="s">
        <v>157</v>
      </c>
      <c r="B14" s="45">
        <v>1.6203703703703703E-4</v>
      </c>
      <c r="C14" s="43">
        <v>3.8999999999999998E-3</v>
      </c>
    </row>
    <row r="15" spans="1:3" ht="15.75">
      <c r="A15" s="43" t="s">
        <v>162</v>
      </c>
      <c r="B15" s="45">
        <v>0.71827546296296296</v>
      </c>
      <c r="C15" s="43">
        <v>17.238600000000002</v>
      </c>
    </row>
    <row r="16" spans="1:3" ht="15.75">
      <c r="A16" s="43" t="s">
        <v>185</v>
      </c>
      <c r="B16" s="44">
        <v>3.0928587962962961</v>
      </c>
      <c r="C16" s="43">
        <v>74.2286</v>
      </c>
    </row>
    <row r="17" spans="1:3" ht="15.75">
      <c r="A17" s="43" t="s">
        <v>316</v>
      </c>
      <c r="B17" s="45">
        <v>3.394675925925926E-2</v>
      </c>
      <c r="C17" s="43">
        <v>0.81469999999999998</v>
      </c>
    </row>
    <row r="18" spans="1:3" ht="15.75">
      <c r="A18" s="43" t="s">
        <v>191</v>
      </c>
      <c r="B18" s="45">
        <v>0.19321759259259258</v>
      </c>
      <c r="C18" s="43">
        <v>4.6372</v>
      </c>
    </row>
    <row r="19" spans="1:3" ht="15.75">
      <c r="A19" s="43" t="s">
        <v>197</v>
      </c>
      <c r="B19" s="45">
        <v>0.63035879629629632</v>
      </c>
      <c r="C19" s="43">
        <v>15.1286</v>
      </c>
    </row>
    <row r="20" spans="1:3" ht="15.75">
      <c r="A20" s="43" t="s">
        <v>203</v>
      </c>
      <c r="B20" s="45">
        <v>0.23728009259259258</v>
      </c>
      <c r="C20" s="43">
        <v>5.6947000000000001</v>
      </c>
    </row>
    <row r="21" spans="1:3" ht="15.75">
      <c r="A21" s="43" t="s">
        <v>208</v>
      </c>
      <c r="B21" s="45">
        <v>0.29890046296296297</v>
      </c>
      <c r="C21" s="43">
        <v>7.1736000000000004</v>
      </c>
    </row>
    <row r="22" spans="1:3" ht="15.75">
      <c r="A22" s="43" t="s">
        <v>220</v>
      </c>
      <c r="B22" s="45">
        <v>0.92210648148148144</v>
      </c>
      <c r="C22" s="43">
        <v>22.130600000000001</v>
      </c>
    </row>
    <row r="23" spans="1:3" ht="15.75">
      <c r="A23" s="43" t="s">
        <v>226</v>
      </c>
      <c r="B23" s="45">
        <v>3.2754629629629627E-2</v>
      </c>
      <c r="C23" s="43">
        <v>0.78610000000000002</v>
      </c>
    </row>
    <row r="24" spans="1:3" ht="15.75">
      <c r="A24" s="43" t="s">
        <v>308</v>
      </c>
      <c r="B24" s="44">
        <v>1.2655208333333334</v>
      </c>
      <c r="C24" s="43">
        <v>30.372499999999999</v>
      </c>
    </row>
    <row r="25" spans="1:3" ht="15.75">
      <c r="A25" s="43" t="s">
        <v>243</v>
      </c>
      <c r="B25" s="45">
        <v>3.7777777777777778E-2</v>
      </c>
      <c r="C25" s="43">
        <v>0.90669999999999995</v>
      </c>
    </row>
    <row r="26" spans="1:3" ht="15.75">
      <c r="A26" s="43" t="s">
        <v>260</v>
      </c>
      <c r="B26" s="45">
        <v>0.16938657407407406</v>
      </c>
      <c r="C26" s="43">
        <v>4.0652999999999997</v>
      </c>
    </row>
    <row r="27" spans="1:3" ht="15.75">
      <c r="A27" s="43" t="s">
        <v>266</v>
      </c>
      <c r="B27" s="44">
        <v>1.2212731481481482</v>
      </c>
      <c r="C27" s="43">
        <v>29.310600000000001</v>
      </c>
    </row>
    <row r="28" spans="1:3" ht="15.75">
      <c r="A28" s="43" t="s">
        <v>284</v>
      </c>
      <c r="B28" s="45">
        <v>9.2604166666666668E-2</v>
      </c>
      <c r="C28" s="43">
        <v>2.2225000000000001</v>
      </c>
    </row>
    <row r="29" spans="1:3" ht="15.75">
      <c r="A29" s="43"/>
      <c r="B29" s="45"/>
      <c r="C29" s="43"/>
    </row>
    <row r="30" spans="1:3" ht="15.75">
      <c r="A30" s="43"/>
      <c r="B30" s="45"/>
      <c r="C30" s="43"/>
    </row>
    <row r="31" spans="1:3" ht="15.75">
      <c r="A31" s="43"/>
      <c r="B31" s="44"/>
      <c r="C31" s="43"/>
    </row>
    <row r="32" spans="1:3" ht="15.75">
      <c r="A32" s="43"/>
      <c r="B32" s="45"/>
      <c r="C32" s="43"/>
    </row>
    <row r="33" spans="1:3" ht="15.75">
      <c r="A33" s="43"/>
      <c r="B33" s="44"/>
      <c r="C33" s="43"/>
    </row>
    <row r="34" spans="1:3" ht="15.75">
      <c r="A34" s="43"/>
      <c r="B34" s="44"/>
      <c r="C34" s="43"/>
    </row>
    <row r="35" spans="1:3" ht="15.75">
      <c r="A35" s="43"/>
      <c r="B35" s="45"/>
      <c r="C35" s="43"/>
    </row>
    <row r="36" spans="1:3" ht="15.75">
      <c r="A36" s="43"/>
      <c r="B36" s="44"/>
      <c r="C36" s="43"/>
    </row>
    <row r="37" spans="1:3" ht="15.75">
      <c r="A37" s="43"/>
      <c r="B37" s="44"/>
      <c r="C37" s="43"/>
    </row>
    <row r="38" spans="1:3" ht="15.75">
      <c r="A38" s="43"/>
      <c r="B38" s="44"/>
      <c r="C38" s="43"/>
    </row>
    <row r="39" spans="1:3" ht="15.75">
      <c r="A39" s="43"/>
      <c r="B39" s="45"/>
      <c r="C39" s="43"/>
    </row>
    <row r="40" spans="1:3" ht="15.75">
      <c r="A40" s="43"/>
      <c r="B40" s="44"/>
      <c r="C40" s="43"/>
    </row>
    <row r="41" spans="1:3" ht="15.75">
      <c r="A41" s="43"/>
      <c r="B41" s="45"/>
      <c r="C41" s="43"/>
    </row>
    <row r="42" spans="1:3" ht="15.75">
      <c r="A42" s="43"/>
      <c r="B42" s="44"/>
      <c r="C42" s="43"/>
    </row>
    <row r="43" spans="1:3" ht="15.75">
      <c r="A43" s="43"/>
      <c r="B43" s="45"/>
      <c r="C43" s="43"/>
    </row>
    <row r="44" spans="1:3" ht="15.75">
      <c r="A44" s="43"/>
      <c r="B44" s="44"/>
      <c r="C44" s="43"/>
    </row>
    <row r="45" spans="1:3" ht="15.75">
      <c r="A45" s="43"/>
      <c r="B45" s="44"/>
      <c r="C45" s="43"/>
    </row>
    <row r="46" spans="1:3" ht="15.75">
      <c r="A46" s="43"/>
      <c r="B46" s="45"/>
      <c r="C46" s="43"/>
    </row>
    <row r="47" spans="1:3" ht="15.75">
      <c r="A47" s="43"/>
      <c r="B47" s="44"/>
      <c r="C47" s="43"/>
    </row>
    <row r="48" spans="1:3" ht="15.75">
      <c r="A48" s="43"/>
      <c r="B48" s="45"/>
      <c r="C48" s="43"/>
    </row>
    <row r="49" spans="3:3">
      <c r="C49" s="18"/>
    </row>
    <row r="50" spans="3:3">
      <c r="C50" s="18"/>
    </row>
    <row r="51" spans="3:3">
      <c r="C51" s="18"/>
    </row>
    <row r="52" spans="3:3">
      <c r="C52" s="18"/>
    </row>
    <row r="53" spans="3:3">
      <c r="C53" s="18"/>
    </row>
    <row r="54" spans="3:3">
      <c r="C54" s="18"/>
    </row>
    <row r="55" spans="3:3">
      <c r="C55" s="18"/>
    </row>
    <row r="56" spans="3:3">
      <c r="C56" s="18"/>
    </row>
    <row r="57" spans="3:3">
      <c r="C57" s="18"/>
    </row>
    <row r="58" spans="3:3">
      <c r="C58" s="18"/>
    </row>
    <row r="59" spans="3:3">
      <c r="C59" s="18"/>
    </row>
    <row r="60" spans="3:3">
      <c r="C60" s="18"/>
    </row>
    <row r="61" spans="3:3">
      <c r="C61" s="18"/>
    </row>
    <row r="62" spans="3:3">
      <c r="C62" s="18"/>
    </row>
    <row r="63" spans="3:3">
      <c r="C63" s="18"/>
    </row>
    <row r="64" spans="3:3">
      <c r="C64" s="18"/>
    </row>
    <row r="65" spans="3:3">
      <c r="C65" s="18"/>
    </row>
    <row r="66" spans="3:3">
      <c r="C66" s="18"/>
    </row>
    <row r="67" spans="3:3">
      <c r="C67" s="18"/>
    </row>
    <row r="68" spans="3:3">
      <c r="C68" s="18"/>
    </row>
    <row r="69" spans="3:3">
      <c r="C69" s="18"/>
    </row>
    <row r="70" spans="3:3">
      <c r="C70" s="18"/>
    </row>
    <row r="71" spans="3:3">
      <c r="C71" s="18"/>
    </row>
    <row r="72" spans="3:3">
      <c r="C72" s="18"/>
    </row>
    <row r="73" spans="3:3">
      <c r="C73" s="18"/>
    </row>
    <row r="74" spans="3:3">
      <c r="C74" s="18"/>
    </row>
    <row r="75" spans="3:3">
      <c r="C75" s="18"/>
    </row>
    <row r="76" spans="3:3">
      <c r="C76" s="18"/>
    </row>
    <row r="77" spans="3:3">
      <c r="C77" s="18"/>
    </row>
    <row r="78" spans="3:3">
      <c r="C78" s="18"/>
    </row>
    <row r="79" spans="3:3">
      <c r="C79" s="18"/>
    </row>
    <row r="80" spans="3:3">
      <c r="C80" s="18"/>
    </row>
    <row r="81" spans="3:3">
      <c r="C81" s="18"/>
    </row>
    <row r="82" spans="3:3">
      <c r="C82" s="18"/>
    </row>
    <row r="83" spans="3:3">
      <c r="C83" s="18"/>
    </row>
    <row r="84" spans="3:3">
      <c r="C84" s="18"/>
    </row>
    <row r="85" spans="3:3">
      <c r="C85" s="18"/>
    </row>
    <row r="86" spans="3:3">
      <c r="C86" s="18"/>
    </row>
    <row r="87" spans="3:3">
      <c r="C87" s="18"/>
    </row>
    <row r="88" spans="3:3">
      <c r="C88" s="18"/>
    </row>
    <row r="89" spans="3:3">
      <c r="C89" s="18"/>
    </row>
    <row r="90" spans="3:3">
      <c r="C90" s="18"/>
    </row>
    <row r="91" spans="3:3">
      <c r="C91" s="18"/>
    </row>
    <row r="92" spans="3:3">
      <c r="C92" s="18"/>
    </row>
    <row r="93" spans="3:3">
      <c r="C93" s="18"/>
    </row>
    <row r="94" spans="3:3">
      <c r="C94" s="18"/>
    </row>
    <row r="95" spans="3:3">
      <c r="C95" s="18"/>
    </row>
    <row r="96" spans="3:3">
      <c r="C96" s="18"/>
    </row>
    <row r="97" spans="3:3">
      <c r="C97" s="18"/>
    </row>
    <row r="98" spans="3:3">
      <c r="C98" s="18"/>
    </row>
    <row r="99" spans="3:3">
      <c r="C99" s="18"/>
    </row>
    <row r="100" spans="3:3">
      <c r="C100" s="18"/>
    </row>
    <row r="101" spans="3:3">
      <c r="C101" s="18"/>
    </row>
    <row r="102" spans="3:3">
      <c r="C102" s="18"/>
    </row>
    <row r="103" spans="3:3">
      <c r="C103"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ECF49-9230-49EF-995B-A6E25CCF1360}">
  <dimension ref="A1:Q104"/>
  <sheetViews>
    <sheetView topLeftCell="B1" workbookViewId="0">
      <selection activeCell="B4" sqref="B4:D31"/>
    </sheetView>
  </sheetViews>
  <sheetFormatPr defaultColWidth="9" defaultRowHeight="12.75"/>
  <cols>
    <col min="1" max="1" width="16" style="10" bestFit="1" customWidth="1"/>
    <col min="2" max="2" width="34.125" style="10" bestFit="1" customWidth="1"/>
    <col min="3" max="3" width="24.5" style="10" customWidth="1"/>
    <col min="4" max="4" width="8.625" style="10" bestFit="1" customWidth="1"/>
    <col min="5" max="16" width="9" style="10"/>
    <col min="17" max="17" width="22.375" style="10" customWidth="1"/>
    <col min="18" max="16384" width="9" style="10"/>
  </cols>
  <sheetData>
    <row r="1" spans="1:17" ht="14.25">
      <c r="A1" s="10" t="s">
        <v>290</v>
      </c>
      <c r="B1" s="50" t="s">
        <v>317</v>
      </c>
      <c r="C1" s="50"/>
      <c r="D1" s="50"/>
      <c r="E1" s="50"/>
      <c r="F1" s="50"/>
      <c r="G1" s="50"/>
      <c r="H1" s="50"/>
      <c r="I1" s="50"/>
      <c r="J1" s="50"/>
      <c r="K1" s="50"/>
      <c r="L1" s="50"/>
      <c r="M1" s="50"/>
      <c r="N1" s="50"/>
      <c r="O1" s="50"/>
      <c r="P1" s="50"/>
      <c r="Q1" s="50"/>
    </row>
    <row r="2" spans="1:17" ht="14.25">
      <c r="B2" s="50" t="s">
        <v>318</v>
      </c>
      <c r="C2" s="50"/>
      <c r="D2" s="50"/>
      <c r="E2" s="50"/>
      <c r="F2" s="50"/>
      <c r="G2" s="50"/>
      <c r="H2" s="50"/>
      <c r="I2" s="50"/>
      <c r="J2" s="50"/>
      <c r="K2" s="50"/>
      <c r="L2" s="50"/>
      <c r="M2" s="50"/>
      <c r="N2" s="50"/>
      <c r="O2" s="50"/>
      <c r="P2" s="50"/>
      <c r="Q2" s="50"/>
    </row>
    <row r="3" spans="1:17" ht="14.25">
      <c r="A3" s="20" t="s">
        <v>319</v>
      </c>
      <c r="B3" s="21" t="s">
        <v>320</v>
      </c>
      <c r="C3" s="22" t="s">
        <v>321</v>
      </c>
      <c r="D3" s="23" t="s">
        <v>322</v>
      </c>
    </row>
    <row r="4" spans="1:17" ht="15.75">
      <c r="A4" s="24" t="str">
        <f>_xlfn.XLOOKUP(B4,'1. Roster'!F$2:F$103,'1. Roster'!A$2:A$103,0,0,1)</f>
        <v>Abdulla, Abdul</v>
      </c>
      <c r="B4" s="46" t="s">
        <v>13</v>
      </c>
      <c r="C4" s="47">
        <v>18</v>
      </c>
      <c r="D4" s="47">
        <v>18</v>
      </c>
    </row>
    <row r="5" spans="1:17" ht="15.75">
      <c r="A5" s="24" t="str">
        <f>_xlfn.XLOOKUP(B5,'1. Roster'!F$2:F$103,'1. Roster'!A$2:A$103,0,0,1)</f>
        <v>Esse, Alex</v>
      </c>
      <c r="B5" s="46" t="s">
        <v>96</v>
      </c>
      <c r="C5" s="47">
        <v>12</v>
      </c>
      <c r="D5" s="47">
        <v>12</v>
      </c>
    </row>
    <row r="6" spans="1:17" ht="15.75">
      <c r="A6" s="24" t="str">
        <f>_xlfn.XLOOKUP(B6,'1. Roster'!F$2:F$103,'1. Roster'!A$2:A$103,0,0,1)</f>
        <v>Serrano, Alma</v>
      </c>
      <c r="B6" s="46" t="s">
        <v>248</v>
      </c>
      <c r="C6" s="47">
        <v>6</v>
      </c>
      <c r="D6" s="47">
        <v>6</v>
      </c>
    </row>
    <row r="7" spans="1:17" ht="15.75">
      <c r="A7" s="24" t="str">
        <f>_xlfn.XLOOKUP(B7,'1. Roster'!F$2:F$103,'1. Roster'!A$2:A$103,0,0,1)</f>
        <v>Muser, Amy</v>
      </c>
      <c r="B7" s="46" t="s">
        <v>213</v>
      </c>
      <c r="C7" s="47">
        <v>19</v>
      </c>
      <c r="D7" s="47">
        <v>19</v>
      </c>
    </row>
    <row r="8" spans="1:17" ht="15.75">
      <c r="A8" s="24" t="str">
        <f>_xlfn.XLOOKUP(B8,'1. Roster'!F$2:F$103,'1. Roster'!A$2:A$103,0,0,1)</f>
        <v>Thompson, Brian</v>
      </c>
      <c r="B8" s="46" t="s">
        <v>271</v>
      </c>
      <c r="C8" s="47">
        <v>43</v>
      </c>
      <c r="D8" s="47">
        <v>43</v>
      </c>
    </row>
    <row r="9" spans="1:17" ht="15.75">
      <c r="A9" s="24" t="str">
        <f>_xlfn.XLOOKUP(B9,'1. Roster'!F$2:F$103,'1. Roster'!A$2:A$103,0,0,1)</f>
        <v>Molnar, Eric</v>
      </c>
      <c r="B9" s="46" t="s">
        <v>202</v>
      </c>
      <c r="C9" s="47">
        <v>26</v>
      </c>
      <c r="D9" s="47">
        <v>26</v>
      </c>
    </row>
    <row r="10" spans="1:17" ht="15.75">
      <c r="A10" s="24" t="str">
        <f>_xlfn.XLOOKUP(B10,'1. Roster'!F$2:F$103,'1. Roster'!A$2:A$103,0,0,1)</f>
        <v>Adams, Evan</v>
      </c>
      <c r="B10" s="46" t="s">
        <v>19</v>
      </c>
      <c r="C10" s="47">
        <v>22</v>
      </c>
      <c r="D10" s="47">
        <v>22</v>
      </c>
    </row>
    <row r="11" spans="1:17" ht="15.75">
      <c r="A11" s="24" t="str">
        <f>_xlfn.XLOOKUP(B11,'1. Roster'!F$2:F$103,'1. Roster'!A$2:A$103,0,0,1)</f>
        <v>Zamora, Ithiel</v>
      </c>
      <c r="B11" s="46" t="s">
        <v>289</v>
      </c>
      <c r="C11" s="47">
        <v>2</v>
      </c>
      <c r="D11" s="47">
        <v>2</v>
      </c>
    </row>
    <row r="12" spans="1:17" ht="15.75">
      <c r="A12" s="24" t="str">
        <f>_xlfn.XLOOKUP(B12,'1. Roster'!F$2:F$103,'1. Roster'!A$2:A$103,0,0,1)</f>
        <v>McMann, Jake</v>
      </c>
      <c r="B12" s="46" t="s">
        <v>196</v>
      </c>
      <c r="C12" s="47">
        <v>2</v>
      </c>
      <c r="D12" s="47">
        <v>2</v>
      </c>
    </row>
    <row r="13" spans="1:17" ht="15.75">
      <c r="A13" s="24" t="str">
        <f>_xlfn.XLOOKUP(B13,'1. Roster'!F$2:F$103,'1. Roster'!A$2:A$103,0,0,1)</f>
        <v>Stiles, Jay</v>
      </c>
      <c r="B13" s="46" t="s">
        <v>265</v>
      </c>
      <c r="C13" s="47">
        <v>10</v>
      </c>
      <c r="D13" s="47">
        <v>10</v>
      </c>
    </row>
    <row r="14" spans="1:17" ht="15.75">
      <c r="A14" s="24" t="str">
        <f>_xlfn.XLOOKUP(B14,'1. Roster'!F$2:F$103,'1. Roster'!A$2:A$103,0,0,1)</f>
        <v>Kar, Joel</v>
      </c>
      <c r="B14" s="46" t="s">
        <v>144</v>
      </c>
      <c r="C14" s="47">
        <v>21</v>
      </c>
      <c r="D14" s="47">
        <v>21</v>
      </c>
    </row>
    <row r="15" spans="1:17" ht="15.75">
      <c r="A15" s="24" t="str">
        <f>_xlfn.XLOOKUP(B15,'1. Roster'!F$2:F$103,'1. Roster'!A$2:A$103,0,0,1)</f>
        <v>Morrison, John</v>
      </c>
      <c r="B15" s="46" t="s">
        <v>207</v>
      </c>
      <c r="C15" s="47">
        <v>12</v>
      </c>
      <c r="D15" s="47">
        <v>12</v>
      </c>
    </row>
    <row r="16" spans="1:17" ht="15.75">
      <c r="A16" s="24" t="str">
        <f>_xlfn.XLOOKUP(B16,'1. Roster'!F$2:F$103,'1. Roster'!A$2:A$103,0,0,1)</f>
        <v>Pahal, Jonathan</v>
      </c>
      <c r="B16" s="46" t="s">
        <v>225</v>
      </c>
      <c r="C16" s="47">
        <v>42</v>
      </c>
      <c r="D16" s="47">
        <v>42</v>
      </c>
    </row>
    <row r="17" spans="1:4" ht="15.75">
      <c r="A17" s="24" t="str">
        <f>_xlfn.XLOOKUP(B17,'1. Roster'!F$2:F$103,'1. Roster'!A$2:A$103,0,0,1)</f>
        <v>Agne, Joseph</v>
      </c>
      <c r="B17" s="46" t="s">
        <v>25</v>
      </c>
      <c r="C17" s="47">
        <v>2</v>
      </c>
      <c r="D17" s="47">
        <v>2</v>
      </c>
    </row>
    <row r="18" spans="1:4" ht="29.25">
      <c r="A18" s="24" t="str">
        <f>_xlfn.XLOOKUP(B18,'1. Roster'!F$2:F$103,'1. Roster'!A$2:A$103,0,0,1)</f>
        <v>Caradonna, Joseph</v>
      </c>
      <c r="B18" s="46" t="s">
        <v>72</v>
      </c>
      <c r="C18" s="47">
        <v>9</v>
      </c>
      <c r="D18" s="47">
        <v>9</v>
      </c>
    </row>
    <row r="19" spans="1:4" ht="15.75">
      <c r="A19" s="24" t="str">
        <f>_xlfn.XLOOKUP(B19,'1. Roster'!F$2:F$103,'1. Roster'!A$2:A$103,0,0,1)</f>
        <v>Garcia, Justin</v>
      </c>
      <c r="B19" s="46" t="s">
        <v>126</v>
      </c>
      <c r="C19" s="47">
        <v>32</v>
      </c>
      <c r="D19" s="47">
        <v>32</v>
      </c>
    </row>
    <row r="20" spans="1:4" ht="15.75">
      <c r="A20" s="24" t="str">
        <f>_xlfn.XLOOKUP(B20,'1. Roster'!F$2:F$103,'1. Roster'!A$2:A$103,0,0,1)</f>
        <v>Coston, Keith</v>
      </c>
      <c r="B20" s="46" t="s">
        <v>78</v>
      </c>
      <c r="C20" s="47">
        <v>27</v>
      </c>
      <c r="D20" s="47">
        <v>27</v>
      </c>
    </row>
    <row r="21" spans="1:4" ht="15.75">
      <c r="A21" s="24" t="str">
        <f>_xlfn.XLOOKUP(B21,'1. Roster'!F$2:F$103,'1. Roster'!A$2:A$103,0,0,1)</f>
        <v>Koempel, Michael</v>
      </c>
      <c r="B21" s="46" t="s">
        <v>167</v>
      </c>
      <c r="C21" s="47">
        <v>10</v>
      </c>
      <c r="D21" s="47">
        <v>10</v>
      </c>
    </row>
    <row r="22" spans="1:4" ht="15.75">
      <c r="A22" s="24" t="str">
        <f>_xlfn.XLOOKUP(B22,'1. Roster'!F$2:F$103,'1. Roster'!A$2:A$103,0,0,1)</f>
        <v>Parent, Michael</v>
      </c>
      <c r="B22" s="46" t="s">
        <v>230</v>
      </c>
      <c r="C22" s="47">
        <v>3</v>
      </c>
      <c r="D22" s="47">
        <v>3</v>
      </c>
    </row>
    <row r="23" spans="1:4" ht="15.75">
      <c r="A23" s="24" t="str">
        <f>_xlfn.XLOOKUP(B23,'1. Roster'!F$2:F$103,'1. Roster'!A$2:A$103,0,0,1)</f>
        <v>Sizemore, Michael</v>
      </c>
      <c r="B23" s="46" t="s">
        <v>253</v>
      </c>
      <c r="C23" s="47">
        <v>10</v>
      </c>
      <c r="D23" s="47">
        <v>10</v>
      </c>
    </row>
    <row r="24" spans="1:4" ht="15.75">
      <c r="A24" s="24" t="str">
        <f>_xlfn.XLOOKUP(B24,'1. Roster'!F$2:F$103,'1. Roster'!A$2:A$103,0,0,1)</f>
        <v>McBride, Mitchell</v>
      </c>
      <c r="B24" s="46" t="s">
        <v>190</v>
      </c>
      <c r="C24" s="47">
        <v>51</v>
      </c>
      <c r="D24" s="47">
        <v>51</v>
      </c>
    </row>
    <row r="25" spans="1:4" ht="15.75">
      <c r="A25" s="24" t="str">
        <f>_xlfn.XLOOKUP(B25,'1. Roster'!F$2:F$103,'1. Roster'!A$2:A$103,0,0,1)</f>
        <v>Redman, Renee</v>
      </c>
      <c r="B25" s="46" t="s">
        <v>242</v>
      </c>
      <c r="C25" s="47">
        <v>3</v>
      </c>
      <c r="D25" s="47">
        <v>3</v>
      </c>
    </row>
    <row r="26" spans="1:4" ht="15.75">
      <c r="A26" s="24" t="str">
        <f>_xlfn.XLOOKUP(B26,'1. Roster'!F$2:F$103,'1. Roster'!A$2:A$103,0,0,1)</f>
        <v>Kenner, Ricky</v>
      </c>
      <c r="B26" s="46" t="s">
        <v>161</v>
      </c>
      <c r="C26" s="47">
        <v>23</v>
      </c>
      <c r="D26" s="47">
        <v>23</v>
      </c>
    </row>
    <row r="27" spans="1:4" ht="15.75">
      <c r="A27" s="24" t="str">
        <f>_xlfn.XLOOKUP(B27,'1. Roster'!F$2:F$103,'1. Roster'!A$2:A$103,0,0,1)</f>
        <v>Wilson, Robert</v>
      </c>
      <c r="B27" s="46" t="s">
        <v>283</v>
      </c>
      <c r="C27" s="47">
        <v>13</v>
      </c>
      <c r="D27" s="47">
        <v>13</v>
      </c>
    </row>
    <row r="28" spans="1:4" ht="15.75">
      <c r="A28" s="24" t="str">
        <f>_xlfn.XLOOKUP(B28,'1. Roster'!F$2:F$103,'1. Roster'!A$2:A$103,0,0,1)</f>
        <v>Gallup, Ryan</v>
      </c>
      <c r="B28" s="46" t="s">
        <v>120</v>
      </c>
      <c r="C28" s="47">
        <v>9</v>
      </c>
      <c r="D28" s="47">
        <v>9</v>
      </c>
    </row>
    <row r="29" spans="1:4" ht="15.75">
      <c r="A29" s="24" t="str">
        <f>_xlfn.XLOOKUP(B29,'1. Roster'!F$2:F$103,'1. Roster'!A$2:A$103,0,0,1)</f>
        <v>Dumas, TJ</v>
      </c>
      <c r="B29" s="46" t="s">
        <v>84</v>
      </c>
      <c r="C29" s="47">
        <v>1</v>
      </c>
      <c r="D29" s="47">
        <v>1</v>
      </c>
    </row>
    <row r="30" spans="1:4" ht="15.75">
      <c r="A30" s="24" t="str">
        <f>_xlfn.XLOOKUP(B30,'1. Roster'!F$2:F$103,'1. Roster'!A$2:A$103,0,0,1)</f>
        <v>Fecto, Todd</v>
      </c>
      <c r="B30" s="46" t="s">
        <v>102</v>
      </c>
      <c r="C30" s="47">
        <v>51</v>
      </c>
      <c r="D30" s="47">
        <v>51</v>
      </c>
    </row>
    <row r="31" spans="1:4" ht="15.75">
      <c r="A31" s="24" t="str">
        <f>_xlfn.XLOOKUP(B31,'1. Roster'!F$2:F$103,'1. Roster'!A$2:A$103,0,0,1)</f>
        <v>Easa, Tony</v>
      </c>
      <c r="B31" s="46" t="s">
        <v>90</v>
      </c>
      <c r="C31" s="47">
        <v>1</v>
      </c>
      <c r="D31" s="47">
        <v>1</v>
      </c>
    </row>
    <row r="32" spans="1:4" ht="18">
      <c r="A32" s="24">
        <f>_xlfn.XLOOKUP(B32,'1. Roster'!F$2:F$103,'1. Roster'!A$2:A$103,0,0,1)</f>
        <v>0</v>
      </c>
      <c r="B32" s="41"/>
      <c r="C32" s="42"/>
      <c r="D32" s="42"/>
    </row>
    <row r="33" spans="1:4" ht="18">
      <c r="A33" s="24">
        <f>_xlfn.XLOOKUP(B33,'1. Roster'!F$2:F$103,'1. Roster'!A$2:A$103,0,0,1)</f>
        <v>0</v>
      </c>
      <c r="B33" s="41"/>
      <c r="C33" s="42"/>
      <c r="D33" s="42"/>
    </row>
    <row r="34" spans="1:4">
      <c r="A34" s="24">
        <f>_xlfn.XLOOKUP(B34,'1. Roster'!F$2:F$103,'1. Roster'!A$2:A$103,0,0,1)</f>
        <v>0</v>
      </c>
      <c r="C34" s="25"/>
      <c r="D34" s="25"/>
    </row>
    <row r="35" spans="1:4">
      <c r="A35" s="24">
        <f>_xlfn.XLOOKUP(B35,'1. Roster'!F$2:F$103,'1. Roster'!A$2:A$103,0,0,1)</f>
        <v>0</v>
      </c>
      <c r="C35" s="25"/>
      <c r="D35" s="25"/>
    </row>
    <row r="36" spans="1:4">
      <c r="A36" s="24">
        <f>_xlfn.XLOOKUP(B36,'1. Roster'!F$2:F$103,'1. Roster'!A$2:A$103,0,0,1)</f>
        <v>0</v>
      </c>
      <c r="C36" s="25"/>
      <c r="D36" s="25"/>
    </row>
    <row r="37" spans="1:4">
      <c r="A37" s="24">
        <f>_xlfn.XLOOKUP(B37,'1. Roster'!F$2:F$103,'1. Roster'!A$2:A$103,0,0,1)</f>
        <v>0</v>
      </c>
      <c r="C37" s="25"/>
      <c r="D37" s="25"/>
    </row>
    <row r="38" spans="1:4">
      <c r="A38" s="24">
        <f>_xlfn.XLOOKUP(B38,'1. Roster'!F$2:F$103,'1. Roster'!A$2:A$103,0,0,1)</f>
        <v>0</v>
      </c>
      <c r="C38" s="25"/>
      <c r="D38" s="25"/>
    </row>
    <row r="39" spans="1:4">
      <c r="A39" s="24">
        <f>_xlfn.XLOOKUP(B39,'1. Roster'!F$2:F$103,'1. Roster'!A$2:A$103,0,0,1)</f>
        <v>0</v>
      </c>
      <c r="C39" s="25"/>
      <c r="D39" s="25"/>
    </row>
    <row r="40" spans="1:4">
      <c r="A40" s="24">
        <f>_xlfn.XLOOKUP(B40,'1. Roster'!F$2:F$103,'1. Roster'!A$2:A$103,0,0,1)</f>
        <v>0</v>
      </c>
      <c r="C40" s="25"/>
      <c r="D40" s="25"/>
    </row>
    <row r="41" spans="1:4">
      <c r="A41" s="24">
        <f>_xlfn.XLOOKUP(B41,'1. Roster'!F$2:F$103,'1. Roster'!A$2:A$103,0,0,1)</f>
        <v>0</v>
      </c>
      <c r="C41" s="25"/>
      <c r="D41" s="25"/>
    </row>
    <row r="42" spans="1:4">
      <c r="A42" s="24">
        <f>_xlfn.XLOOKUP(B42,'1. Roster'!F$2:F$103,'1. Roster'!A$2:A$103,0,0,1)</f>
        <v>0</v>
      </c>
      <c r="C42" s="25"/>
      <c r="D42" s="25"/>
    </row>
    <row r="43" spans="1:4">
      <c r="A43" s="24">
        <f>_xlfn.XLOOKUP(B43,'1. Roster'!F$2:F$103,'1. Roster'!A$2:A$103,0,0,1)</f>
        <v>0</v>
      </c>
      <c r="C43" s="25"/>
      <c r="D43" s="25"/>
    </row>
    <row r="44" spans="1:4">
      <c r="A44" s="24">
        <f>_xlfn.XLOOKUP(B44,'1. Roster'!F$2:F$103,'1. Roster'!A$2:A$103,0,0,1)</f>
        <v>0</v>
      </c>
      <c r="C44" s="25"/>
      <c r="D44" s="25"/>
    </row>
    <row r="45" spans="1:4">
      <c r="A45" s="24">
        <f>_xlfn.XLOOKUP(B45,'1. Roster'!F$2:F$103,'1. Roster'!A$2:A$103,0,0,1)</f>
        <v>0</v>
      </c>
      <c r="C45" s="25"/>
      <c r="D45" s="25"/>
    </row>
    <row r="46" spans="1:4">
      <c r="A46" s="24">
        <f>_xlfn.XLOOKUP(B46,'1. Roster'!F$2:F$103,'1. Roster'!A$2:A$103,0,0,1)</f>
        <v>0</v>
      </c>
      <c r="C46" s="25"/>
      <c r="D46" s="25"/>
    </row>
    <row r="47" spans="1:4">
      <c r="A47" s="24">
        <f>_xlfn.XLOOKUP(B47,'1. Roster'!F$2:F$103,'1. Roster'!A$2:A$103,0,0,1)</f>
        <v>0</v>
      </c>
      <c r="C47" s="25"/>
      <c r="D47" s="25"/>
    </row>
    <row r="48" spans="1:4">
      <c r="A48" s="24">
        <f>_xlfn.XLOOKUP(B48,'1. Roster'!F$2:F$103,'1. Roster'!A$2:A$103,0,0,1)</f>
        <v>0</v>
      </c>
      <c r="C48" s="25"/>
      <c r="D48" s="25"/>
    </row>
    <row r="49" spans="1:4">
      <c r="A49" s="24">
        <f>_xlfn.XLOOKUP(B49,'1. Roster'!F$2:F$103,'1. Roster'!A$2:A$103,0,0,1)</f>
        <v>0</v>
      </c>
      <c r="C49" s="25"/>
      <c r="D49" s="25"/>
    </row>
    <row r="50" spans="1:4">
      <c r="A50" s="24">
        <f>_xlfn.XLOOKUP(B50,'1. Roster'!F$2:F$103,'1. Roster'!A$2:A$103,0,0,1)</f>
        <v>0</v>
      </c>
      <c r="C50" s="25"/>
      <c r="D50" s="25"/>
    </row>
    <row r="51" spans="1:4">
      <c r="A51" s="24">
        <f>_xlfn.XLOOKUP(B51,'1. Roster'!F$2:F$103,'1. Roster'!A$2:A$103,0,0,1)</f>
        <v>0</v>
      </c>
      <c r="C51" s="25"/>
      <c r="D51" s="25"/>
    </row>
    <row r="52" spans="1:4">
      <c r="A52" s="24">
        <f>_xlfn.XLOOKUP(B52,'1. Roster'!F$2:F$103,'1. Roster'!A$2:A$103,0,0,1)</f>
        <v>0</v>
      </c>
      <c r="C52" s="25"/>
      <c r="D52" s="25"/>
    </row>
    <row r="53" spans="1:4">
      <c r="A53" s="24">
        <f>_xlfn.XLOOKUP(B53,'1. Roster'!F$2:F$103,'1. Roster'!A$2:A$103,0,0,1)</f>
        <v>0</v>
      </c>
      <c r="C53" s="25"/>
      <c r="D53" s="25"/>
    </row>
    <row r="54" spans="1:4">
      <c r="A54" s="24">
        <f>_xlfn.XLOOKUP(B54,'1. Roster'!F$2:F$103,'1. Roster'!A$2:A$103,0,0,1)</f>
        <v>0</v>
      </c>
      <c r="C54" s="25"/>
      <c r="D54" s="25"/>
    </row>
    <row r="55" spans="1:4">
      <c r="A55" s="24">
        <f>_xlfn.XLOOKUP(B55,'1. Roster'!F$2:F$103,'1. Roster'!A$2:A$103,0,0,1)</f>
        <v>0</v>
      </c>
      <c r="C55" s="25"/>
      <c r="D55" s="25"/>
    </row>
    <row r="56" spans="1:4">
      <c r="A56" s="24">
        <f>_xlfn.XLOOKUP(B56,'1. Roster'!F$2:F$103,'1. Roster'!A$2:A$103,0,0,1)</f>
        <v>0</v>
      </c>
      <c r="C56" s="25"/>
      <c r="D56" s="25"/>
    </row>
    <row r="57" spans="1:4">
      <c r="A57" s="24">
        <f>_xlfn.XLOOKUP(B57,'1. Roster'!F$2:F$103,'1. Roster'!A$2:A$103,0,0,1)</f>
        <v>0</v>
      </c>
      <c r="C57" s="25"/>
      <c r="D57" s="25"/>
    </row>
    <row r="58" spans="1:4">
      <c r="A58" s="24">
        <f>_xlfn.XLOOKUP(B58,'1. Roster'!F$2:F$103,'1. Roster'!A$2:A$103,0,0,1)</f>
        <v>0</v>
      </c>
      <c r="C58" s="25"/>
      <c r="D58" s="25"/>
    </row>
    <row r="59" spans="1:4">
      <c r="A59" s="24">
        <f>_xlfn.XLOOKUP(B59,'1. Roster'!F$2:F$103,'1. Roster'!A$2:A$103,0,0,1)</f>
        <v>0</v>
      </c>
      <c r="C59" s="25"/>
      <c r="D59" s="25"/>
    </row>
    <row r="60" spans="1:4">
      <c r="A60" s="24">
        <f>_xlfn.XLOOKUP(B60,'1. Roster'!F$2:F$103,'1. Roster'!A$2:A$103,0,0,1)</f>
        <v>0</v>
      </c>
      <c r="C60" s="25"/>
      <c r="D60" s="25"/>
    </row>
    <row r="61" spans="1:4">
      <c r="A61" s="24">
        <f>_xlfn.XLOOKUP(B61,'1. Roster'!F$2:F$103,'1. Roster'!A$2:A$103,0,0,1)</f>
        <v>0</v>
      </c>
      <c r="C61" s="25"/>
      <c r="D61" s="25"/>
    </row>
    <row r="62" spans="1:4">
      <c r="A62" s="24">
        <f>_xlfn.XLOOKUP(B62,'1. Roster'!F$2:F$103,'1. Roster'!A$2:A$103,0,0,1)</f>
        <v>0</v>
      </c>
      <c r="C62" s="25"/>
      <c r="D62" s="25"/>
    </row>
    <row r="63" spans="1:4">
      <c r="A63" s="24">
        <f>_xlfn.XLOOKUP(B63,'1. Roster'!F$2:F$103,'1. Roster'!A$2:A$103,0,0,1)</f>
        <v>0</v>
      </c>
      <c r="C63" s="25"/>
      <c r="D63" s="25"/>
    </row>
    <row r="64" spans="1:4">
      <c r="A64" s="24">
        <f>_xlfn.XLOOKUP(B64,'1. Roster'!F$2:F$103,'1. Roster'!A$2:A$103,0,0,1)</f>
        <v>0</v>
      </c>
      <c r="C64" s="25"/>
      <c r="D64" s="25"/>
    </row>
    <row r="65" spans="1:4">
      <c r="A65" s="24">
        <f>_xlfn.XLOOKUP(B65,'1. Roster'!F$2:F$103,'1. Roster'!A$2:A$103,0,0,1)</f>
        <v>0</v>
      </c>
      <c r="C65" s="25"/>
      <c r="D65" s="25"/>
    </row>
    <row r="66" spans="1:4">
      <c r="A66" s="24">
        <f>_xlfn.XLOOKUP(B66,'1. Roster'!F$2:F$103,'1. Roster'!A$2:A$103,0,0,1)</f>
        <v>0</v>
      </c>
      <c r="C66" s="25"/>
      <c r="D66" s="25"/>
    </row>
    <row r="67" spans="1:4">
      <c r="A67" s="24">
        <f>_xlfn.XLOOKUP(B67,'1. Roster'!F$2:F$103,'1. Roster'!A$2:A$103,0,0,1)</f>
        <v>0</v>
      </c>
      <c r="C67" s="25"/>
      <c r="D67" s="25"/>
    </row>
    <row r="68" spans="1:4">
      <c r="A68" s="24">
        <f>_xlfn.XLOOKUP(B68,'1. Roster'!F$2:F$103,'1. Roster'!A$2:A$103,0,0,1)</f>
        <v>0</v>
      </c>
      <c r="C68" s="25"/>
      <c r="D68" s="25"/>
    </row>
    <row r="69" spans="1:4">
      <c r="A69" s="24">
        <f>_xlfn.XLOOKUP(B69,'1. Roster'!F$2:F$103,'1. Roster'!A$2:A$103,0,0,1)</f>
        <v>0</v>
      </c>
      <c r="C69" s="25"/>
      <c r="D69" s="25"/>
    </row>
    <row r="70" spans="1:4">
      <c r="A70" s="24">
        <f>_xlfn.XLOOKUP(B70,'1. Roster'!F$2:F$103,'1. Roster'!A$2:A$103,0,0,1)</f>
        <v>0</v>
      </c>
      <c r="C70" s="25"/>
      <c r="D70" s="25"/>
    </row>
    <row r="71" spans="1:4">
      <c r="A71" s="24">
        <f>_xlfn.XLOOKUP(B71,'1. Roster'!F$2:F$103,'1. Roster'!A$2:A$103,0,0,1)</f>
        <v>0</v>
      </c>
      <c r="C71" s="25"/>
      <c r="D71" s="25"/>
    </row>
    <row r="72" spans="1:4">
      <c r="A72" s="24">
        <f>_xlfn.XLOOKUP(B72,'1. Roster'!F$2:F$103,'1. Roster'!A$2:A$103,0,0,1)</f>
        <v>0</v>
      </c>
      <c r="C72" s="25"/>
      <c r="D72" s="25"/>
    </row>
    <row r="73" spans="1:4">
      <c r="A73" s="24">
        <f>_xlfn.XLOOKUP(B73,'1. Roster'!F$2:F$103,'1. Roster'!A$2:A$103,0,0,1)</f>
        <v>0</v>
      </c>
      <c r="C73" s="25"/>
      <c r="D73" s="25"/>
    </row>
    <row r="74" spans="1:4">
      <c r="A74" s="24">
        <f>_xlfn.XLOOKUP(B74,'1. Roster'!F$2:F$103,'1. Roster'!A$2:A$103,0,0,1)</f>
        <v>0</v>
      </c>
      <c r="C74" s="25"/>
      <c r="D74" s="25"/>
    </row>
    <row r="75" spans="1:4">
      <c r="A75" s="24">
        <f>_xlfn.XLOOKUP(B75,'1. Roster'!F$2:F$103,'1. Roster'!A$2:A$103,0,0,1)</f>
        <v>0</v>
      </c>
      <c r="C75" s="25"/>
      <c r="D75" s="25"/>
    </row>
    <row r="76" spans="1:4">
      <c r="A76" s="24">
        <f>_xlfn.XLOOKUP(B76,'1. Roster'!F$2:F$103,'1. Roster'!A$2:A$103,0,0,1)</f>
        <v>0</v>
      </c>
      <c r="C76" s="25"/>
      <c r="D76" s="25"/>
    </row>
    <row r="77" spans="1:4">
      <c r="A77" s="24">
        <f>_xlfn.XLOOKUP(B77,'1. Roster'!F$2:F$103,'1. Roster'!A$2:A$103,0,0,1)</f>
        <v>0</v>
      </c>
      <c r="C77" s="25"/>
      <c r="D77" s="25"/>
    </row>
    <row r="78" spans="1:4">
      <c r="A78" s="24">
        <f>_xlfn.XLOOKUP(B78,'1. Roster'!F$2:F$103,'1. Roster'!A$2:A$103,0,0,1)</f>
        <v>0</v>
      </c>
      <c r="C78" s="25"/>
      <c r="D78" s="25"/>
    </row>
    <row r="79" spans="1:4">
      <c r="A79" s="24">
        <f>_xlfn.XLOOKUP(B79,'1. Roster'!F$2:F$103,'1. Roster'!A$2:A$103,0,0,1)</f>
        <v>0</v>
      </c>
      <c r="C79" s="25"/>
      <c r="D79" s="25"/>
    </row>
    <row r="80" spans="1:4">
      <c r="A80" s="24">
        <f>_xlfn.XLOOKUP(B80,'1. Roster'!F$2:F$103,'1. Roster'!A$2:A$103,0,0,1)</f>
        <v>0</v>
      </c>
      <c r="C80" s="25"/>
      <c r="D80" s="25"/>
    </row>
    <row r="81" spans="1:4">
      <c r="A81" s="24">
        <f>_xlfn.XLOOKUP(B81,'1. Roster'!F$2:F$103,'1. Roster'!A$2:A$103,0,0,1)</f>
        <v>0</v>
      </c>
      <c r="C81" s="25"/>
      <c r="D81" s="25"/>
    </row>
    <row r="82" spans="1:4">
      <c r="A82" s="24">
        <f>_xlfn.XLOOKUP(B82,'1. Roster'!F$2:F$103,'1. Roster'!A$2:A$103,0,0,1)</f>
        <v>0</v>
      </c>
      <c r="C82" s="25"/>
      <c r="D82" s="25"/>
    </row>
    <row r="83" spans="1:4">
      <c r="A83" s="24">
        <f>_xlfn.XLOOKUP(B83,'1. Roster'!F$2:F$103,'1. Roster'!A$2:A$103,0,0,1)</f>
        <v>0</v>
      </c>
      <c r="C83" s="25"/>
      <c r="D83" s="25"/>
    </row>
    <row r="84" spans="1:4">
      <c r="A84" s="24">
        <f>_xlfn.XLOOKUP(B84,'1. Roster'!F$2:F$103,'1. Roster'!A$2:A$103,0,0,1)</f>
        <v>0</v>
      </c>
      <c r="C84" s="25"/>
      <c r="D84" s="25"/>
    </row>
    <row r="85" spans="1:4">
      <c r="A85" s="24">
        <f>_xlfn.XLOOKUP(B85,'1. Roster'!F$2:F$103,'1. Roster'!A$2:A$103,0,0,1)</f>
        <v>0</v>
      </c>
      <c r="C85" s="25"/>
      <c r="D85" s="25"/>
    </row>
    <row r="86" spans="1:4">
      <c r="A86" s="24">
        <f>_xlfn.XLOOKUP(B86,'1. Roster'!F$2:F$103,'1. Roster'!A$2:A$103,0,0,1)</f>
        <v>0</v>
      </c>
      <c r="C86" s="25"/>
      <c r="D86" s="25"/>
    </row>
    <row r="87" spans="1:4">
      <c r="A87" s="24">
        <f>_xlfn.XLOOKUP(B87,'1. Roster'!F$2:F$103,'1. Roster'!A$2:A$103,0,0,1)</f>
        <v>0</v>
      </c>
      <c r="C87" s="25"/>
      <c r="D87" s="25"/>
    </row>
    <row r="88" spans="1:4">
      <c r="A88" s="24">
        <f>_xlfn.XLOOKUP(B88,'1. Roster'!F$2:F$103,'1. Roster'!A$2:A$103,0,0,1)</f>
        <v>0</v>
      </c>
      <c r="C88" s="25"/>
      <c r="D88" s="25"/>
    </row>
    <row r="89" spans="1:4">
      <c r="A89" s="24">
        <f>_xlfn.XLOOKUP(B89,'1. Roster'!F$2:F$103,'1. Roster'!A$2:A$103,0,0,1)</f>
        <v>0</v>
      </c>
      <c r="C89" s="25"/>
      <c r="D89" s="25"/>
    </row>
    <row r="90" spans="1:4">
      <c r="A90" s="24">
        <f>_xlfn.XLOOKUP(B90,'1. Roster'!F$2:F$103,'1. Roster'!A$2:A$103,0,0,1)</f>
        <v>0</v>
      </c>
      <c r="C90" s="25"/>
      <c r="D90" s="25"/>
    </row>
    <row r="91" spans="1:4">
      <c r="A91" s="24">
        <f>_xlfn.XLOOKUP(B91,'1. Roster'!F$2:F$103,'1. Roster'!A$2:A$103,0,0,1)</f>
        <v>0</v>
      </c>
      <c r="C91" s="25"/>
      <c r="D91" s="25"/>
    </row>
    <row r="92" spans="1:4">
      <c r="A92" s="24">
        <f>_xlfn.XLOOKUP(B92,'1. Roster'!F$2:F$103,'1. Roster'!A$2:A$103,0,0,1)</f>
        <v>0</v>
      </c>
      <c r="C92" s="25"/>
      <c r="D92" s="25"/>
    </row>
    <row r="93" spans="1:4">
      <c r="A93" s="24">
        <f>_xlfn.XLOOKUP(B93,'1. Roster'!F$2:F$103,'1. Roster'!A$2:A$103,0,0,1)</f>
        <v>0</v>
      </c>
      <c r="C93" s="25"/>
      <c r="D93" s="25"/>
    </row>
    <row r="94" spans="1:4">
      <c r="A94" s="24">
        <f>_xlfn.XLOOKUP(B94,'1. Roster'!F$2:F$103,'1. Roster'!A$2:A$103,0,0,1)</f>
        <v>0</v>
      </c>
      <c r="C94" s="25"/>
      <c r="D94" s="25"/>
    </row>
    <row r="95" spans="1:4">
      <c r="A95" s="24">
        <f>_xlfn.XLOOKUP(B95,'1. Roster'!F$2:F$103,'1. Roster'!A$2:A$103,0,0,1)</f>
        <v>0</v>
      </c>
      <c r="C95" s="25"/>
      <c r="D95" s="25"/>
    </row>
    <row r="96" spans="1:4">
      <c r="A96" s="24">
        <f>_xlfn.XLOOKUP(B96,'1. Roster'!F$2:F$103,'1. Roster'!A$2:A$103,0,0,1)</f>
        <v>0</v>
      </c>
      <c r="C96" s="25"/>
      <c r="D96" s="25"/>
    </row>
    <row r="97" spans="1:4">
      <c r="A97" s="24">
        <f>_xlfn.XLOOKUP(B97,'1. Roster'!F$2:F$103,'1. Roster'!A$2:A$103,0,0,1)</f>
        <v>0</v>
      </c>
      <c r="C97" s="25"/>
      <c r="D97" s="25"/>
    </row>
    <row r="98" spans="1:4">
      <c r="A98" s="24">
        <f>_xlfn.XLOOKUP(B98,'1. Roster'!F$2:F$103,'1. Roster'!A$2:A$103,0,0,1)</f>
        <v>0</v>
      </c>
      <c r="C98" s="25"/>
      <c r="D98" s="25"/>
    </row>
    <row r="99" spans="1:4">
      <c r="A99" s="24">
        <f>_xlfn.XLOOKUP(B99,'1. Roster'!F$2:F$103,'1. Roster'!A$2:A$103,0,0,1)</f>
        <v>0</v>
      </c>
      <c r="C99" s="25"/>
      <c r="D99" s="25"/>
    </row>
    <row r="100" spans="1:4">
      <c r="A100" s="24">
        <f>_xlfn.XLOOKUP(B100,'1. Roster'!F$2:F$103,'1. Roster'!A$2:A$103,0,0,1)</f>
        <v>0</v>
      </c>
      <c r="C100" s="25"/>
      <c r="D100" s="25"/>
    </row>
    <row r="101" spans="1:4">
      <c r="A101" s="24">
        <f>_xlfn.XLOOKUP(B101,'1. Roster'!F$2:F$103,'1. Roster'!A$2:A$103,0,0,1)</f>
        <v>0</v>
      </c>
      <c r="C101" s="25"/>
      <c r="D101" s="25"/>
    </row>
    <row r="102" spans="1:4">
      <c r="A102" s="26">
        <f>_xlfn.XLOOKUP(B102,'1. Roster'!F$2:F$103,'1. Roster'!A$2:A$103,0,0,1)</f>
        <v>0</v>
      </c>
      <c r="C102" s="25"/>
      <c r="D102" s="25"/>
    </row>
    <row r="103" spans="1:4">
      <c r="C103" s="25"/>
      <c r="D103" s="25"/>
    </row>
    <row r="104" spans="1:4">
      <c r="C104" s="25"/>
      <c r="D104" s="25"/>
    </row>
  </sheetData>
  <mergeCells count="2">
    <mergeCell ref="B1:Q1"/>
    <mergeCell ref="B2:Q2"/>
  </mergeCells>
  <hyperlinks>
    <hyperlink ref="C4" r:id="rId1" display="18" xr:uid="{098B3720-08F6-4219-B9C6-C83C222BA9C5}"/>
    <hyperlink ref="D4" r:id="rId2" display="18" xr:uid="{C88F83ED-D09A-4146-87DC-B631BB39C219}"/>
    <hyperlink ref="C5" r:id="rId3" display="12" xr:uid="{37139B71-5744-4D4C-A0E0-3677555409BA}"/>
    <hyperlink ref="D5" r:id="rId4" display="12" xr:uid="{C4915481-6B55-4280-BBD0-A49357409478}"/>
    <hyperlink ref="C6" r:id="rId5" display="6" xr:uid="{BF7B6B35-9453-46C4-8142-E46BA17715D0}"/>
    <hyperlink ref="D6" r:id="rId6" display="6" xr:uid="{CC5396F6-2792-4A19-AECD-4FFCF02C0739}"/>
    <hyperlink ref="C7" r:id="rId7" display="19" xr:uid="{D20061E0-344A-4508-A3DF-42736B852217}"/>
    <hyperlink ref="D7" r:id="rId8" display="19" xr:uid="{1F673BF2-89EA-4742-BFC9-E808B899CDBD}"/>
    <hyperlink ref="C8" r:id="rId9" display="43" xr:uid="{814686B3-D6AB-490E-A028-E8598B3A8474}"/>
    <hyperlink ref="D8" r:id="rId10" display="43" xr:uid="{AE89B052-BB5D-4CD6-BEF5-0A064089D448}"/>
    <hyperlink ref="C9" r:id="rId11" display="26" xr:uid="{C83BF135-FE61-4D2E-BD2E-5F56B2428D27}"/>
    <hyperlink ref="D9" r:id="rId12" display="26" xr:uid="{DFFA910C-B97C-4F17-8126-CBDE37A7295E}"/>
    <hyperlink ref="C10" r:id="rId13" display="22" xr:uid="{58496D02-95AA-48A5-9652-613978E9F8C7}"/>
    <hyperlink ref="D10" r:id="rId14" display="22" xr:uid="{DEF4FE09-C5FD-41DD-8C64-04354A3ECA99}"/>
    <hyperlink ref="C11" r:id="rId15" display="2" xr:uid="{0E5B57A4-AE5E-4DA2-91A3-D3EA113A399E}"/>
    <hyperlink ref="D11" r:id="rId16" display="2" xr:uid="{C7386B17-CEA9-4A5D-B971-C6F91F10A399}"/>
    <hyperlink ref="C12" r:id="rId17" display="2" xr:uid="{2C3B64A4-22BD-4229-8436-308AD0250632}"/>
    <hyperlink ref="D12" r:id="rId18" display="2" xr:uid="{9D217CB7-0698-41CC-83FF-EB7273BD37D5}"/>
    <hyperlink ref="C13" r:id="rId19" display="10" xr:uid="{D0807D36-E918-40D1-B75B-EB3EA0F3EF23}"/>
    <hyperlink ref="D13" r:id="rId20" display="10" xr:uid="{8DF60F97-1C3C-40E4-9469-76A84CD17D8C}"/>
    <hyperlink ref="C14" r:id="rId21" display="21" xr:uid="{5626C8FC-C18E-4893-9094-8051ECED2F42}"/>
    <hyperlink ref="D14" r:id="rId22" display="21" xr:uid="{3EE42501-0C20-4D58-99CF-C13880DBB012}"/>
    <hyperlink ref="C15" r:id="rId23" display="12" xr:uid="{52E4B04A-3471-4D0C-92BF-2DB4470D05A7}"/>
    <hyperlink ref="D15" r:id="rId24" display="12" xr:uid="{C9121DAC-F52E-4975-B121-209AEF9B7372}"/>
    <hyperlink ref="C16" r:id="rId25" display="42" xr:uid="{DE0E4AA5-CC15-4A2C-8451-5A0B19EC8317}"/>
    <hyperlink ref="D16" r:id="rId26" display="42" xr:uid="{CF3E69C4-098B-4DC4-BD41-FE66E1D3A3A2}"/>
    <hyperlink ref="C17" r:id="rId27" display="2" xr:uid="{DFB35288-23AE-4540-9A2F-2265A474D019}"/>
    <hyperlink ref="D17" r:id="rId28" display="2" xr:uid="{B5E7A126-2DBC-4196-8589-CA7EC915D914}"/>
    <hyperlink ref="C18" r:id="rId29" display="9" xr:uid="{7A5438B3-91B2-421F-BB3B-58C6DCC56EF6}"/>
    <hyperlink ref="D18" r:id="rId30" display="9" xr:uid="{F4568317-ADBF-42CD-A103-1BB8BD1F423F}"/>
    <hyperlink ref="C19" r:id="rId31" display="32" xr:uid="{0C189A45-CFE7-4A90-9338-A4F8192F9A80}"/>
    <hyperlink ref="D19" r:id="rId32" display="32" xr:uid="{7E373496-80D2-4403-B2FD-7F8CA01DEF4D}"/>
    <hyperlink ref="C20" r:id="rId33" display="27" xr:uid="{82EAFF90-F8C7-49D4-ABB7-397100249E5B}"/>
    <hyperlink ref="D20" r:id="rId34" display="27" xr:uid="{2B356438-C8AE-4557-93F7-F46F07645022}"/>
    <hyperlink ref="C21" r:id="rId35" display="10" xr:uid="{A1235CB4-3527-4F6E-AB78-3881D0A8147E}"/>
    <hyperlink ref="D21" r:id="rId36" display="10" xr:uid="{D30108F7-AE3D-4204-9335-A34A681DC0B9}"/>
    <hyperlink ref="C22" r:id="rId37" display="3" xr:uid="{70AA1F73-C1DF-4C46-92D3-3F75D23C732E}"/>
    <hyperlink ref="D22" r:id="rId38" display="3" xr:uid="{A65F9252-93CA-4C7C-85FB-754F07250AA4}"/>
    <hyperlink ref="C23" r:id="rId39" display="10" xr:uid="{E6A727FF-B43F-4FBD-9E71-4595059D632D}"/>
    <hyperlink ref="D23" r:id="rId40" display="10" xr:uid="{BE880779-D887-42AC-891D-FE71B96050A0}"/>
    <hyperlink ref="C24" r:id="rId41" display="51" xr:uid="{0361AE16-0D34-462E-AB78-6B88A614F9CF}"/>
    <hyperlink ref="D24" r:id="rId42" display="51" xr:uid="{494908DA-2DB4-4206-B112-B8493A816C35}"/>
    <hyperlink ref="C25" r:id="rId43" display="3" xr:uid="{B5739052-6D2D-49FA-95C3-4D5AF0A76957}"/>
    <hyperlink ref="D25" r:id="rId44" display="3" xr:uid="{B32E1654-4F1E-4372-9B65-D467D0DE093B}"/>
    <hyperlink ref="C26" r:id="rId45" display="23" xr:uid="{8D2EA5E7-1007-4F86-B26D-7A281C685A07}"/>
    <hyperlink ref="D26" r:id="rId46" display="23" xr:uid="{216E7917-34C7-4FDF-B143-8FF8ADD46952}"/>
    <hyperlink ref="C27" r:id="rId47" display="13" xr:uid="{0E7F2ADA-61C8-4E63-8ED3-7C561BF2E0CD}"/>
    <hyperlink ref="D27" r:id="rId48" display="13" xr:uid="{4E19F2CB-D6A2-4A3A-AD46-BC2C80D15DF6}"/>
    <hyperlink ref="C28" r:id="rId49" display="9" xr:uid="{0C67D6EF-D558-412D-AC0B-6554946F380E}"/>
    <hyperlink ref="D28" r:id="rId50" display="9" xr:uid="{083F0560-5700-4082-9234-C823E51925EB}"/>
    <hyperlink ref="C29" r:id="rId51" display="1" xr:uid="{A76D0FBE-BA15-43D7-AC27-5AB108BF13C1}"/>
    <hyperlink ref="D29" r:id="rId52" display="1" xr:uid="{1E65294C-36F3-49D8-804E-B061B4E8047E}"/>
    <hyperlink ref="C30" r:id="rId53" display="51" xr:uid="{B0B4AF79-A081-4F37-A4CD-27A5E12D20FA}"/>
    <hyperlink ref="D30" r:id="rId54" display="51" xr:uid="{0684F2B2-85C4-4281-9C7D-DC8C9DE801D3}"/>
    <hyperlink ref="C31" r:id="rId55" display="1" xr:uid="{12F8675A-9885-4655-A313-E67DE52CB1A7}"/>
    <hyperlink ref="D31" r:id="rId56" display="1" xr:uid="{4C6E78D9-6C26-4C25-8F00-B4F10F12162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69261-A928-5E49-9110-A4E7CC8E090B}">
  <dimension ref="A1:P107"/>
  <sheetViews>
    <sheetView tabSelected="1" zoomScaleNormal="100" workbookViewId="0">
      <selection activeCell="B5" sqref="B5"/>
    </sheetView>
  </sheetViews>
  <sheetFormatPr defaultColWidth="11" defaultRowHeight="15" customHeight="1"/>
  <cols>
    <col min="1" max="1" width="3.625" style="1" customWidth="1"/>
    <col min="2" max="2" width="16.625" style="1" customWidth="1"/>
    <col min="3" max="3" width="16.25" style="1" bestFit="1" customWidth="1"/>
    <col min="4" max="4" width="12.75" style="1" bestFit="1" customWidth="1"/>
    <col min="5" max="10" width="12.625" style="1" customWidth="1"/>
    <col min="11" max="11" width="1.125" style="1" customWidth="1"/>
    <col min="12" max="12" width="16.625" style="1" customWidth="1"/>
    <col min="13" max="15" width="12.625" style="1" customWidth="1"/>
    <col min="16" max="16" width="3.625" style="1" customWidth="1"/>
    <col min="17" max="16384" width="11" style="1"/>
  </cols>
  <sheetData>
    <row r="1" spans="1:16" ht="14.25">
      <c r="A1" s="31"/>
      <c r="B1" s="33"/>
      <c r="C1" s="33"/>
      <c r="D1" s="33"/>
      <c r="E1" s="33"/>
      <c r="F1" s="33"/>
      <c r="G1" s="33"/>
      <c r="H1" s="33"/>
      <c r="I1" s="33"/>
      <c r="J1" s="33"/>
      <c r="K1" s="33"/>
      <c r="L1" s="33"/>
      <c r="M1" s="33"/>
      <c r="N1" s="33"/>
      <c r="O1" s="31"/>
      <c r="P1" s="37"/>
    </row>
    <row r="2" spans="1:16" ht="50.25">
      <c r="A2" s="31"/>
      <c r="B2" s="31"/>
      <c r="C2" s="6" t="s">
        <v>323</v>
      </c>
      <c r="D2" s="7">
        <v>45404</v>
      </c>
      <c r="E2" s="34"/>
      <c r="F2" s="51" t="s">
        <v>324</v>
      </c>
      <c r="G2" s="52"/>
      <c r="H2" s="52"/>
      <c r="I2" s="53"/>
      <c r="J2" s="34"/>
      <c r="K2" s="31"/>
      <c r="L2" s="51" t="s">
        <v>325</v>
      </c>
      <c r="M2" s="52"/>
      <c r="N2" s="52"/>
      <c r="O2" s="53"/>
      <c r="P2" s="37"/>
    </row>
    <row r="3" spans="1:16" ht="50.25">
      <c r="A3" s="31"/>
      <c r="B3" s="31"/>
      <c r="C3" s="5" t="s">
        <v>326</v>
      </c>
      <c r="D3" s="8">
        <v>45417</v>
      </c>
      <c r="E3" s="35"/>
      <c r="F3" s="54"/>
      <c r="G3" s="55"/>
      <c r="H3" s="55"/>
      <c r="I3" s="56"/>
      <c r="J3" s="34"/>
      <c r="K3" s="31"/>
      <c r="L3" s="54"/>
      <c r="M3" s="55"/>
      <c r="N3" s="55"/>
      <c r="O3" s="56"/>
      <c r="P3" s="37"/>
    </row>
    <row r="4" spans="1:16" ht="9.75" customHeight="1">
      <c r="A4" s="31"/>
      <c r="B4" s="31"/>
      <c r="C4" s="36"/>
      <c r="D4" s="36"/>
      <c r="E4" s="36"/>
      <c r="F4" s="36"/>
      <c r="G4" s="36"/>
      <c r="H4" s="36"/>
      <c r="I4" s="36"/>
      <c r="J4" s="36"/>
      <c r="K4" s="31"/>
      <c r="L4" s="31"/>
      <c r="M4" s="31"/>
      <c r="N4" s="31"/>
      <c r="O4" s="31"/>
      <c r="P4" s="37"/>
    </row>
    <row r="5" spans="1:16" ht="45" customHeight="1">
      <c r="A5" s="9"/>
      <c r="B5" s="38" t="s">
        <v>327</v>
      </c>
      <c r="C5" s="38" t="s">
        <v>328</v>
      </c>
      <c r="D5" s="38" t="s">
        <v>329</v>
      </c>
      <c r="E5" s="38" t="s">
        <v>330</v>
      </c>
      <c r="F5" s="38" t="s">
        <v>331</v>
      </c>
      <c r="G5" s="38" t="s">
        <v>332</v>
      </c>
      <c r="H5" s="38" t="s">
        <v>333</v>
      </c>
      <c r="I5" s="38" t="s">
        <v>334</v>
      </c>
      <c r="J5" s="38" t="s">
        <v>335</v>
      </c>
      <c r="K5" s="32"/>
      <c r="L5" s="38" t="s">
        <v>327</v>
      </c>
      <c r="M5" s="38" t="s">
        <v>336</v>
      </c>
      <c r="N5" s="38" t="s">
        <v>337</v>
      </c>
      <c r="O5" s="38" t="s">
        <v>338</v>
      </c>
      <c r="P5" s="9"/>
    </row>
    <row r="6" spans="1:16" ht="14.25">
      <c r="A6" s="9"/>
      <c r="B6" s="2" t="str">
        <f>'1. Roster'!A4</f>
        <v>Agne, Joseph</v>
      </c>
      <c r="C6" s="3" cm="1">
        <f t="array" ref="C6">IFERROR(SUM((F6:J6)/E6)/60,0)</f>
        <v>9.9575958702064895</v>
      </c>
      <c r="D6" s="3">
        <f t="shared" ref="D6:D37" si="0">IFERROR(E6/(SUM(F6:J6)/3600),0)</f>
        <v>6.0255508239214963</v>
      </c>
      <c r="E6" s="4">
        <f>_xlfn.XLOOKUP(B6,Avaya!J$3:J$50,Avaya!K$3:K$50,0,0,1)</f>
        <v>226</v>
      </c>
      <c r="F6" s="4">
        <f>_xlfn.XLOOKUP(B6,Avaya!J$3:J$50,Avaya!L$3:L$50,0,0,1)</f>
        <v>103741</v>
      </c>
      <c r="G6" s="4">
        <f>_xlfn.XLOOKUP(B6,Avaya!J$3:J$50,Avaya!M$3:M$50,0,0,1)</f>
        <v>21953</v>
      </c>
      <c r="H6" s="4">
        <f>_xlfn.XLOOKUP(B6,Avaya!J$3:J$50,Avaya!N$3:N$50,0,0,1)</f>
        <v>6733</v>
      </c>
      <c r="I6" s="4">
        <f>_xlfn.XLOOKUP(B6,Avaya!J$3:J$50,Avaya!O$3:O$50,0,0,1)</f>
        <v>1234</v>
      </c>
      <c r="J6" s="4">
        <f>_xlfn.XLOOKUP(B6,Avaya!J$3:J$50,Avaya!P$3:P$50,0,0,1)</f>
        <v>1364</v>
      </c>
      <c r="K6" s="9"/>
      <c r="L6" s="2" t="str">
        <f>'1. Roster'!A17</f>
        <v>Fecto, Todd</v>
      </c>
      <c r="M6" s="3">
        <f t="shared" ref="M6:M12" si="1">IFERROR(O6/N6,0)</f>
        <v>2.1802605197570077</v>
      </c>
      <c r="N6" s="3">
        <f>_xlfn.XLOOKUP(L6,Clockify!A$4:A$103,Clockify!C$4:C$103,0,0,1)</f>
        <v>23.3917</v>
      </c>
      <c r="O6" s="4">
        <f>_xlfn.XLOOKUP(L6,ServiceNow!A$4:A$102,ServiceNow!D$4:D$102,0,0,1)</f>
        <v>51</v>
      </c>
      <c r="P6" s="9"/>
    </row>
    <row r="7" spans="1:16" ht="14.25">
      <c r="A7" s="9"/>
      <c r="B7" s="2" t="str">
        <f>'1. Roster'!A8</f>
        <v>Beck, Larry</v>
      </c>
      <c r="C7" s="3" cm="1">
        <f t="array" ref="C7">IFERROR(SUM((F7:J7)/E7)/60,0)</f>
        <v>12.243154761904764</v>
      </c>
      <c r="D7" s="3">
        <f t="shared" si="0"/>
        <v>4.9006976687653454</v>
      </c>
      <c r="E7" s="4">
        <f>_xlfn.XLOOKUP(B7,Avaya!J$3:J$50,Avaya!K$3:K$50,0,0,1)</f>
        <v>168</v>
      </c>
      <c r="F7" s="4">
        <f>_xlfn.XLOOKUP(B7,Avaya!J$3:J$50,Avaya!L$3:L$50,0,0,1)</f>
        <v>90835</v>
      </c>
      <c r="G7" s="4">
        <f>_xlfn.XLOOKUP(B7,Avaya!J$3:J$50,Avaya!M$3:M$50,0,0,1)</f>
        <v>15642</v>
      </c>
      <c r="H7" s="4">
        <f>_xlfn.XLOOKUP(B7,Avaya!J$3:J$50,Avaya!N$3:N$50,0,0,1)</f>
        <v>2895</v>
      </c>
      <c r="I7" s="4">
        <f>_xlfn.XLOOKUP(B7,Avaya!J$3:J$50,Avaya!O$3:O$50,0,0,1)</f>
        <v>13267</v>
      </c>
      <c r="J7" s="4">
        <f>_xlfn.XLOOKUP(B7,Avaya!J$3:J$50,Avaya!P$3:P$50,0,0,1)</f>
        <v>772</v>
      </c>
      <c r="K7" s="9"/>
      <c r="L7" s="2" t="str">
        <f>'1. Roster'!A32</f>
        <v>McBride, Mitchell</v>
      </c>
      <c r="M7" s="3">
        <f t="shared" si="1"/>
        <v>0.6870667101359853</v>
      </c>
      <c r="N7" s="3">
        <f>_xlfn.XLOOKUP(L7,Clockify!A$4:A$103,Clockify!C$4:C$103,0,0,1)</f>
        <v>74.2286</v>
      </c>
      <c r="O7" s="4">
        <f>_xlfn.XLOOKUP(L7,ServiceNow!A$4:A$102,ServiceNow!D$4:D$102,0,0,1)</f>
        <v>51</v>
      </c>
      <c r="P7" s="9"/>
    </row>
    <row r="8" spans="1:16" ht="14.25">
      <c r="A8" s="9"/>
      <c r="B8" s="2" t="str">
        <f>'1. Roster'!A26</f>
        <v>Kenner, Ian</v>
      </c>
      <c r="C8" s="3" cm="1">
        <f t="array" ref="C8">IFERROR(SUM((F8:J8)/E8)/60,0)</f>
        <v>15.791666666666666</v>
      </c>
      <c r="D8" s="3">
        <f t="shared" si="0"/>
        <v>3.7994722955145117</v>
      </c>
      <c r="E8" s="4">
        <f>_xlfn.XLOOKUP(B8,Avaya!J$3:J$50,Avaya!K$3:K$50,0,0,1)</f>
        <v>162</v>
      </c>
      <c r="F8" s="4">
        <f>_xlfn.XLOOKUP(B8,Avaya!J$3:J$50,Avaya!L$3:L$50,0,0,1)</f>
        <v>116202</v>
      </c>
      <c r="G8" s="4">
        <f>_xlfn.XLOOKUP(B8,Avaya!J$3:J$50,Avaya!M$3:M$50,0,0,1)</f>
        <v>11195</v>
      </c>
      <c r="H8" s="4">
        <f>_xlfn.XLOOKUP(B8,Avaya!J$3:J$50,Avaya!N$3:N$50,0,0,1)</f>
        <v>342</v>
      </c>
      <c r="I8" s="4">
        <f>_xlfn.XLOOKUP(B8,Avaya!J$3:J$50,Avaya!O$3:O$50,0,0,1)</f>
        <v>24527</v>
      </c>
      <c r="J8" s="4">
        <f>_xlfn.XLOOKUP(B8,Avaya!J$3:J$50,Avaya!P$3:P$50,0,0,1)</f>
        <v>1229</v>
      </c>
      <c r="K8" s="9"/>
      <c r="L8" s="2" t="str">
        <f>'1. Roster'!A46</f>
        <v>Thompson, Brian</v>
      </c>
      <c r="M8" s="3">
        <f t="shared" si="1"/>
        <v>1.4670460515990802</v>
      </c>
      <c r="N8" s="3">
        <f>_xlfn.XLOOKUP(L8,Clockify!A$4:A$103,Clockify!C$4:C$103,0,0,1)</f>
        <v>29.310600000000001</v>
      </c>
      <c r="O8" s="4">
        <f>_xlfn.XLOOKUP(L8,ServiceNow!A$4:A$102,ServiceNow!D$4:D$102,0,0,1)</f>
        <v>43</v>
      </c>
      <c r="P8" s="9"/>
    </row>
    <row r="9" spans="1:16" ht="14.25">
      <c r="A9" s="9"/>
      <c r="B9" s="2" t="str">
        <f>'1. Roster'!A31</f>
        <v>Marcie, James</v>
      </c>
      <c r="C9" s="3" cm="1">
        <f t="array" ref="C9">IFERROR(SUM((F9:J9)/E9)/60,0)</f>
        <v>15.453546099290781</v>
      </c>
      <c r="D9" s="3">
        <f t="shared" si="0"/>
        <v>3.8826040065169005</v>
      </c>
      <c r="E9" s="4">
        <f>_xlfn.XLOOKUP(B9,Avaya!J$3:J$50,Avaya!K$3:K$50,0,0,1)</f>
        <v>141</v>
      </c>
      <c r="F9" s="4">
        <f>_xlfn.XLOOKUP(B9,Avaya!J$3:J$50,Avaya!L$3:L$50,0,0,1)</f>
        <v>70844</v>
      </c>
      <c r="G9" s="4">
        <f>_xlfn.XLOOKUP(B9,Avaya!J$3:J$50,Avaya!M$3:M$50,0,0,1)</f>
        <v>16074</v>
      </c>
      <c r="H9" s="4">
        <f>_xlfn.XLOOKUP(B9,Avaya!J$3:J$50,Avaya!N$3:N$50,0,0,1)</f>
        <v>807</v>
      </c>
      <c r="I9" s="4">
        <f>_xlfn.XLOOKUP(B9,Avaya!J$3:J$50,Avaya!O$3:O$50,0,0,1)</f>
        <v>43012</v>
      </c>
      <c r="J9" s="4">
        <f>_xlfn.XLOOKUP(B9,Avaya!J$3:J$50,Avaya!P$3:P$50,0,0,1)</f>
        <v>0</v>
      </c>
      <c r="K9" s="9"/>
      <c r="L9" s="2" t="str">
        <f>'1. Roster'!A38</f>
        <v>Pahal, Jonathan</v>
      </c>
      <c r="M9" s="3">
        <f t="shared" si="1"/>
        <v>1.8978247313674279</v>
      </c>
      <c r="N9" s="3">
        <f>_xlfn.XLOOKUP(L9,Clockify!A$4:A$103,Clockify!C$4:C$103,0,0,1)</f>
        <v>22.130600000000001</v>
      </c>
      <c r="O9" s="4">
        <f>_xlfn.XLOOKUP(L9,ServiceNow!A$4:A$102,ServiceNow!D$4:D$102,0,0,1)</f>
        <v>42</v>
      </c>
      <c r="P9" s="9"/>
    </row>
    <row r="10" spans="1:16" ht="14.25">
      <c r="A10" s="9"/>
      <c r="B10" s="2" t="str">
        <f>'1. Roster'!A22</f>
        <v>Hudson, Brett</v>
      </c>
      <c r="C10" s="3" cm="1">
        <f t="array" ref="C10">IFERROR(SUM((F10:J10)/E10)/60,0)</f>
        <v>17.942632850241544</v>
      </c>
      <c r="D10" s="3">
        <f t="shared" si="0"/>
        <v>3.343990845757749</v>
      </c>
      <c r="E10" s="4">
        <f>_xlfn.XLOOKUP(B10,Avaya!J$3:J$50,Avaya!K$3:K$50,0,0,1)</f>
        <v>138</v>
      </c>
      <c r="F10" s="4">
        <f>_xlfn.XLOOKUP(B10,Avaya!J$3:J$50,Avaya!L$3:L$50,0,0,1)</f>
        <v>74824</v>
      </c>
      <c r="G10" s="4">
        <f>_xlfn.XLOOKUP(B10,Avaya!J$3:J$50,Avaya!M$3:M$50,0,0,1)</f>
        <v>5637</v>
      </c>
      <c r="H10" s="4">
        <f>_xlfn.XLOOKUP(B10,Avaya!J$3:J$50,Avaya!N$3:N$50,0,0,1)</f>
        <v>4653</v>
      </c>
      <c r="I10" s="4">
        <f>_xlfn.XLOOKUP(B10,Avaya!J$3:J$50,Avaya!O$3:O$50,0,0,1)</f>
        <v>61935</v>
      </c>
      <c r="J10" s="4">
        <f>_xlfn.XLOOKUP(B10,Avaya!J$3:J$50,Avaya!P$3:P$50,0,0,1)</f>
        <v>1516</v>
      </c>
      <c r="K10" s="9"/>
      <c r="L10" s="2" t="str">
        <f>'1. Roster'!A21</f>
        <v>Garcia, Justin</v>
      </c>
      <c r="M10" s="3">
        <f t="shared" si="1"/>
        <v>1.6074989827545498</v>
      </c>
      <c r="N10" s="3">
        <f>_xlfn.XLOOKUP(L10,Clockify!A$4:A$103,Clockify!C$4:C$103,0,0,1)</f>
        <v>19.906700000000001</v>
      </c>
      <c r="O10" s="4">
        <f>_xlfn.XLOOKUP(L10,ServiceNow!A$4:A$102,ServiceNow!D$4:D$102,0,0,1)</f>
        <v>32</v>
      </c>
      <c r="P10" s="9"/>
    </row>
    <row r="11" spans="1:16" ht="14.25">
      <c r="A11" s="9"/>
      <c r="B11" s="2" t="str">
        <f>'1. Roster'!A23</f>
        <v>Johnson, Rashod</v>
      </c>
      <c r="C11" s="3" cm="1">
        <f t="array" ref="C11">IFERROR(SUM((F11:J11)/E11)/60,0)</f>
        <v>21.636352657004828</v>
      </c>
      <c r="D11" s="3">
        <f t="shared" si="0"/>
        <v>2.7731106509106946</v>
      </c>
      <c r="E11" s="4">
        <f>_xlfn.XLOOKUP(B11,Avaya!J$3:J$50,Avaya!K$3:K$50,0,0,1)</f>
        <v>138</v>
      </c>
      <c r="F11" s="4">
        <f>_xlfn.XLOOKUP(B11,Avaya!J$3:J$50,Avaya!L$3:L$50,0,0,1)</f>
        <v>117697</v>
      </c>
      <c r="G11" s="4">
        <f>_xlfn.XLOOKUP(B11,Avaya!J$3:J$50,Avaya!M$3:M$50,0,0,1)</f>
        <v>5571</v>
      </c>
      <c r="H11" s="4">
        <f>_xlfn.XLOOKUP(B11,Avaya!J$3:J$50,Avaya!N$3:N$50,0,0,1)</f>
        <v>1047</v>
      </c>
      <c r="I11" s="4">
        <f>_xlfn.XLOOKUP(B11,Avaya!J$3:J$50,Avaya!O$3:O$50,0,0,1)</f>
        <v>54327</v>
      </c>
      <c r="J11" s="4">
        <f>_xlfn.XLOOKUP(B11,Avaya!J$3:J$50,Avaya!P$3:P$50,0,0,1)</f>
        <v>507</v>
      </c>
      <c r="K11" s="9"/>
      <c r="L11" s="2" t="str">
        <f>'1. Roster'!A13</f>
        <v>Coston, Keith</v>
      </c>
      <c r="M11" s="3">
        <f t="shared" si="1"/>
        <v>0.95531935972373583</v>
      </c>
      <c r="N11" s="3">
        <f>_xlfn.XLOOKUP(L11,Clockify!A$4:A$103,Clockify!C$4:C$103,0,0,1)</f>
        <v>28.262799999999999</v>
      </c>
      <c r="O11" s="4">
        <f>_xlfn.XLOOKUP(L11,ServiceNow!A$4:A$102,ServiceNow!D$4:D$102,0,0,1)</f>
        <v>27</v>
      </c>
      <c r="P11" s="9"/>
    </row>
    <row r="12" spans="1:16" ht="14.25">
      <c r="A12" s="9"/>
      <c r="B12" s="2" t="str">
        <f>'1. Roster'!A47</f>
        <v>Torrence, Cory</v>
      </c>
      <c r="C12" s="3" cm="1">
        <f t="array" ref="C12">IFERROR(SUM((F12:J12)/E12)/60,0)</f>
        <v>15.716543209876543</v>
      </c>
      <c r="D12" s="3">
        <f t="shared" si="0"/>
        <v>3.8176333815119712</v>
      </c>
      <c r="E12" s="4">
        <f>_xlfn.XLOOKUP(B12,Avaya!J$3:J$50,Avaya!K$3:K$50,0,0,1)</f>
        <v>135</v>
      </c>
      <c r="F12" s="4">
        <f>_xlfn.XLOOKUP(B12,Avaya!J$3:J$50,Avaya!L$3:L$50,0,0,1)</f>
        <v>51417</v>
      </c>
      <c r="G12" s="4">
        <f>_xlfn.XLOOKUP(B12,Avaya!J$3:J$50,Avaya!M$3:M$50,0,0,1)</f>
        <v>6413</v>
      </c>
      <c r="H12" s="4">
        <f>_xlfn.XLOOKUP(B12,Avaya!J$3:J$50,Avaya!N$3:N$50,0,0,1)</f>
        <v>526</v>
      </c>
      <c r="I12" s="4">
        <f>_xlfn.XLOOKUP(B12,Avaya!J$3:J$50,Avaya!O$3:O$50,0,0,1)</f>
        <v>68948</v>
      </c>
      <c r="J12" s="4">
        <f>_xlfn.XLOOKUP(B12,Avaya!J$3:J$50,Avaya!P$3:P$50,0,0,1)</f>
        <v>0</v>
      </c>
      <c r="K12" s="9"/>
      <c r="L12" s="2" t="str">
        <f>'1. Roster'!A34</f>
        <v>Molnar, Eric</v>
      </c>
      <c r="M12" s="3">
        <f t="shared" si="1"/>
        <v>1.7185992094443636</v>
      </c>
      <c r="N12" s="3">
        <f>_xlfn.XLOOKUP(L12,Clockify!A$4:A$103,Clockify!C$4:C$103,0,0,1)</f>
        <v>15.1286</v>
      </c>
      <c r="O12" s="4">
        <f>_xlfn.XLOOKUP(L12,ServiceNow!A$4:A$102,ServiceNow!D$4:D$102,0,0,1)</f>
        <v>26</v>
      </c>
      <c r="P12" s="9"/>
    </row>
    <row r="13" spans="1:16" ht="14.25">
      <c r="A13" s="9"/>
      <c r="B13" s="2" t="str">
        <f>'1. Roster'!A30</f>
        <v>Lyons, Steph</v>
      </c>
      <c r="C13" s="3" cm="1">
        <f t="array" ref="C13">IFERROR(SUM((F13:J13)/E13)/60,0)</f>
        <v>16.679323308270675</v>
      </c>
      <c r="D13" s="3">
        <f t="shared" si="0"/>
        <v>3.5972682399080402</v>
      </c>
      <c r="E13" s="4">
        <f>_xlfn.XLOOKUP(B13,Avaya!J$3:J$50,Avaya!K$3:K$50,0,0,1)</f>
        <v>133</v>
      </c>
      <c r="F13" s="4">
        <f>_xlfn.XLOOKUP(B13,Avaya!J$3:J$50,Avaya!L$3:L$50,0,0,1)</f>
        <v>71113</v>
      </c>
      <c r="G13" s="4">
        <f>_xlfn.XLOOKUP(B13,Avaya!J$3:J$50,Avaya!M$3:M$50,0,0,1)</f>
        <v>15132</v>
      </c>
      <c r="H13" s="4">
        <f>_xlfn.XLOOKUP(B13,Avaya!J$3:J$50,Avaya!N$3:N$50,0,0,1)</f>
        <v>3898</v>
      </c>
      <c r="I13" s="4">
        <f>_xlfn.XLOOKUP(B13,Avaya!J$3:J$50,Avaya!O$3:O$50,0,0,1)</f>
        <v>42460</v>
      </c>
      <c r="J13" s="4">
        <f>_xlfn.XLOOKUP(B13,Avaya!J$3:J$50,Avaya!P$3:P$50,0,0,1)</f>
        <v>498</v>
      </c>
      <c r="K13" s="9"/>
      <c r="L13" s="2" t="str">
        <f>'1. Roster'!A27</f>
        <v>Kenner, Ricky</v>
      </c>
      <c r="M13" s="3">
        <v>0</v>
      </c>
      <c r="N13" s="3">
        <f>_xlfn.XLOOKUP(L13,Clockify!A$4:A$103,Clockify!C$4:C$103,0,0,1)</f>
        <v>3.8999999999999998E-3</v>
      </c>
      <c r="O13" s="4">
        <f>_xlfn.XLOOKUP(L13,ServiceNow!A$4:A$102,ServiceNow!D$4:D$102,0,0,1)</f>
        <v>23</v>
      </c>
      <c r="P13" s="9"/>
    </row>
    <row r="14" spans="1:16" ht="14.25">
      <c r="A14" s="9"/>
      <c r="B14" s="2" t="str">
        <f>'1. Roster'!A7</f>
        <v>Baron, Zak</v>
      </c>
      <c r="C14" s="3" cm="1">
        <f t="array" ref="C14">IFERROR(SUM((F14:J14)/E14)/60,0)</f>
        <v>13.840885416666667</v>
      </c>
      <c r="D14" s="3">
        <f t="shared" si="0"/>
        <v>4.3349827842480577</v>
      </c>
      <c r="E14" s="4">
        <f>_xlfn.XLOOKUP(B14,Avaya!J$3:J$50,Avaya!K$3:K$50,0,0,1)</f>
        <v>128</v>
      </c>
      <c r="F14" s="4">
        <f>_xlfn.XLOOKUP(B14,Avaya!J$3:J$50,Avaya!L$3:L$50,0,0,1)</f>
        <v>67913</v>
      </c>
      <c r="G14" s="4">
        <f>_xlfn.XLOOKUP(B14,Avaya!J$3:J$50,Avaya!M$3:M$50,0,0,1)</f>
        <v>5477</v>
      </c>
      <c r="H14" s="4">
        <f>_xlfn.XLOOKUP(B14,Avaya!J$3:J$50,Avaya!N$3:N$50,0,0,1)</f>
        <v>504</v>
      </c>
      <c r="I14" s="4">
        <f>_xlfn.XLOOKUP(B14,Avaya!J$3:J$50,Avaya!O$3:O$50,0,0,1)</f>
        <v>31282</v>
      </c>
      <c r="J14" s="4">
        <f>_xlfn.XLOOKUP(B14,Avaya!J$3:J$50,Avaya!P$3:P$50,0,0,1)</f>
        <v>1122</v>
      </c>
      <c r="K14" s="9"/>
      <c r="L14" s="2" t="str">
        <f>'1. Roster'!A3</f>
        <v>Adams, Evan</v>
      </c>
      <c r="M14" s="3">
        <f t="shared" ref="M14:M45" si="2">IFERROR(O14/N14,0)</f>
        <v>2.0610443874013975</v>
      </c>
      <c r="N14" s="3">
        <f>_xlfn.XLOOKUP(L14,Clockify!A$4:A$103,Clockify!C$4:C$103,0,0,1)</f>
        <v>10.674200000000001</v>
      </c>
      <c r="O14" s="4">
        <f>_xlfn.XLOOKUP(L14,ServiceNow!A$4:A$102,ServiceNow!D$4:D$102,0,0,1)</f>
        <v>22</v>
      </c>
      <c r="P14" s="9"/>
    </row>
    <row r="15" spans="1:16" ht="14.25">
      <c r="A15" s="9"/>
      <c r="B15" s="2" t="str">
        <f>'1. Roster'!A11</f>
        <v>Bowker, Sean</v>
      </c>
      <c r="C15" s="3" cm="1">
        <f t="array" ref="C15">IFERROR(SUM((F15:J15)/E15)/60,0)</f>
        <v>15.170295698924731</v>
      </c>
      <c r="D15" s="3">
        <f t="shared" si="0"/>
        <v>3.9550975927418999</v>
      </c>
      <c r="E15" s="4">
        <f>_xlfn.XLOOKUP(B15,Avaya!J$3:J$50,Avaya!K$3:K$50,0,0,1)</f>
        <v>124</v>
      </c>
      <c r="F15" s="4">
        <f>_xlfn.XLOOKUP(B15,Avaya!J$3:J$50,Avaya!L$3:L$50,0,0,1)</f>
        <v>79204</v>
      </c>
      <c r="G15" s="4">
        <f>_xlfn.XLOOKUP(B15,Avaya!J$3:J$50,Avaya!M$3:M$50,0,0,1)</f>
        <v>11557</v>
      </c>
      <c r="H15" s="4">
        <f>_xlfn.XLOOKUP(B15,Avaya!J$3:J$50,Avaya!N$3:N$50,0,0,1)</f>
        <v>2748</v>
      </c>
      <c r="I15" s="4">
        <f>_xlfn.XLOOKUP(B15,Avaya!J$3:J$50,Avaya!O$3:O$50,0,0,1)</f>
        <v>19358</v>
      </c>
      <c r="J15" s="4">
        <f>_xlfn.XLOOKUP(B15,Avaya!J$3:J$50,Avaya!P$3:P$50,0,0,1)</f>
        <v>0</v>
      </c>
      <c r="K15" s="9"/>
      <c r="L15" s="2" t="str">
        <f>'1. Roster'!A24</f>
        <v>Kar, Joel</v>
      </c>
      <c r="M15" s="3">
        <f t="shared" si="2"/>
        <v>1.1079689346614889</v>
      </c>
      <c r="N15" s="3">
        <f>_xlfn.XLOOKUP(L15,Clockify!A$4:A$103,Clockify!C$4:C$103,0,0,1)</f>
        <v>18.953600000000002</v>
      </c>
      <c r="O15" s="4">
        <f>_xlfn.XLOOKUP(L15,ServiceNow!A$4:A$102,ServiceNow!D$4:D$102,0,0,1)</f>
        <v>21</v>
      </c>
      <c r="P15" s="9"/>
    </row>
    <row r="16" spans="1:16" ht="14.25">
      <c r="A16" s="9"/>
      <c r="B16" s="2" t="str">
        <f>'1. Roster'!A38</f>
        <v>Pahal, Jonathan</v>
      </c>
      <c r="C16" s="3" cm="1">
        <f t="array" ref="C16">IFERROR(SUM((F16:J16)/E16)/60,0)</f>
        <v>8.7685672514619899</v>
      </c>
      <c r="D16" s="3">
        <f t="shared" si="0"/>
        <v>6.8426230054854358</v>
      </c>
      <c r="E16" s="4">
        <f>_xlfn.XLOOKUP(B16,Avaya!J$3:J$50,Avaya!K$3:K$50,0,0,1)</f>
        <v>114</v>
      </c>
      <c r="F16" s="4">
        <f>_xlfn.XLOOKUP(B16,Avaya!J$3:J$50,Avaya!L$3:L$50,0,0,1)</f>
        <v>38347</v>
      </c>
      <c r="G16" s="4">
        <f>_xlfn.XLOOKUP(B16,Avaya!J$3:J$50,Avaya!M$3:M$50,0,0,1)</f>
        <v>2427</v>
      </c>
      <c r="H16" s="4">
        <f>_xlfn.XLOOKUP(B16,Avaya!J$3:J$50,Avaya!N$3:N$50,0,0,1)</f>
        <v>968</v>
      </c>
      <c r="I16" s="4">
        <f>_xlfn.XLOOKUP(B16,Avaya!J$3:J$50,Avaya!O$3:O$50,0,0,1)</f>
        <v>18235</v>
      </c>
      <c r="J16" s="4">
        <f>_xlfn.XLOOKUP(B16,Avaya!J$3:J$50,Avaya!P$3:P$50,0,0,1)</f>
        <v>0</v>
      </c>
      <c r="K16" s="9"/>
      <c r="L16" s="2" t="str">
        <f>'1. Roster'!A36</f>
        <v>Muser, Amy</v>
      </c>
      <c r="M16" s="3">
        <f t="shared" si="2"/>
        <v>2.6486004237760676</v>
      </c>
      <c r="N16" s="3">
        <f>_xlfn.XLOOKUP(L16,Clockify!A$4:A$103,Clockify!C$4:C$103,0,0,1)</f>
        <v>7.1736000000000004</v>
      </c>
      <c r="O16" s="4">
        <f>_xlfn.XLOOKUP(L16,ServiceNow!A$4:A$102,ServiceNow!D$4:D$102,0,0,1)</f>
        <v>19</v>
      </c>
      <c r="P16" s="9"/>
    </row>
    <row r="17" spans="1:16" ht="14.25">
      <c r="A17" s="9"/>
      <c r="B17" s="2" t="str">
        <f>'1. Roster'!A39</f>
        <v>Parent, Michael</v>
      </c>
      <c r="C17" s="3" cm="1">
        <f t="array" ref="C17">IFERROR(SUM((F17:J17)/E17)/60,0)</f>
        <v>16.230122324159019</v>
      </c>
      <c r="D17" s="3">
        <f t="shared" si="0"/>
        <v>3.6968298082811253</v>
      </c>
      <c r="E17" s="4">
        <f>_xlfn.XLOOKUP(B17,Avaya!J$3:J$50,Avaya!K$3:K$50,0,0,1)</f>
        <v>109</v>
      </c>
      <c r="F17" s="4">
        <f>_xlfn.XLOOKUP(B17,Avaya!J$3:J$50,Avaya!L$3:L$50,0,0,1)</f>
        <v>77843</v>
      </c>
      <c r="G17" s="4">
        <f>_xlfn.XLOOKUP(B17,Avaya!J$3:J$50,Avaya!M$3:M$50,0,0,1)</f>
        <v>13563</v>
      </c>
      <c r="H17" s="4">
        <f>_xlfn.XLOOKUP(B17,Avaya!J$3:J$50,Avaya!N$3:N$50,0,0,1)</f>
        <v>2905</v>
      </c>
      <c r="I17" s="4">
        <f>_xlfn.XLOOKUP(B17,Avaya!J$3:J$50,Avaya!O$3:O$50,0,0,1)</f>
        <v>11654</v>
      </c>
      <c r="J17" s="4">
        <f>_xlfn.XLOOKUP(B17,Avaya!J$3:J$50,Avaya!P$3:P$50,0,0,1)</f>
        <v>180</v>
      </c>
      <c r="K17" s="9"/>
      <c r="L17" s="2" t="str">
        <f>'1. Roster'!A2</f>
        <v>Abdulla, Abdul</v>
      </c>
      <c r="M17" s="3">
        <f t="shared" si="2"/>
        <v>1.8461538461538463</v>
      </c>
      <c r="N17" s="3">
        <f>_xlfn.XLOOKUP(L17,Clockify!A$4:A$103,Clockify!C$4:C$103,0,0,1)</f>
        <v>9.75</v>
      </c>
      <c r="O17" s="4">
        <f>_xlfn.XLOOKUP(L17,ServiceNow!A$4:A$102,ServiceNow!D$4:D$102,0,0,1)</f>
        <v>18</v>
      </c>
      <c r="P17" s="9"/>
    </row>
    <row r="18" spans="1:16" ht="14.25">
      <c r="A18" s="9"/>
      <c r="B18" s="2" t="str">
        <f>'1. Roster'!A10</f>
        <v>Borner, Paul</v>
      </c>
      <c r="C18" s="3" cm="1">
        <f t="array" ref="C18">IFERROR(SUM((F18:J18)/E18)/60,0)</f>
        <v>21.467278287461774</v>
      </c>
      <c r="D18" s="3">
        <f t="shared" si="0"/>
        <v>2.7949514231174675</v>
      </c>
      <c r="E18" s="4">
        <f>_xlfn.XLOOKUP(B18,Avaya!J$3:J$50,Avaya!K$3:K$50,0,0,1)</f>
        <v>109</v>
      </c>
      <c r="F18" s="4">
        <f>_xlfn.XLOOKUP(B18,Avaya!J$3:J$50,Avaya!L$3:L$50,0,0,1)</f>
        <v>47094</v>
      </c>
      <c r="G18" s="4">
        <f>_xlfn.XLOOKUP(B18,Avaya!J$3:J$50,Avaya!M$3:M$50,0,0,1)</f>
        <v>21197</v>
      </c>
      <c r="H18" s="4">
        <f>_xlfn.XLOOKUP(B18,Avaya!J$3:J$50,Avaya!N$3:N$50,0,0,1)</f>
        <v>335</v>
      </c>
      <c r="I18" s="4">
        <f>_xlfn.XLOOKUP(B18,Avaya!J$3:J$50,Avaya!O$3:O$50,0,0,1)</f>
        <v>71582</v>
      </c>
      <c r="J18" s="4">
        <f>_xlfn.XLOOKUP(B18,Avaya!J$3:J$50,Avaya!P$3:P$50,0,0,1)</f>
        <v>188</v>
      </c>
      <c r="K18" s="9"/>
      <c r="L18" s="2" t="str">
        <f>'1. Roster'!A48</f>
        <v>Wilson, Robert</v>
      </c>
      <c r="M18" s="3">
        <f t="shared" si="2"/>
        <v>0</v>
      </c>
      <c r="N18" s="3">
        <f>_xlfn.XLOOKUP(L18,Clockify!A$4:A$103,Clockify!C$4:C$103,0,0,1)</f>
        <v>0</v>
      </c>
      <c r="O18" s="4">
        <f>_xlfn.XLOOKUP(L18,ServiceNow!A$4:A$102,ServiceNow!D$4:D$102,0,0,1)</f>
        <v>13</v>
      </c>
      <c r="P18" s="9"/>
    </row>
    <row r="19" spans="1:16" ht="14.25">
      <c r="A19" s="9"/>
      <c r="B19" s="2" t="str">
        <f>'1. Roster'!A9</f>
        <v>Bernard, Brandon</v>
      </c>
      <c r="C19" s="3" cm="1">
        <f t="array" ref="C19">IFERROR(SUM((F19:J19)/E19)/60,0)</f>
        <v>14.68573717948718</v>
      </c>
      <c r="D19" s="3">
        <f t="shared" si="0"/>
        <v>4.0855967437444756</v>
      </c>
      <c r="E19" s="4">
        <f>_xlfn.XLOOKUP(B19,Avaya!J$3:J$50,Avaya!K$3:K$50,0,0,1)</f>
        <v>104</v>
      </c>
      <c r="F19" s="4">
        <f>_xlfn.XLOOKUP(B19,Avaya!J$3:J$50,Avaya!L$3:L$50,0,0,1)</f>
        <v>45986</v>
      </c>
      <c r="G19" s="4">
        <f>_xlfn.XLOOKUP(B19,Avaya!J$3:J$50,Avaya!M$3:M$50,0,0,1)</f>
        <v>3436</v>
      </c>
      <c r="H19" s="4">
        <f>_xlfn.XLOOKUP(B19,Avaya!J$3:J$50,Avaya!N$3:N$50,0,0,1)</f>
        <v>1656</v>
      </c>
      <c r="I19" s="4">
        <f>_xlfn.XLOOKUP(B19,Avaya!J$3:J$50,Avaya!O$3:O$50,0,0,1)</f>
        <v>40310</v>
      </c>
      <c r="J19" s="4">
        <f>_xlfn.XLOOKUP(B19,Avaya!J$3:J$50,Avaya!P$3:P$50,0,0,1)</f>
        <v>251</v>
      </c>
      <c r="K19" s="9"/>
      <c r="L19" s="2" t="str">
        <f>'1. Roster'!A35</f>
        <v>Morrison, John</v>
      </c>
      <c r="M19" s="3">
        <f t="shared" si="2"/>
        <v>2.1072225051363547</v>
      </c>
      <c r="N19" s="3">
        <f>_xlfn.XLOOKUP(L19,Clockify!A$4:A$103,Clockify!C$4:C$103,0,0,1)</f>
        <v>5.6947000000000001</v>
      </c>
      <c r="O19" s="4">
        <f>_xlfn.XLOOKUP(L19,ServiceNow!A$4:A$102,ServiceNow!D$4:D$102,0,0,1)</f>
        <v>12</v>
      </c>
      <c r="P19" s="9"/>
    </row>
    <row r="20" spans="1:16" ht="14.25">
      <c r="A20" s="9"/>
      <c r="B20" s="2" t="str">
        <f>'1. Roster'!A29</f>
        <v>Kosman, Kyle</v>
      </c>
      <c r="C20" s="3" cm="1">
        <f t="array" ref="C20">IFERROR(SUM((F20:J20)/E20)/60,0)</f>
        <v>14.933656957928802</v>
      </c>
      <c r="D20" s="3">
        <f t="shared" si="0"/>
        <v>4.0177700725972478</v>
      </c>
      <c r="E20" s="4">
        <f>_xlfn.XLOOKUP(B20,Avaya!J$3:J$50,Avaya!K$3:K$50,0,0,1)</f>
        <v>103</v>
      </c>
      <c r="F20" s="4">
        <f>_xlfn.XLOOKUP(B20,Avaya!J$3:J$50,Avaya!L$3:L$50,0,0,1)</f>
        <v>44108</v>
      </c>
      <c r="G20" s="4">
        <f>_xlfn.XLOOKUP(B20,Avaya!J$3:J$50,Avaya!M$3:M$50,0,0,1)</f>
        <v>28854</v>
      </c>
      <c r="H20" s="4">
        <f>_xlfn.XLOOKUP(B20,Avaya!J$3:J$50,Avaya!N$3:N$50,0,0,1)</f>
        <v>922</v>
      </c>
      <c r="I20" s="4">
        <f>_xlfn.XLOOKUP(B20,Avaya!J$3:J$50,Avaya!O$3:O$50,0,0,1)</f>
        <v>18277</v>
      </c>
      <c r="J20" s="4">
        <f>_xlfn.XLOOKUP(B20,Avaya!J$3:J$50,Avaya!P$3:P$50,0,0,1)</f>
        <v>129</v>
      </c>
      <c r="K20" s="9"/>
      <c r="L20" s="2" t="str">
        <f>'1. Roster'!A16</f>
        <v>Esse, Alex</v>
      </c>
      <c r="M20" s="3">
        <f t="shared" si="2"/>
        <v>0.60662127117487374</v>
      </c>
      <c r="N20" s="3">
        <f>_xlfn.XLOOKUP(L20,Clockify!A$4:A$103,Clockify!C$4:C$103,0,0,1)</f>
        <v>19.781700000000001</v>
      </c>
      <c r="O20" s="4">
        <f>_xlfn.XLOOKUP(L20,ServiceNow!A$4:A$102,ServiceNow!D$4:D$102,0,0,1)</f>
        <v>12</v>
      </c>
      <c r="P20" s="9"/>
    </row>
    <row r="21" spans="1:16" ht="14.25">
      <c r="A21" s="9"/>
      <c r="B21" s="2" t="str">
        <f>'1. Roster'!A12</f>
        <v>Caradonna, Joseph</v>
      </c>
      <c r="C21" s="3" cm="1">
        <f t="array" ref="C21">IFERROR(SUM((F21:J21)/E21)/60,0)</f>
        <v>12.852833333333335</v>
      </c>
      <c r="D21" s="3">
        <f t="shared" si="0"/>
        <v>4.6682313886691649</v>
      </c>
      <c r="E21" s="4">
        <f>_xlfn.XLOOKUP(B21,Avaya!J$3:J$50,Avaya!K$3:K$50,0,0,1)</f>
        <v>100</v>
      </c>
      <c r="F21" s="4">
        <f>_xlfn.XLOOKUP(B21,Avaya!J$3:J$50,Avaya!L$3:L$50,0,0,1)</f>
        <v>50061</v>
      </c>
      <c r="G21" s="4">
        <f>_xlfn.XLOOKUP(B21,Avaya!J$3:J$50,Avaya!M$3:M$50,0,0,1)</f>
        <v>3786</v>
      </c>
      <c r="H21" s="4">
        <f>_xlfn.XLOOKUP(B21,Avaya!J$3:J$50,Avaya!N$3:N$50,0,0,1)</f>
        <v>546</v>
      </c>
      <c r="I21" s="4">
        <f>_xlfn.XLOOKUP(B21,Avaya!J$3:J$50,Avaya!O$3:O$50,0,0,1)</f>
        <v>22710</v>
      </c>
      <c r="J21" s="4">
        <f>_xlfn.XLOOKUP(B21,Avaya!J$3:J$50,Avaya!P$3:P$50,0,0,1)</f>
        <v>14</v>
      </c>
      <c r="K21" s="9"/>
      <c r="L21" s="2" t="str">
        <f>'1. Roster'!A45</f>
        <v>Stiles, Jay</v>
      </c>
      <c r="M21" s="3">
        <f t="shared" si="2"/>
        <v>2.4598430620126437</v>
      </c>
      <c r="N21" s="3">
        <f>_xlfn.XLOOKUP(L21,Clockify!A$4:A$103,Clockify!C$4:C$103,0,0,1)</f>
        <v>4.0652999999999997</v>
      </c>
      <c r="O21" s="4">
        <f>_xlfn.XLOOKUP(L21,ServiceNow!A$4:A$102,ServiceNow!D$4:D$102,0,0,1)</f>
        <v>10</v>
      </c>
      <c r="P21" s="9"/>
    </row>
    <row r="22" spans="1:16" ht="14.25">
      <c r="A22" s="9"/>
      <c r="B22" s="2" t="str">
        <f>'1. Roster'!A44</f>
        <v>Solomon, Kalinda</v>
      </c>
      <c r="C22" s="3" cm="1">
        <f t="array" ref="C22">IFERROR(SUM((F22:J22)/E22)/60,0)</f>
        <v>24.730068728522337</v>
      </c>
      <c r="D22" s="3">
        <f t="shared" si="0"/>
        <v>2.4261962495397036</v>
      </c>
      <c r="E22" s="4">
        <f>_xlfn.XLOOKUP(B22,Avaya!J$3:J$50,Avaya!K$3:K$50,0,0,1)</f>
        <v>97</v>
      </c>
      <c r="F22" s="4">
        <f>_xlfn.XLOOKUP(B22,Avaya!J$3:J$50,Avaya!L$3:L$50,0,0,1)</f>
        <v>63479</v>
      </c>
      <c r="G22" s="4">
        <f>_xlfn.XLOOKUP(B22,Avaya!J$3:J$50,Avaya!M$3:M$50,0,0,1)</f>
        <v>10245</v>
      </c>
      <c r="H22" s="4">
        <f>_xlfn.XLOOKUP(B22,Avaya!J$3:J$50,Avaya!N$3:N$50,0,0,1)</f>
        <v>705</v>
      </c>
      <c r="I22" s="4">
        <f>_xlfn.XLOOKUP(B22,Avaya!J$3:J$50,Avaya!O$3:O$50,0,0,1)</f>
        <v>68888</v>
      </c>
      <c r="J22" s="4">
        <f>_xlfn.XLOOKUP(B22,Avaya!J$3:J$50,Avaya!P$3:P$50,0,0,1)</f>
        <v>612</v>
      </c>
      <c r="K22" s="9"/>
      <c r="L22" s="2" t="str">
        <f>'1. Roster'!A28</f>
        <v>Koempel, Michael</v>
      </c>
      <c r="M22" s="3">
        <f t="shared" si="2"/>
        <v>0.5800935110739851</v>
      </c>
      <c r="N22" s="3">
        <f>_xlfn.XLOOKUP(L22,Clockify!A$4:A$103,Clockify!C$4:C$103,0,0,1)</f>
        <v>17.238600000000002</v>
      </c>
      <c r="O22" s="4">
        <f>_xlfn.XLOOKUP(L22,ServiceNow!A$4:A$102,ServiceNow!D$4:D$102,0,0,1)</f>
        <v>10</v>
      </c>
      <c r="P22" s="9"/>
    </row>
    <row r="23" spans="1:16" ht="14.25">
      <c r="A23" s="9"/>
      <c r="B23" s="2" t="str">
        <f>'1. Roster'!A27</f>
        <v>Kenner, Ricky</v>
      </c>
      <c r="C23" s="3" cm="1">
        <f t="array" ref="C23">IFERROR(SUM((F23:J23)/E23)/60,0)</f>
        <v>14.590925925925923</v>
      </c>
      <c r="D23" s="3">
        <f t="shared" si="0"/>
        <v>4.1121447881103173</v>
      </c>
      <c r="E23" s="4">
        <f>_xlfn.XLOOKUP(B23,Avaya!J$3:J$50,Avaya!K$3:K$50,0,0,1)</f>
        <v>90</v>
      </c>
      <c r="F23" s="4">
        <f>_xlfn.XLOOKUP(B23,Avaya!J$3:J$50,Avaya!L$3:L$50,0,0,1)</f>
        <v>48428</v>
      </c>
      <c r="G23" s="4">
        <f>_xlfn.XLOOKUP(B23,Avaya!J$3:J$50,Avaya!M$3:M$50,0,0,1)</f>
        <v>1287</v>
      </c>
      <c r="H23" s="4">
        <f>_xlfn.XLOOKUP(B23,Avaya!J$3:J$50,Avaya!N$3:N$50,0,0,1)</f>
        <v>1701</v>
      </c>
      <c r="I23" s="4">
        <f>_xlfn.XLOOKUP(B23,Avaya!J$3:J$50,Avaya!O$3:O$50,0,0,1)</f>
        <v>27182</v>
      </c>
      <c r="J23" s="4">
        <f>_xlfn.XLOOKUP(B23,Avaya!J$3:J$50,Avaya!P$3:P$50,0,0,1)</f>
        <v>193</v>
      </c>
      <c r="K23" s="9"/>
      <c r="L23" s="2" t="str">
        <f>'1. Roster'!A43</f>
        <v>Sizemore, Michael</v>
      </c>
      <c r="M23" s="3">
        <f t="shared" si="2"/>
        <v>0</v>
      </c>
      <c r="N23" s="3">
        <f>_xlfn.XLOOKUP(L23,Clockify!A$4:A$103,Clockify!C$4:C$103,0,0,1)</f>
        <v>0</v>
      </c>
      <c r="O23" s="4">
        <f>_xlfn.XLOOKUP(L23,ServiceNow!A$4:A$102,ServiceNow!D$4:D$102,0,0,1)</f>
        <v>10</v>
      </c>
      <c r="P23" s="9"/>
    </row>
    <row r="24" spans="1:16" ht="14.25">
      <c r="A24" s="9"/>
      <c r="B24" s="2" t="str">
        <f>'1. Roster'!A42</f>
        <v>Serrano, Alma</v>
      </c>
      <c r="C24" s="3" cm="1">
        <f t="array" ref="C24">IFERROR(SUM((F24:J24)/E24)/60,0)</f>
        <v>15.84979674796748</v>
      </c>
      <c r="D24" s="3">
        <f t="shared" si="0"/>
        <v>3.7855375027250227</v>
      </c>
      <c r="E24" s="4">
        <f>_xlfn.XLOOKUP(B24,Avaya!J$3:J$50,Avaya!K$3:K$50,0,0,1)</f>
        <v>82</v>
      </c>
      <c r="F24" s="4">
        <f>_xlfn.XLOOKUP(B24,Avaya!J$3:J$50,Avaya!L$3:L$50,0,0,1)</f>
        <v>41010</v>
      </c>
      <c r="G24" s="4">
        <f>_xlfn.XLOOKUP(B24,Avaya!J$3:J$50,Avaya!M$3:M$50,0,0,1)</f>
        <v>14560</v>
      </c>
      <c r="H24" s="4">
        <f>_xlfn.XLOOKUP(B24,Avaya!J$3:J$50,Avaya!N$3:N$50,0,0,1)</f>
        <v>845</v>
      </c>
      <c r="I24" s="4">
        <f>_xlfn.XLOOKUP(B24,Avaya!J$3:J$50,Avaya!O$3:O$50,0,0,1)</f>
        <v>21566</v>
      </c>
      <c r="J24" s="4">
        <f>_xlfn.XLOOKUP(B24,Avaya!J$3:J$50,Avaya!P$3:P$50,0,0,1)</f>
        <v>0</v>
      </c>
      <c r="K24" s="9"/>
      <c r="L24" s="2" t="str">
        <f>'1. Roster'!A12</f>
        <v>Caradonna, Joseph</v>
      </c>
      <c r="M24" s="3">
        <f t="shared" si="2"/>
        <v>2.1040327293980128</v>
      </c>
      <c r="N24" s="3">
        <f>_xlfn.XLOOKUP(L24,Clockify!A$4:A$103,Clockify!C$4:C$103,0,0,1)</f>
        <v>4.2774999999999999</v>
      </c>
      <c r="O24" s="4">
        <f>_xlfn.XLOOKUP(L24,ServiceNow!A$4:A$102,ServiceNow!D$4:D$102,0,0,1)</f>
        <v>9</v>
      </c>
      <c r="P24" s="9"/>
    </row>
    <row r="25" spans="1:16" ht="14.25">
      <c r="A25" s="9"/>
      <c r="B25" s="2" t="str">
        <f>'1. Roster'!A15</f>
        <v>Easa, Tony</v>
      </c>
      <c r="C25" s="3" cm="1">
        <f t="array" ref="C25">IFERROR(SUM((F25:J25)/E25)/60,0)</f>
        <v>21.323839662447256</v>
      </c>
      <c r="D25" s="3">
        <f t="shared" si="0"/>
        <v>2.8137521642344794</v>
      </c>
      <c r="E25" s="4">
        <f>_xlfn.XLOOKUP(B25,Avaya!J$3:J$50,Avaya!K$3:K$50,0,0,1)</f>
        <v>79</v>
      </c>
      <c r="F25" s="4">
        <f>_xlfn.XLOOKUP(B25,Avaya!J$3:J$50,Avaya!L$3:L$50,0,0,1)</f>
        <v>64726</v>
      </c>
      <c r="G25" s="4">
        <f>_xlfn.XLOOKUP(B25,Avaya!J$3:J$50,Avaya!M$3:M$50,0,0,1)</f>
        <v>11840</v>
      </c>
      <c r="H25" s="4">
        <f>_xlfn.XLOOKUP(B25,Avaya!J$3:J$50,Avaya!N$3:N$50,0,0,1)</f>
        <v>238</v>
      </c>
      <c r="I25" s="4">
        <f>_xlfn.XLOOKUP(B25,Avaya!J$3:J$50,Avaya!O$3:O$50,0,0,1)</f>
        <v>24222</v>
      </c>
      <c r="J25" s="4">
        <f>_xlfn.XLOOKUP(B25,Avaya!J$3:J$50,Avaya!P$3:P$50,0,0,1)</f>
        <v>49</v>
      </c>
      <c r="K25" s="9"/>
      <c r="L25" s="2" t="str">
        <f>'1. Roster'!A20</f>
        <v>Gallup, Ryan</v>
      </c>
      <c r="M25" s="3">
        <f t="shared" si="2"/>
        <v>0</v>
      </c>
      <c r="N25" s="3">
        <f>_xlfn.XLOOKUP(L25,Clockify!A$4:A$103,Clockify!C$4:C$103,0,0,1)</f>
        <v>0</v>
      </c>
      <c r="O25" s="4">
        <f>_xlfn.XLOOKUP(L25,ServiceNow!A$4:A$102,ServiceNow!D$4:D$102,0,0,1)</f>
        <v>9</v>
      </c>
      <c r="P25" s="9"/>
    </row>
    <row r="26" spans="1:16" ht="14.25">
      <c r="A26" s="9"/>
      <c r="B26" s="2" t="str">
        <f>'1. Roster'!A13</f>
        <v>Coston, Keith</v>
      </c>
      <c r="C26" s="3" cm="1">
        <f t="array" ref="C26">IFERROR(SUM((F26:J26)/E26)/60,0)</f>
        <v>18.619298245614029</v>
      </c>
      <c r="D26" s="3">
        <f t="shared" si="0"/>
        <v>3.2224630170545558</v>
      </c>
      <c r="E26" s="4">
        <f>_xlfn.XLOOKUP(B26,Avaya!J$3:J$50,Avaya!K$3:K$50,0,0,1)</f>
        <v>76</v>
      </c>
      <c r="F26" s="4">
        <f>_xlfn.XLOOKUP(B26,Avaya!J$3:J$50,Avaya!L$3:L$50,0,0,1)</f>
        <v>38215</v>
      </c>
      <c r="G26" s="4">
        <f>_xlfn.XLOOKUP(B26,Avaya!J$3:J$50,Avaya!M$3:M$50,0,0,1)</f>
        <v>3524</v>
      </c>
      <c r="H26" s="4">
        <f>_xlfn.XLOOKUP(B26,Avaya!J$3:J$50,Avaya!N$3:N$50,0,0,1)</f>
        <v>556</v>
      </c>
      <c r="I26" s="4">
        <f>_xlfn.XLOOKUP(B26,Avaya!J$3:J$50,Avaya!O$3:O$50,0,0,1)</f>
        <v>42346</v>
      </c>
      <c r="J26" s="4">
        <f>_xlfn.XLOOKUP(B26,Avaya!J$3:J$50,Avaya!P$3:P$50,0,0,1)</f>
        <v>263</v>
      </c>
      <c r="K26" s="9"/>
      <c r="L26" s="2" t="str">
        <f>'1. Roster'!A42</f>
        <v>Serrano, Alma</v>
      </c>
      <c r="M26" s="3">
        <f t="shared" si="2"/>
        <v>6.6174037719201504</v>
      </c>
      <c r="N26" s="3">
        <f>_xlfn.XLOOKUP(L26,Clockify!A$4:A$103,Clockify!C$4:C$103,0,0,1)</f>
        <v>0.90669999999999995</v>
      </c>
      <c r="O26" s="4">
        <f>_xlfn.XLOOKUP(L26,ServiceNow!A$4:A$102,ServiceNow!D$4:D$102,0,0,1)</f>
        <v>6</v>
      </c>
      <c r="P26" s="9"/>
    </row>
    <row r="27" spans="1:16" ht="14.25">
      <c r="A27" s="9"/>
      <c r="B27" s="2" t="str">
        <f>'1. Roster'!A20</f>
        <v>Gallup, Ryan</v>
      </c>
      <c r="C27" s="3" cm="1">
        <f t="array" ref="C27">IFERROR(SUM((F27:J27)/E27)/60,0)</f>
        <v>10.676444444444446</v>
      </c>
      <c r="D27" s="3">
        <f t="shared" si="0"/>
        <v>5.6198484722337856</v>
      </c>
      <c r="E27" s="4">
        <f>_xlfn.XLOOKUP(B27,Avaya!J$3:J$50,Avaya!K$3:K$50,0,0,1)</f>
        <v>75</v>
      </c>
      <c r="F27" s="4">
        <f>_xlfn.XLOOKUP(B27,Avaya!J$3:J$50,Avaya!L$3:L$50,0,0,1)</f>
        <v>39880</v>
      </c>
      <c r="G27" s="4">
        <f>_xlfn.XLOOKUP(B27,Avaya!J$3:J$50,Avaya!M$3:M$50,0,0,1)</f>
        <v>1205</v>
      </c>
      <c r="H27" s="4">
        <f>_xlfn.XLOOKUP(B27,Avaya!J$3:J$50,Avaya!N$3:N$50,0,0,1)</f>
        <v>3383</v>
      </c>
      <c r="I27" s="4">
        <f>_xlfn.XLOOKUP(B27,Avaya!J$3:J$50,Avaya!O$3:O$50,0,0,1)</f>
        <v>3576</v>
      </c>
      <c r="J27" s="4">
        <f>_xlfn.XLOOKUP(B27,Avaya!J$3:J$50,Avaya!P$3:P$50,0,0,1)</f>
        <v>0</v>
      </c>
      <c r="K27" s="9"/>
      <c r="L27" s="2" t="str">
        <f>'1. Roster'!A39</f>
        <v>Parent, Michael</v>
      </c>
      <c r="M27" s="3">
        <f t="shared" si="2"/>
        <v>3.8163083577153034</v>
      </c>
      <c r="N27" s="3">
        <f>_xlfn.XLOOKUP(L27,Clockify!A$4:A$103,Clockify!C$4:C$103,0,0,1)</f>
        <v>0.78610000000000002</v>
      </c>
      <c r="O27" s="4">
        <f>_xlfn.XLOOKUP(L27,ServiceNow!A$4:A$102,ServiceNow!D$4:D$102,0,0,1)</f>
        <v>3</v>
      </c>
      <c r="P27" s="9"/>
    </row>
    <row r="28" spans="1:16" ht="14.25">
      <c r="A28" s="9"/>
      <c r="B28" s="2" t="str">
        <f>'1. Roster'!A14</f>
        <v>Dumas, TJ</v>
      </c>
      <c r="C28" s="3" cm="1">
        <f t="array" ref="C28">IFERROR(SUM((F28:J28)/E28)/60,0)</f>
        <v>14.370045045045044</v>
      </c>
      <c r="D28" s="3">
        <f t="shared" si="0"/>
        <v>4.1753522561635039</v>
      </c>
      <c r="E28" s="4">
        <f>_xlfn.XLOOKUP(B28,Avaya!J$3:J$50,Avaya!K$3:K$50,0,0,1)</f>
        <v>74</v>
      </c>
      <c r="F28" s="4">
        <f>_xlfn.XLOOKUP(B28,Avaya!J$3:J$50,Avaya!L$3:L$50,0,0,1)</f>
        <v>38459</v>
      </c>
      <c r="G28" s="4">
        <f>_xlfn.XLOOKUP(B28,Avaya!J$3:J$50,Avaya!M$3:M$50,0,0,1)</f>
        <v>7428</v>
      </c>
      <c r="H28" s="4">
        <f>_xlfn.XLOOKUP(B28,Avaya!J$3:J$50,Avaya!N$3:N$50,0,0,1)</f>
        <v>702</v>
      </c>
      <c r="I28" s="4">
        <f>_xlfn.XLOOKUP(B28,Avaya!J$3:J$50,Avaya!O$3:O$50,0,0,1)</f>
        <v>17214</v>
      </c>
      <c r="J28" s="4">
        <f>_xlfn.XLOOKUP(B28,Avaya!J$3:J$50,Avaya!P$3:P$50,0,0,1)</f>
        <v>0</v>
      </c>
      <c r="K28" s="9"/>
      <c r="L28" s="2" t="str">
        <f>'1. Roster'!A41</f>
        <v>Redman, Renee</v>
      </c>
      <c r="M28" s="3">
        <f t="shared" si="2"/>
        <v>0</v>
      </c>
      <c r="N28" s="3">
        <f>_xlfn.XLOOKUP(L28,Clockify!A$4:A$103,Clockify!C$4:C$103,0,0,1)</f>
        <v>0</v>
      </c>
      <c r="O28" s="4">
        <f>_xlfn.XLOOKUP(L28,ServiceNow!A$4:A$102,ServiceNow!D$4:D$102,0,0,1)</f>
        <v>3</v>
      </c>
      <c r="P28" s="9"/>
    </row>
    <row r="29" spans="1:16" ht="14.25">
      <c r="A29" s="9"/>
      <c r="B29" s="2" t="str">
        <f>'1. Roster'!A18</f>
        <v>Frierson, William</v>
      </c>
      <c r="C29" s="3" cm="1">
        <f t="array" ref="C29">IFERROR(SUM((F29:J29)/E29)/60,0)</f>
        <v>16.286261261261263</v>
      </c>
      <c r="D29" s="3">
        <f t="shared" si="0"/>
        <v>3.6840867917744191</v>
      </c>
      <c r="E29" s="4">
        <f>_xlfn.XLOOKUP(B29,Avaya!J$3:J$50,Avaya!K$3:K$50,0,0,1)</f>
        <v>74</v>
      </c>
      <c r="F29" s="4">
        <f>_xlfn.XLOOKUP(B29,Avaya!J$3:J$50,Avaya!L$3:L$50,0,0,1)</f>
        <v>54125</v>
      </c>
      <c r="G29" s="4">
        <f>_xlfn.XLOOKUP(B29,Avaya!J$3:J$50,Avaya!M$3:M$50,0,0,1)</f>
        <v>14424</v>
      </c>
      <c r="H29" s="4">
        <f>_xlfn.XLOOKUP(B29,Avaya!J$3:J$50,Avaya!N$3:N$50,0,0,1)</f>
        <v>899</v>
      </c>
      <c r="I29" s="4">
        <f>_xlfn.XLOOKUP(B29,Avaya!J$3:J$50,Avaya!O$3:O$50,0,0,1)</f>
        <v>2618</v>
      </c>
      <c r="J29" s="4">
        <f>_xlfn.XLOOKUP(B29,Avaya!J$3:J$50,Avaya!P$3:P$50,0,0,1)</f>
        <v>245</v>
      </c>
      <c r="K29" s="9"/>
      <c r="L29" s="2" t="str">
        <f>'1. Roster'!A49</f>
        <v>Zamora, Ithiel</v>
      </c>
      <c r="M29" s="3">
        <f t="shared" si="2"/>
        <v>0.8998875140607423</v>
      </c>
      <c r="N29" s="3">
        <f>_xlfn.XLOOKUP(L29,Clockify!A$4:A$103,Clockify!C$4:C$103,0,0,1)</f>
        <v>2.2225000000000001</v>
      </c>
      <c r="O29" s="4">
        <f>_xlfn.XLOOKUP(L29,ServiceNow!A$4:A$102,ServiceNow!D$4:D$102,0,0,1)</f>
        <v>2</v>
      </c>
      <c r="P29" s="9"/>
    </row>
    <row r="30" spans="1:16" ht="14.25">
      <c r="A30" s="9"/>
      <c r="B30" s="2" t="str">
        <f>'1. Roster'!A45</f>
        <v>Stiles, Jay</v>
      </c>
      <c r="C30" s="3" cm="1">
        <f t="array" ref="C30">IFERROR(SUM((F30:J30)/E30)/60,0)</f>
        <v>14.782575757575758</v>
      </c>
      <c r="D30" s="3">
        <f t="shared" si="0"/>
        <v>4.0588325731563568</v>
      </c>
      <c r="E30" s="4">
        <f>_xlfn.XLOOKUP(B30,Avaya!J$3:J$50,Avaya!K$3:K$50,0,0,1)</f>
        <v>66</v>
      </c>
      <c r="F30" s="4">
        <f>_xlfn.XLOOKUP(B30,Avaya!J$3:J$50,Avaya!L$3:L$50,0,0,1)</f>
        <v>38305</v>
      </c>
      <c r="G30" s="4">
        <f>_xlfn.XLOOKUP(B30,Avaya!J$3:J$50,Avaya!M$3:M$50,0,0,1)</f>
        <v>18153</v>
      </c>
      <c r="H30" s="4">
        <f>_xlfn.XLOOKUP(B30,Avaya!J$3:J$50,Avaya!N$3:N$50,0,0,1)</f>
        <v>2081</v>
      </c>
      <c r="I30" s="4">
        <f>_xlfn.XLOOKUP(B30,Avaya!J$3:J$50,Avaya!O$3:O$50,0,0,1)</f>
        <v>0</v>
      </c>
      <c r="J30" s="4">
        <f>_xlfn.XLOOKUP(B30,Avaya!J$3:J$50,Avaya!P$3:P$50,0,0,1)</f>
        <v>0</v>
      </c>
      <c r="K30" s="9"/>
      <c r="L30" s="2" t="str">
        <f>'1. Roster'!A33</f>
        <v>McMann, Jake</v>
      </c>
      <c r="M30" s="3">
        <f t="shared" si="2"/>
        <v>0.43129474682998359</v>
      </c>
      <c r="N30" s="3">
        <f>_xlfn.XLOOKUP(L30,Clockify!A$4:A$103,Clockify!C$4:C$103,0,0,1)</f>
        <v>4.6372</v>
      </c>
      <c r="O30" s="4">
        <f>_xlfn.XLOOKUP(L30,ServiceNow!A$4:A$102,ServiceNow!D$4:D$102,0,0,1)</f>
        <v>2</v>
      </c>
      <c r="P30" s="9"/>
    </row>
    <row r="31" spans="1:16" ht="14.25">
      <c r="A31" s="9"/>
      <c r="B31" s="2" t="str">
        <f>'1. Roster'!A49</f>
        <v>Zamora, Ithiel</v>
      </c>
      <c r="C31" s="3" cm="1">
        <f t="array" ref="C31">IFERROR(SUM((F31:J31)/E31)/60,0)</f>
        <v>18.779545454545453</v>
      </c>
      <c r="D31" s="3">
        <f t="shared" si="0"/>
        <v>3.1949655088950748</v>
      </c>
      <c r="E31" s="4">
        <f>_xlfn.XLOOKUP(B31,Avaya!J$3:J$50,Avaya!K$3:K$50,0,0,1)</f>
        <v>66</v>
      </c>
      <c r="F31" s="4">
        <f>_xlfn.XLOOKUP(B31,Avaya!J$3:J$50,Avaya!L$3:L$50,0,0,1)</f>
        <v>41342</v>
      </c>
      <c r="G31" s="4">
        <f>_xlfn.XLOOKUP(B31,Avaya!J$3:J$50,Avaya!M$3:M$50,0,0,1)</f>
        <v>19434</v>
      </c>
      <c r="H31" s="4">
        <f>_xlfn.XLOOKUP(B31,Avaya!J$3:J$50,Avaya!N$3:N$50,0,0,1)</f>
        <v>277</v>
      </c>
      <c r="I31" s="4">
        <f>_xlfn.XLOOKUP(B31,Avaya!J$3:J$50,Avaya!O$3:O$50,0,0,1)</f>
        <v>12928</v>
      </c>
      <c r="J31" s="4">
        <f>_xlfn.XLOOKUP(B31,Avaya!J$3:J$50,Avaya!P$3:P$50,0,0,1)</f>
        <v>386</v>
      </c>
      <c r="K31" s="9"/>
      <c r="L31" s="2" t="str">
        <f>'1. Roster'!A4</f>
        <v>Agne, Joseph</v>
      </c>
      <c r="M31" s="3">
        <f t="shared" si="2"/>
        <v>0</v>
      </c>
      <c r="N31" s="3">
        <f>_xlfn.XLOOKUP(L31,Clockify!A$4:A$103,Clockify!C$4:C$103,0,0,1)</f>
        <v>0</v>
      </c>
      <c r="O31" s="4">
        <f>_xlfn.XLOOKUP(L31,ServiceNow!A$4:A$102,ServiceNow!D$4:D$102,0,0,1)</f>
        <v>2</v>
      </c>
      <c r="P31" s="9"/>
    </row>
    <row r="32" spans="1:16" ht="14.25">
      <c r="A32" s="9"/>
      <c r="B32" s="2" t="str">
        <f>'1. Roster'!A28</f>
        <v>Koempel, Michael</v>
      </c>
      <c r="C32" s="3" cm="1">
        <f t="array" ref="C32">IFERROR(SUM((F32:J32)/E32)/60,0)</f>
        <v>17.426923076923078</v>
      </c>
      <c r="D32" s="3">
        <f t="shared" si="0"/>
        <v>3.4429485764731846</v>
      </c>
      <c r="E32" s="4">
        <f>_xlfn.XLOOKUP(B32,Avaya!J$3:J$50,Avaya!K$3:K$50,0,0,1)</f>
        <v>65</v>
      </c>
      <c r="F32" s="4">
        <f>_xlfn.XLOOKUP(B32,Avaya!J$3:J$50,Avaya!L$3:L$50,0,0,1)</f>
        <v>34942</v>
      </c>
      <c r="G32" s="4">
        <f>_xlfn.XLOOKUP(B32,Avaya!J$3:J$50,Avaya!M$3:M$50,0,0,1)</f>
        <v>15730</v>
      </c>
      <c r="H32" s="4">
        <f>_xlfn.XLOOKUP(B32,Avaya!J$3:J$50,Avaya!N$3:N$50,0,0,1)</f>
        <v>1270</v>
      </c>
      <c r="I32" s="4">
        <f>_xlfn.XLOOKUP(B32,Avaya!J$3:J$50,Avaya!O$3:O$50,0,0,1)</f>
        <v>16023</v>
      </c>
      <c r="J32" s="4">
        <f>_xlfn.XLOOKUP(B32,Avaya!J$3:J$50,Avaya!P$3:P$50,0,0,1)</f>
        <v>0</v>
      </c>
      <c r="K32" s="9"/>
      <c r="L32" s="2" t="str">
        <f>'1. Roster'!A15</f>
        <v>Easa, Tony</v>
      </c>
      <c r="M32" s="3">
        <f t="shared" si="2"/>
        <v>0</v>
      </c>
      <c r="N32" s="3">
        <f>_xlfn.XLOOKUP(L32,Clockify!A$4:A$103,Clockify!C$4:C$103,0,0,1)</f>
        <v>0</v>
      </c>
      <c r="O32" s="4">
        <f>_xlfn.XLOOKUP(L32,ServiceNow!A$4:A$102,ServiceNow!D$4:D$102,0,0,1)</f>
        <v>1</v>
      </c>
      <c r="P32" s="9"/>
    </row>
    <row r="33" spans="1:16" ht="14.25">
      <c r="A33" s="9"/>
      <c r="B33" s="2" t="str">
        <f>'1. Roster'!A35</f>
        <v>Morrison, John</v>
      </c>
      <c r="C33" s="3" cm="1">
        <f t="array" ref="C33">IFERROR(SUM((F33:J33)/E33)/60,0)</f>
        <v>15.250000000000002</v>
      </c>
      <c r="D33" s="3">
        <f t="shared" si="0"/>
        <v>3.9344262295081966</v>
      </c>
      <c r="E33" s="4">
        <f>_xlfn.XLOOKUP(B33,Avaya!J$3:J$50,Avaya!K$3:K$50,0,0,1)</f>
        <v>57</v>
      </c>
      <c r="F33" s="4">
        <f>_xlfn.XLOOKUP(B33,Avaya!J$3:J$50,Avaya!L$3:L$50,0,0,1)</f>
        <v>38019</v>
      </c>
      <c r="G33" s="4">
        <f>_xlfn.XLOOKUP(B33,Avaya!J$3:J$50,Avaya!M$3:M$50,0,0,1)</f>
        <v>4193</v>
      </c>
      <c r="H33" s="4">
        <f>_xlfn.XLOOKUP(B33,Avaya!J$3:J$50,Avaya!N$3:N$50,0,0,1)</f>
        <v>911</v>
      </c>
      <c r="I33" s="4">
        <f>_xlfn.XLOOKUP(B33,Avaya!J$3:J$50,Avaya!O$3:O$50,0,0,1)</f>
        <v>8968</v>
      </c>
      <c r="J33" s="4">
        <f>_xlfn.XLOOKUP(B33,Avaya!J$3:J$50,Avaya!P$3:P$50,0,0,1)</f>
        <v>64</v>
      </c>
      <c r="K33" s="9"/>
      <c r="L33" s="2" t="str">
        <f>'1. Roster'!A14</f>
        <v>Dumas, TJ</v>
      </c>
      <c r="M33" s="3">
        <f t="shared" si="2"/>
        <v>0</v>
      </c>
      <c r="N33" s="3">
        <f>_xlfn.XLOOKUP(L33,Clockify!A$4:A$103,Clockify!C$4:C$103,0,0,1)</f>
        <v>0</v>
      </c>
      <c r="O33" s="4">
        <f>_xlfn.XLOOKUP(L33,ServiceNow!A$4:A$102,ServiceNow!D$4:D$102,0,0,1)</f>
        <v>1</v>
      </c>
      <c r="P33" s="9"/>
    </row>
    <row r="34" spans="1:16" ht="14.25">
      <c r="A34" s="9"/>
      <c r="B34" s="2" t="str">
        <f>'1. Roster'!A5</f>
        <v>Atleski, Nathan</v>
      </c>
      <c r="C34" s="3" cm="1">
        <f t="array" ref="C34">IFERROR(SUM((F34:J34)/E34)/60,0)</f>
        <v>11.307142857142855</v>
      </c>
      <c r="D34" s="3">
        <f t="shared" si="0"/>
        <v>5.3063802905874926</v>
      </c>
      <c r="E34" s="4">
        <f>_xlfn.XLOOKUP(B34,Avaya!J$3:J$50,Avaya!K$3:K$50,0,0,1)</f>
        <v>56</v>
      </c>
      <c r="F34" s="4">
        <f>_xlfn.XLOOKUP(B34,Avaya!J$3:J$50,Avaya!L$3:L$50,0,0,1)</f>
        <v>27127</v>
      </c>
      <c r="G34" s="4">
        <f>_xlfn.XLOOKUP(B34,Avaya!J$3:J$50,Avaya!M$3:M$50,0,0,1)</f>
        <v>4111</v>
      </c>
      <c r="H34" s="4">
        <f>_xlfn.XLOOKUP(B34,Avaya!J$3:J$50,Avaya!N$3:N$50,0,0,1)</f>
        <v>2171</v>
      </c>
      <c r="I34" s="4">
        <f>_xlfn.XLOOKUP(B34,Avaya!J$3:J$50,Avaya!O$3:O$50,0,0,1)</f>
        <v>4583</v>
      </c>
      <c r="J34" s="4">
        <f>_xlfn.XLOOKUP(B34,Avaya!J$3:J$50,Avaya!P$3:P$50,0,0,1)</f>
        <v>0</v>
      </c>
      <c r="K34" s="9"/>
      <c r="L34" s="2" t="str">
        <f>'1. Roster'!A37</f>
        <v>Nguyen, Savio</v>
      </c>
      <c r="M34" s="3">
        <f t="shared" si="2"/>
        <v>0</v>
      </c>
      <c r="N34" s="3">
        <f>_xlfn.XLOOKUP(L34,Clockify!A$4:A$103,Clockify!C$4:C$103,0,0,1)</f>
        <v>0</v>
      </c>
      <c r="O34" s="4">
        <f>_xlfn.XLOOKUP(L34,ServiceNow!A$4:A$102,ServiceNow!D$4:D$102,0,0,1)</f>
        <v>0</v>
      </c>
      <c r="P34" s="9"/>
    </row>
    <row r="35" spans="1:16" ht="14.25">
      <c r="A35" s="9"/>
      <c r="B35" s="2" t="str">
        <f>'1. Roster'!A6</f>
        <v>Bailey, James</v>
      </c>
      <c r="C35" s="3" cm="1">
        <f t="array" ref="C35">IFERROR(SUM((F35:J35)/E35)/60,0)</f>
        <v>17.90909090909091</v>
      </c>
      <c r="D35" s="3">
        <f t="shared" si="0"/>
        <v>3.3502538071065988</v>
      </c>
      <c r="E35" s="4">
        <f>_xlfn.XLOOKUP(B35,Avaya!J$3:J$50,Avaya!K$3:K$50,0,0,1)</f>
        <v>55</v>
      </c>
      <c r="F35" s="4">
        <f>_xlfn.XLOOKUP(B35,Avaya!J$3:J$50,Avaya!L$3:L$50,0,0,1)</f>
        <v>40067</v>
      </c>
      <c r="G35" s="4">
        <f>_xlfn.XLOOKUP(B35,Avaya!J$3:J$50,Avaya!M$3:M$50,0,0,1)</f>
        <v>7178</v>
      </c>
      <c r="H35" s="4">
        <f>_xlfn.XLOOKUP(B35,Avaya!J$3:J$50,Avaya!N$3:N$50,0,0,1)</f>
        <v>35</v>
      </c>
      <c r="I35" s="4">
        <f>_xlfn.XLOOKUP(B35,Avaya!J$3:J$50,Avaya!O$3:O$50,0,0,1)</f>
        <v>11820</v>
      </c>
      <c r="J35" s="4">
        <f>_xlfn.XLOOKUP(B35,Avaya!J$3:J$50,Avaya!P$3:P$50,0,0,1)</f>
        <v>0</v>
      </c>
      <c r="K35" s="9"/>
      <c r="L35" s="2" t="str">
        <f>'1. Roster'!A40</f>
        <v>Phillips, DJ</v>
      </c>
      <c r="M35" s="3">
        <f t="shared" si="2"/>
        <v>0</v>
      </c>
      <c r="N35" s="3">
        <f>_xlfn.XLOOKUP(L35,Clockify!A$4:A$103,Clockify!C$4:C$103,0,0,1)</f>
        <v>30.372499999999999</v>
      </c>
      <c r="O35" s="4">
        <f>_xlfn.XLOOKUP(L35,ServiceNow!A$4:A$102,ServiceNow!D$4:D$102,0,0,1)</f>
        <v>0</v>
      </c>
      <c r="P35" s="9"/>
    </row>
    <row r="36" spans="1:16" ht="14.25">
      <c r="A36" s="9"/>
      <c r="B36" s="2" t="str">
        <f>'1. Roster'!A36</f>
        <v>Muser, Amy</v>
      </c>
      <c r="C36" s="3" cm="1">
        <f t="array" ref="C36">IFERROR(SUM((F36:J36)/E36)/60,0)</f>
        <v>16.938679245283019</v>
      </c>
      <c r="D36" s="3">
        <f t="shared" si="0"/>
        <v>3.5421888053466999</v>
      </c>
      <c r="E36" s="4">
        <f>_xlfn.XLOOKUP(B36,Avaya!J$3:J$50,Avaya!K$3:K$50,0,0,1)</f>
        <v>53</v>
      </c>
      <c r="F36" s="4">
        <f>_xlfn.XLOOKUP(B36,Avaya!J$3:J$50,Avaya!L$3:L$50,0,0,1)</f>
        <v>30706</v>
      </c>
      <c r="G36" s="4">
        <f>_xlfn.XLOOKUP(B36,Avaya!J$3:J$50,Avaya!M$3:M$50,0,0,1)</f>
        <v>2805</v>
      </c>
      <c r="H36" s="4">
        <f>_xlfn.XLOOKUP(B36,Avaya!J$3:J$50,Avaya!N$3:N$50,0,0,1)</f>
        <v>357</v>
      </c>
      <c r="I36" s="4">
        <f>_xlfn.XLOOKUP(B36,Avaya!J$3:J$50,Avaya!O$3:O$50,0,0,1)</f>
        <v>19997</v>
      </c>
      <c r="J36" s="4">
        <f>_xlfn.XLOOKUP(B36,Avaya!J$3:J$50,Avaya!P$3:P$50,0,0,1)</f>
        <v>0</v>
      </c>
      <c r="K36" s="9"/>
      <c r="L36" s="2" t="str">
        <f>'1. Roster'!A22</f>
        <v>Hudson, Brett</v>
      </c>
      <c r="M36" s="3">
        <f t="shared" si="2"/>
        <v>0</v>
      </c>
      <c r="N36" s="3">
        <f>_xlfn.XLOOKUP(L36,Clockify!A$4:A$103,Clockify!C$4:C$103,0,0,1)</f>
        <v>0</v>
      </c>
      <c r="O36" s="4">
        <f>_xlfn.XLOOKUP(L36,ServiceNow!A$4:A$102,ServiceNow!D$4:D$102,0,0,1)</f>
        <v>0</v>
      </c>
      <c r="P36" s="9"/>
    </row>
    <row r="37" spans="1:16" ht="14.25">
      <c r="A37" s="9"/>
      <c r="B37" s="2" t="str">
        <f>'1. Roster'!A3</f>
        <v>Adams, Evan</v>
      </c>
      <c r="C37" s="3" cm="1">
        <f t="array" ref="C37">IFERROR(SUM((F37:J37)/E37)/60,0)</f>
        <v>20.955442176870747</v>
      </c>
      <c r="D37" s="3">
        <f t="shared" si="0"/>
        <v>2.8632180363258612</v>
      </c>
      <c r="E37" s="4">
        <f>_xlfn.XLOOKUP(B37,Avaya!J$3:J$50,Avaya!K$3:K$50,0,0,1)</f>
        <v>49</v>
      </c>
      <c r="F37" s="4">
        <f>_xlfn.XLOOKUP(B37,Avaya!J$3:J$50,Avaya!L$3:L$50,0,0,1)</f>
        <v>22671</v>
      </c>
      <c r="G37" s="4">
        <f>_xlfn.XLOOKUP(B37,Avaya!J$3:J$50,Avaya!M$3:M$50,0,0,1)</f>
        <v>35491</v>
      </c>
      <c r="H37" s="4">
        <f>_xlfn.XLOOKUP(B37,Avaya!J$3:J$50,Avaya!N$3:N$50,0,0,1)</f>
        <v>168</v>
      </c>
      <c r="I37" s="4">
        <f>_xlfn.XLOOKUP(B37,Avaya!J$3:J$50,Avaya!O$3:O$50,0,0,1)</f>
        <v>3277</v>
      </c>
      <c r="J37" s="4">
        <f>_xlfn.XLOOKUP(B37,Avaya!J$3:J$50,Avaya!P$3:P$50,0,0,1)</f>
        <v>2</v>
      </c>
      <c r="K37" s="9"/>
      <c r="L37" s="2" t="str">
        <f>'1. Roster'!A6</f>
        <v>Bailey, James</v>
      </c>
      <c r="M37" s="3">
        <f t="shared" si="2"/>
        <v>0</v>
      </c>
      <c r="N37" s="3">
        <f>_xlfn.XLOOKUP(L37,Clockify!A$4:A$103,Clockify!C$4:C$103,0,0,1)</f>
        <v>0</v>
      </c>
      <c r="O37" s="4">
        <f>_xlfn.XLOOKUP(L37,ServiceNow!A$4:A$102,ServiceNow!D$4:D$102,0,0,1)</f>
        <v>0</v>
      </c>
      <c r="P37" s="9"/>
    </row>
    <row r="38" spans="1:16" ht="14.25">
      <c r="A38" s="9"/>
      <c r="B38" s="2" t="str">
        <f>'1. Roster'!A21</f>
        <v>Garcia, Justin</v>
      </c>
      <c r="C38" s="3" cm="1">
        <f t="array" ref="C38">IFERROR(SUM((F38:J38)/E38)/60,0)</f>
        <v>29.414583333333329</v>
      </c>
      <c r="D38" s="3">
        <f t="shared" ref="D38:D69" si="3">IFERROR(E38/(SUM(F38:J38)/3600),0)</f>
        <v>2.0398045187336216</v>
      </c>
      <c r="E38" s="4">
        <f>_xlfn.XLOOKUP(B38,Avaya!J$3:J$50,Avaya!K$3:K$50,0,0,1)</f>
        <v>48</v>
      </c>
      <c r="F38" s="4">
        <f>_xlfn.XLOOKUP(B38,Avaya!J$3:J$50,Avaya!L$3:L$50,0,0,1)</f>
        <v>54520</v>
      </c>
      <c r="G38" s="4">
        <f>_xlfn.XLOOKUP(B38,Avaya!J$3:J$50,Avaya!M$3:M$50,0,0,1)</f>
        <v>17191</v>
      </c>
      <c r="H38" s="4">
        <f>_xlfn.XLOOKUP(B38,Avaya!J$3:J$50,Avaya!N$3:N$50,0,0,1)</f>
        <v>139</v>
      </c>
      <c r="I38" s="4">
        <f>_xlfn.XLOOKUP(B38,Avaya!J$3:J$50,Avaya!O$3:O$50,0,0,1)</f>
        <v>12864</v>
      </c>
      <c r="J38" s="4">
        <f>_xlfn.XLOOKUP(B38,Avaya!J$3:J$50,Avaya!P$3:P$50,0,0,1)</f>
        <v>0</v>
      </c>
      <c r="K38" s="9"/>
      <c r="L38" s="2" t="str">
        <f>'1. Roster'!A18</f>
        <v>Frierson, William</v>
      </c>
      <c r="M38" s="3">
        <f t="shared" si="2"/>
        <v>0</v>
      </c>
      <c r="N38" s="3">
        <f>_xlfn.XLOOKUP(L38,Clockify!A$4:A$103,Clockify!C$4:C$103,0,0,1)</f>
        <v>17.918299999999999</v>
      </c>
      <c r="O38" s="4">
        <f>_xlfn.XLOOKUP(L38,ServiceNow!A$4:A$102,ServiceNow!D$4:D$102,0,0,1)</f>
        <v>0</v>
      </c>
      <c r="P38" s="9"/>
    </row>
    <row r="39" spans="1:16" ht="14.25">
      <c r="A39" s="9"/>
      <c r="B39" s="2" t="str">
        <f>'1. Roster'!A41</f>
        <v>Redman, Renee</v>
      </c>
      <c r="C39" s="3" cm="1">
        <f t="array" ref="C39">IFERROR(SUM((F39:J39)/E39)/60,0)</f>
        <v>12.509649122807017</v>
      </c>
      <c r="D39" s="3">
        <f t="shared" si="3"/>
        <v>4.7962975948390714</v>
      </c>
      <c r="E39" s="4">
        <f>_xlfn.XLOOKUP(B39,Avaya!J$3:J$50,Avaya!K$3:K$50,0,0,1)</f>
        <v>38</v>
      </c>
      <c r="F39" s="4">
        <f>_xlfn.XLOOKUP(B39,Avaya!J$3:J$50,Avaya!L$3:L$50,0,0,1)</f>
        <v>17479</v>
      </c>
      <c r="G39" s="4">
        <f>_xlfn.XLOOKUP(B39,Avaya!J$3:J$50,Avaya!M$3:M$50,0,0,1)</f>
        <v>4757</v>
      </c>
      <c r="H39" s="4">
        <f>_xlfn.XLOOKUP(B39,Avaya!J$3:J$50,Avaya!N$3:N$50,0,0,1)</f>
        <v>50</v>
      </c>
      <c r="I39" s="4">
        <f>_xlfn.XLOOKUP(B39,Avaya!J$3:J$50,Avaya!O$3:O$50,0,0,1)</f>
        <v>6144</v>
      </c>
      <c r="J39" s="4">
        <f>_xlfn.XLOOKUP(B39,Avaya!J$3:J$50,Avaya!P$3:P$50,0,0,1)</f>
        <v>92</v>
      </c>
      <c r="K39" s="9"/>
      <c r="L39" s="2" t="str">
        <f>'1. Roster'!A29</f>
        <v>Kosman, Kyle</v>
      </c>
      <c r="M39" s="3">
        <f t="shared" si="2"/>
        <v>0</v>
      </c>
      <c r="N39" s="3">
        <f>_xlfn.XLOOKUP(L39,Clockify!A$4:A$103,Clockify!C$4:C$103,0,0,1)</f>
        <v>0</v>
      </c>
      <c r="O39" s="4">
        <f>_xlfn.XLOOKUP(L39,ServiceNow!A$4:A$102,ServiceNow!D$4:D$102,0,0,1)</f>
        <v>0</v>
      </c>
      <c r="P39" s="9"/>
    </row>
    <row r="40" spans="1:16" ht="14.25">
      <c r="A40" s="9"/>
      <c r="B40" s="2" t="str">
        <f>'1. Roster'!A17</f>
        <v>Fecto, Todd</v>
      </c>
      <c r="C40" s="3" cm="1">
        <f t="array" ref="C40">IFERROR(SUM((F40:J40)/E40)/60,0)</f>
        <v>19.804954954954955</v>
      </c>
      <c r="D40" s="3">
        <f t="shared" si="3"/>
        <v>3.0295448859371801</v>
      </c>
      <c r="E40" s="4">
        <f>_xlfn.XLOOKUP(B40,Avaya!J$3:J$50,Avaya!K$3:K$50,0,0,1)</f>
        <v>37</v>
      </c>
      <c r="F40" s="4">
        <f>_xlfn.XLOOKUP(B40,Avaya!J$3:J$50,Avaya!L$3:L$50,0,0,1)</f>
        <v>32287</v>
      </c>
      <c r="G40" s="4">
        <f>_xlfn.XLOOKUP(B40,Avaya!J$3:J$50,Avaya!M$3:M$50,0,0,1)</f>
        <v>4656</v>
      </c>
      <c r="H40" s="4">
        <f>_xlfn.XLOOKUP(B40,Avaya!J$3:J$50,Avaya!N$3:N$50,0,0,1)</f>
        <v>116</v>
      </c>
      <c r="I40" s="4">
        <f>_xlfn.XLOOKUP(B40,Avaya!J$3:J$50,Avaya!O$3:O$50,0,0,1)</f>
        <v>6908</v>
      </c>
      <c r="J40" s="4">
        <f>_xlfn.XLOOKUP(B40,Avaya!J$3:J$50,Avaya!P$3:P$50,0,0,1)</f>
        <v>0</v>
      </c>
      <c r="K40" s="9"/>
      <c r="L40" s="2" t="str">
        <f>'1. Roster'!A31</f>
        <v>Marcie, James</v>
      </c>
      <c r="M40" s="3">
        <f t="shared" si="2"/>
        <v>0</v>
      </c>
      <c r="N40" s="3">
        <f>_xlfn.XLOOKUP(L40,Clockify!A$4:A$103,Clockify!C$4:C$103,0,0,1)</f>
        <v>0</v>
      </c>
      <c r="O40" s="4">
        <f>_xlfn.XLOOKUP(L40,ServiceNow!A$4:A$102,ServiceNow!D$4:D$102,0,0,1)</f>
        <v>0</v>
      </c>
      <c r="P40" s="9"/>
    </row>
    <row r="41" spans="1:16" ht="14.25">
      <c r="A41" s="9"/>
      <c r="B41" s="2" t="str">
        <f>'1. Roster'!A48</f>
        <v>Wilson, Robert</v>
      </c>
      <c r="C41" s="3" cm="1">
        <f t="array" ref="C41">IFERROR(SUM((F41:J41)/E41)/60,0)</f>
        <v>14.566666666666666</v>
      </c>
      <c r="D41" s="3">
        <f t="shared" si="3"/>
        <v>4.1189931350114417</v>
      </c>
      <c r="E41" s="4">
        <f>_xlfn.XLOOKUP(B41,Avaya!J$3:J$50,Avaya!K$3:K$50,0,0,1)</f>
        <v>36</v>
      </c>
      <c r="F41" s="4">
        <f>_xlfn.XLOOKUP(B41,Avaya!J$3:J$50,Avaya!L$3:L$50,0,0,1)</f>
        <v>25833</v>
      </c>
      <c r="G41" s="4">
        <f>_xlfn.XLOOKUP(B41,Avaya!J$3:J$50,Avaya!M$3:M$50,0,0,1)</f>
        <v>0</v>
      </c>
      <c r="H41" s="4">
        <f>_xlfn.XLOOKUP(B41,Avaya!J$3:J$50,Avaya!N$3:N$50,0,0,1)</f>
        <v>726</v>
      </c>
      <c r="I41" s="4">
        <f>_xlfn.XLOOKUP(B41,Avaya!J$3:J$50,Avaya!O$3:O$50,0,0,1)</f>
        <v>4461</v>
      </c>
      <c r="J41" s="4">
        <f>_xlfn.XLOOKUP(B41,Avaya!J$3:J$50,Avaya!P$3:P$50,0,0,1)</f>
        <v>444</v>
      </c>
      <c r="K41" s="9"/>
      <c r="L41" s="2" t="str">
        <f>'1. Roster'!A10</f>
        <v>Borner, Paul</v>
      </c>
      <c r="M41" s="3">
        <f t="shared" si="2"/>
        <v>0</v>
      </c>
      <c r="N41" s="3">
        <f>_xlfn.XLOOKUP(L41,Clockify!A$4:A$103,Clockify!C$4:C$103,0,0,1)</f>
        <v>0</v>
      </c>
      <c r="O41" s="4">
        <f>_xlfn.XLOOKUP(L41,ServiceNow!A$4:A$102,ServiceNow!D$4:D$102,0,0,1)</f>
        <v>0</v>
      </c>
      <c r="P41" s="9"/>
    </row>
    <row r="42" spans="1:16" ht="14.25">
      <c r="A42" s="9"/>
      <c r="B42" s="2" t="str">
        <f>'1. Roster'!A37</f>
        <v>Nguyen, Savio</v>
      </c>
      <c r="C42" s="3" cm="1">
        <f t="array" ref="C42">IFERROR(SUM((F42:J42)/E42)/60,0)</f>
        <v>27.608333333333334</v>
      </c>
      <c r="D42" s="3">
        <f t="shared" si="3"/>
        <v>2.1732568668880168</v>
      </c>
      <c r="E42" s="4">
        <f>_xlfn.XLOOKUP(B42,Avaya!J$3:J$50,Avaya!K$3:K$50,0,0,1)</f>
        <v>36</v>
      </c>
      <c r="F42" s="4">
        <f>_xlfn.XLOOKUP(B42,Avaya!J$3:J$50,Avaya!L$3:L$50,0,0,1)</f>
        <v>26737</v>
      </c>
      <c r="G42" s="4">
        <f>_xlfn.XLOOKUP(B42,Avaya!J$3:J$50,Avaya!M$3:M$50,0,0,1)</f>
        <v>8694</v>
      </c>
      <c r="H42" s="4">
        <f>_xlfn.XLOOKUP(B42,Avaya!J$3:J$50,Avaya!N$3:N$50,0,0,1)</f>
        <v>153</v>
      </c>
      <c r="I42" s="4">
        <f>_xlfn.XLOOKUP(B42,Avaya!J$3:J$50,Avaya!O$3:O$50,0,0,1)</f>
        <v>24050</v>
      </c>
      <c r="J42" s="4">
        <f>_xlfn.XLOOKUP(B42,Avaya!J$3:J$50,Avaya!P$3:P$50,0,0,1)</f>
        <v>0</v>
      </c>
      <c r="K42" s="9"/>
      <c r="L42" s="2" t="str">
        <f>'1. Roster'!A8</f>
        <v>Beck, Larry</v>
      </c>
      <c r="M42" s="3">
        <f t="shared" si="2"/>
        <v>0</v>
      </c>
      <c r="N42" s="3">
        <f>_xlfn.XLOOKUP(L42,Clockify!A$4:A$103,Clockify!C$4:C$103,0,0,1)</f>
        <v>0</v>
      </c>
      <c r="O42" s="4">
        <f>_xlfn.XLOOKUP(L42,ServiceNow!A$4:A$102,ServiceNow!D$4:D$102,0,0,1)</f>
        <v>0</v>
      </c>
      <c r="P42" s="9"/>
    </row>
    <row r="43" spans="1:16" ht="14.25">
      <c r="A43" s="9"/>
      <c r="B43" s="2" t="str">
        <f>'1. Roster'!A40</f>
        <v>Phillips, DJ</v>
      </c>
      <c r="C43" s="3" cm="1">
        <f t="array" ref="C43">IFERROR(SUM((F43:J43)/E43)/60,0)</f>
        <v>15.897395833333333</v>
      </c>
      <c r="D43" s="3">
        <f t="shared" si="3"/>
        <v>3.7742030599875505</v>
      </c>
      <c r="E43" s="4">
        <f>_xlfn.XLOOKUP(B43,Avaya!J$3:J$50,Avaya!K$3:K$50,0,0,1)</f>
        <v>32</v>
      </c>
      <c r="F43" s="4">
        <f>_xlfn.XLOOKUP(B43,Avaya!J$3:J$50,Avaya!L$3:L$50,0,0,1)</f>
        <v>19731</v>
      </c>
      <c r="G43" s="4">
        <f>_xlfn.XLOOKUP(B43,Avaya!J$3:J$50,Avaya!M$3:M$50,0,0,1)</f>
        <v>10545</v>
      </c>
      <c r="H43" s="4">
        <f>_xlfn.XLOOKUP(B43,Avaya!J$3:J$50,Avaya!N$3:N$50,0,0,1)</f>
        <v>247</v>
      </c>
      <c r="I43" s="4">
        <f>_xlfn.XLOOKUP(B43,Avaya!J$3:J$50,Avaya!O$3:O$50,0,0,1)</f>
        <v>0</v>
      </c>
      <c r="J43" s="4">
        <f>_xlfn.XLOOKUP(B43,Avaya!J$3:J$50,Avaya!P$3:P$50,0,0,1)</f>
        <v>0</v>
      </c>
      <c r="K43" s="9"/>
      <c r="L43" s="2" t="str">
        <f>'1. Roster'!A7</f>
        <v>Baron, Zak</v>
      </c>
      <c r="M43" s="3">
        <f t="shared" si="2"/>
        <v>0</v>
      </c>
      <c r="N43" s="3">
        <f>_xlfn.XLOOKUP(L43,Clockify!A$4:A$103,Clockify!C$4:C$103,0,0,1)</f>
        <v>3.0999999999999999E-3</v>
      </c>
      <c r="O43" s="4">
        <f>_xlfn.XLOOKUP(L43,ServiceNow!A$4:A$102,ServiceNow!D$4:D$102,0,0,1)</f>
        <v>0</v>
      </c>
      <c r="P43" s="9"/>
    </row>
    <row r="44" spans="1:16" ht="14.25">
      <c r="A44" s="9"/>
      <c r="B44" s="2" t="str">
        <f>'1. Roster'!A43</f>
        <v>Sizemore, Michael</v>
      </c>
      <c r="C44" s="3" cm="1">
        <f t="array" ref="C44">IFERROR(SUM((F44:J44)/E44)/60,0)</f>
        <v>26.842307692307696</v>
      </c>
      <c r="D44" s="3">
        <f t="shared" si="3"/>
        <v>2.2352772603524862</v>
      </c>
      <c r="E44" s="4">
        <f>_xlfn.XLOOKUP(B44,Avaya!J$3:J$50,Avaya!K$3:K$50,0,0,1)</f>
        <v>26</v>
      </c>
      <c r="F44" s="4">
        <f>_xlfn.XLOOKUP(B44,Avaya!J$3:J$50,Avaya!L$3:L$50,0,0,1)</f>
        <v>26016</v>
      </c>
      <c r="G44" s="4">
        <f>_xlfn.XLOOKUP(B44,Avaya!J$3:J$50,Avaya!M$3:M$50,0,0,1)</f>
        <v>4236</v>
      </c>
      <c r="H44" s="4">
        <f>_xlfn.XLOOKUP(B44,Avaya!J$3:J$50,Avaya!N$3:N$50,0,0,1)</f>
        <v>71</v>
      </c>
      <c r="I44" s="4">
        <f>_xlfn.XLOOKUP(B44,Avaya!J$3:J$50,Avaya!O$3:O$50,0,0,1)</f>
        <v>11551</v>
      </c>
      <c r="J44" s="4">
        <f>_xlfn.XLOOKUP(B44,Avaya!J$3:J$50,Avaya!P$3:P$50,0,0,1)</f>
        <v>0</v>
      </c>
      <c r="K44" s="9"/>
      <c r="L44" s="2" t="str">
        <f>'1. Roster'!A47</f>
        <v>Torrence, Cory</v>
      </c>
      <c r="M44" s="3">
        <f t="shared" si="2"/>
        <v>0</v>
      </c>
      <c r="N44" s="3">
        <f>_xlfn.XLOOKUP(L44,Clockify!A$4:A$103,Clockify!C$4:C$103,0,0,1)</f>
        <v>0</v>
      </c>
      <c r="O44" s="4">
        <f>_xlfn.XLOOKUP(L44,ServiceNow!A$4:A$102,ServiceNow!D$4:D$102,0,0,1)</f>
        <v>0</v>
      </c>
      <c r="P44" s="9"/>
    </row>
    <row r="45" spans="1:16" ht="14.25">
      <c r="A45" s="9"/>
      <c r="B45" s="2" t="str">
        <f>'1. Roster'!A24</f>
        <v>Kar, Joel</v>
      </c>
      <c r="C45" s="3" cm="1">
        <f t="array" ref="C45">IFERROR(SUM((F45:J45)/E45)/60,0)</f>
        <v>15.41449275362319</v>
      </c>
      <c r="D45" s="3">
        <f t="shared" si="3"/>
        <v>3.8924407672057164</v>
      </c>
      <c r="E45" s="4">
        <f>_xlfn.XLOOKUP(B45,Avaya!J$3:J$50,Avaya!K$3:K$50,0,0,1)</f>
        <v>23</v>
      </c>
      <c r="F45" s="4">
        <f>_xlfn.XLOOKUP(B45,Avaya!J$3:J$50,Avaya!L$3:L$50,0,0,1)</f>
        <v>12046</v>
      </c>
      <c r="G45" s="4">
        <f>_xlfn.XLOOKUP(B45,Avaya!J$3:J$50,Avaya!M$3:M$50,0,0,1)</f>
        <v>3339</v>
      </c>
      <c r="H45" s="4">
        <f>_xlfn.XLOOKUP(B45,Avaya!J$3:J$50,Avaya!N$3:N$50,0,0,1)</f>
        <v>425</v>
      </c>
      <c r="I45" s="4">
        <f>_xlfn.XLOOKUP(B45,Avaya!J$3:J$50,Avaya!O$3:O$50,0,0,1)</f>
        <v>5462</v>
      </c>
      <c r="J45" s="4">
        <f>_xlfn.XLOOKUP(B45,Avaya!J$3:J$50,Avaya!P$3:P$50,0,0,1)</f>
        <v>0</v>
      </c>
      <c r="K45" s="9"/>
      <c r="L45" s="2" t="str">
        <f>'1. Roster'!A26</f>
        <v>Kenner, Ian</v>
      </c>
      <c r="M45" s="3">
        <f t="shared" si="2"/>
        <v>0</v>
      </c>
      <c r="N45" s="3">
        <f>_xlfn.XLOOKUP(L45,Clockify!A$4:A$103,Clockify!C$4:C$103,0,0,1)</f>
        <v>0</v>
      </c>
      <c r="O45" s="4">
        <f>_xlfn.XLOOKUP(L45,ServiceNow!A$4:A$102,ServiceNow!D$4:D$102,0,0,1)</f>
        <v>0</v>
      </c>
      <c r="P45" s="9"/>
    </row>
    <row r="46" spans="1:16" ht="14.25">
      <c r="A46" s="9"/>
      <c r="B46" s="2" t="str">
        <f>'1. Roster'!A46</f>
        <v>Thompson, Brian</v>
      </c>
      <c r="C46" s="3" cm="1">
        <f t="array" ref="C46">IFERROR(SUM((F46:J46)/E46)/60,0)</f>
        <v>9.829545454545455</v>
      </c>
      <c r="D46" s="3">
        <f t="shared" si="3"/>
        <v>6.104046242774567</v>
      </c>
      <c r="E46" s="4">
        <f>_xlfn.XLOOKUP(B46,Avaya!J$3:J$50,Avaya!K$3:K$50,0,0,1)</f>
        <v>22</v>
      </c>
      <c r="F46" s="4">
        <f>_xlfn.XLOOKUP(B46,Avaya!J$3:J$50,Avaya!L$3:L$50,0,0,1)</f>
        <v>6810</v>
      </c>
      <c r="G46" s="4">
        <f>_xlfn.XLOOKUP(B46,Avaya!J$3:J$50,Avaya!M$3:M$50,0,0,1)</f>
        <v>1220</v>
      </c>
      <c r="H46" s="4">
        <f>_xlfn.XLOOKUP(B46,Avaya!J$3:J$50,Avaya!N$3:N$50,0,0,1)</f>
        <v>286</v>
      </c>
      <c r="I46" s="4">
        <f>_xlfn.XLOOKUP(B46,Avaya!J$3:J$50,Avaya!O$3:O$50,0,0,1)</f>
        <v>4659</v>
      </c>
      <c r="J46" s="4">
        <f>_xlfn.XLOOKUP(B46,Avaya!J$3:J$50,Avaya!P$3:P$50,0,0,1)</f>
        <v>0</v>
      </c>
      <c r="K46" s="9"/>
      <c r="L46" s="2" t="str">
        <f>'1. Roster'!A11</f>
        <v>Bowker, Sean</v>
      </c>
      <c r="M46" s="3">
        <f t="shared" ref="M46:M77" si="4">IFERROR(O46/N46,0)</f>
        <v>0</v>
      </c>
      <c r="N46" s="3">
        <f>_xlfn.XLOOKUP(L46,Clockify!A$4:A$103,Clockify!C$4:C$103,0,0,1)</f>
        <v>0</v>
      </c>
      <c r="O46" s="4">
        <f>_xlfn.XLOOKUP(L46,ServiceNow!A$4:A$102,ServiceNow!D$4:D$102,0,0,1)</f>
        <v>0</v>
      </c>
      <c r="P46" s="9"/>
    </row>
    <row r="47" spans="1:16" ht="14.25">
      <c r="A47" s="9"/>
      <c r="B47" s="2" t="str">
        <f>'1. Roster'!A33</f>
        <v>McMann, Jake</v>
      </c>
      <c r="C47" s="3" cm="1">
        <f t="array" ref="C47">IFERROR(SUM((F47:J47)/E47)/60,0)</f>
        <v>13.835087719298246</v>
      </c>
      <c r="D47" s="3">
        <f t="shared" si="3"/>
        <v>4.3367993913264016</v>
      </c>
      <c r="E47" s="4">
        <f>_xlfn.XLOOKUP(B47,Avaya!J$3:J$50,Avaya!K$3:K$50,0,0,1)</f>
        <v>19</v>
      </c>
      <c r="F47" s="4">
        <f>_xlfn.XLOOKUP(B47,Avaya!J$3:J$50,Avaya!L$3:L$50,0,0,1)</f>
        <v>12774</v>
      </c>
      <c r="G47" s="4">
        <f>_xlfn.XLOOKUP(B47,Avaya!J$3:J$50,Avaya!M$3:M$50,0,0,1)</f>
        <v>586</v>
      </c>
      <c r="H47" s="4">
        <f>_xlfn.XLOOKUP(B47,Avaya!J$3:J$50,Avaya!N$3:N$50,0,0,1)</f>
        <v>413</v>
      </c>
      <c r="I47" s="4">
        <f>_xlfn.XLOOKUP(B47,Avaya!J$3:J$50,Avaya!O$3:O$50,0,0,1)</f>
        <v>1999</v>
      </c>
      <c r="J47" s="4">
        <f>_xlfn.XLOOKUP(B47,Avaya!J$3:J$50,Avaya!P$3:P$50,0,0,1)</f>
        <v>0</v>
      </c>
      <c r="K47" s="9"/>
      <c r="L47" s="2" t="str">
        <f>'1. Roster'!A5</f>
        <v>Atleski, Nathan</v>
      </c>
      <c r="M47" s="3">
        <f t="shared" si="4"/>
        <v>0</v>
      </c>
      <c r="N47" s="3">
        <f>_xlfn.XLOOKUP(L47,Clockify!A$4:A$103,Clockify!C$4:C$103,0,0,1)</f>
        <v>0</v>
      </c>
      <c r="O47" s="4">
        <f>_xlfn.XLOOKUP(L47,ServiceNow!A$4:A$102,ServiceNow!D$4:D$102,0,0,1)</f>
        <v>0</v>
      </c>
      <c r="P47" s="9"/>
    </row>
    <row r="48" spans="1:16" ht="14.25">
      <c r="A48" s="9"/>
      <c r="B48" s="2" t="str">
        <f>'1. Roster'!A2</f>
        <v>Abdulla, Abdul</v>
      </c>
      <c r="C48" s="3" cm="1">
        <f t="array" ref="C48">IFERROR(SUM((F48:J48)/E48)/60,0)</f>
        <v>12.335185185185187</v>
      </c>
      <c r="D48" s="3">
        <f t="shared" si="3"/>
        <v>4.864134514337187</v>
      </c>
      <c r="E48" s="4">
        <f>_xlfn.XLOOKUP(B48,Avaya!J$3:J$50,Avaya!K$3:K$50,0,0,1)</f>
        <v>9</v>
      </c>
      <c r="F48" s="4">
        <f>_xlfn.XLOOKUP(B48,Avaya!J$3:J$50,Avaya!L$3:L$50,0,0,1)</f>
        <v>4629</v>
      </c>
      <c r="G48" s="4">
        <f>_xlfn.XLOOKUP(B48,Avaya!J$3:J$50,Avaya!M$3:M$50,0,0,1)</f>
        <v>1274</v>
      </c>
      <c r="H48" s="4">
        <f>_xlfn.XLOOKUP(B48,Avaya!J$3:J$50,Avaya!N$3:N$50,0,0,1)</f>
        <v>355</v>
      </c>
      <c r="I48" s="4">
        <f>_xlfn.XLOOKUP(B48,Avaya!J$3:J$50,Avaya!O$3:O$50,0,0,1)</f>
        <v>403</v>
      </c>
      <c r="J48" s="4">
        <f>_xlfn.XLOOKUP(B48,Avaya!J$3:J$50,Avaya!P$3:P$50,0,0,1)</f>
        <v>0</v>
      </c>
      <c r="K48" s="9"/>
      <c r="L48" s="2" t="str">
        <f>'1. Roster'!A44</f>
        <v>Solomon, Kalinda</v>
      </c>
      <c r="M48" s="3">
        <f t="shared" si="4"/>
        <v>0</v>
      </c>
      <c r="N48" s="3">
        <f>_xlfn.XLOOKUP(L48,Clockify!A$4:A$103,Clockify!C$4:C$103,0,0,1)</f>
        <v>0</v>
      </c>
      <c r="O48" s="4">
        <f>_xlfn.XLOOKUP(L48,ServiceNow!A$4:A$102,ServiceNow!D$4:D$102,0,0,1)</f>
        <v>0</v>
      </c>
      <c r="P48" s="9"/>
    </row>
    <row r="49" spans="1:16" ht="14.25">
      <c r="A49" s="9"/>
      <c r="B49" s="2" t="str">
        <f>'1. Roster'!A34</f>
        <v>Molnar, Eric</v>
      </c>
      <c r="C49" s="3" cm="1">
        <f t="array" ref="C49">IFERROR(SUM((F49:J49)/E49)/60,0)</f>
        <v>6.9249999999999998</v>
      </c>
      <c r="D49" s="3">
        <f t="shared" si="3"/>
        <v>8.6642599277978345</v>
      </c>
      <c r="E49" s="4">
        <f>_xlfn.XLOOKUP(B49,Avaya!J$3:J$50,Avaya!K$3:K$50,0,0,1)</f>
        <v>2</v>
      </c>
      <c r="F49" s="4">
        <f>_xlfn.XLOOKUP(B49,Avaya!J$3:J$50,Avaya!L$3:L$50,0,0,1)</f>
        <v>258</v>
      </c>
      <c r="G49" s="4">
        <f>_xlfn.XLOOKUP(B49,Avaya!J$3:J$50,Avaya!M$3:M$50,0,0,1)</f>
        <v>0</v>
      </c>
      <c r="H49" s="4">
        <f>_xlfn.XLOOKUP(B49,Avaya!J$3:J$50,Avaya!N$3:N$50,0,0,1)</f>
        <v>2</v>
      </c>
      <c r="I49" s="4">
        <f>_xlfn.XLOOKUP(B49,Avaya!J$3:J$50,Avaya!O$3:O$50,0,0,1)</f>
        <v>549</v>
      </c>
      <c r="J49" s="4">
        <f>_xlfn.XLOOKUP(B49,Avaya!J$3:J$50,Avaya!P$3:P$50,0,0,1)</f>
        <v>22</v>
      </c>
      <c r="K49" s="9"/>
      <c r="L49" s="2" t="str">
        <f>'1. Roster'!A9</f>
        <v>Bernard, Brandon</v>
      </c>
      <c r="M49" s="3">
        <f t="shared" si="4"/>
        <v>0</v>
      </c>
      <c r="N49" s="3">
        <f>_xlfn.XLOOKUP(L49,Clockify!A$4:A$103,Clockify!C$4:C$103,0,0,1)</f>
        <v>0</v>
      </c>
      <c r="O49" s="4">
        <f>_xlfn.XLOOKUP(L49,ServiceNow!A$4:A$102,ServiceNow!D$4:D$102,0,0,1)</f>
        <v>0</v>
      </c>
      <c r="P49" s="9"/>
    </row>
    <row r="50" spans="1:16" ht="14.25">
      <c r="A50" s="9"/>
      <c r="B50" s="2" t="str">
        <f>'1. Roster'!A16</f>
        <v>Esse, Alex</v>
      </c>
      <c r="C50" s="3" cm="1">
        <f t="array" ref="C50">IFERROR(SUM((F50:J50)/E50)/60,0)</f>
        <v>17.925000000000001</v>
      </c>
      <c r="D50" s="3">
        <f t="shared" si="3"/>
        <v>3.3472803347280333</v>
      </c>
      <c r="E50" s="4">
        <f>_xlfn.XLOOKUP(B50,Avaya!J$3:J$50,Avaya!K$3:K$50,0,0,1)</f>
        <v>2</v>
      </c>
      <c r="F50" s="4">
        <f>_xlfn.XLOOKUP(B50,Avaya!J$3:J$50,Avaya!L$3:L$50,0,0,1)</f>
        <v>500</v>
      </c>
      <c r="G50" s="4">
        <f>_xlfn.XLOOKUP(B50,Avaya!J$3:J$50,Avaya!M$3:M$50,0,0,1)</f>
        <v>0</v>
      </c>
      <c r="H50" s="4">
        <f>_xlfn.XLOOKUP(B50,Avaya!J$3:J$50,Avaya!N$3:N$50,0,0,1)</f>
        <v>0</v>
      </c>
      <c r="I50" s="4">
        <f>_xlfn.XLOOKUP(B50,Avaya!J$3:J$50,Avaya!O$3:O$50,0,0,1)</f>
        <v>1651</v>
      </c>
      <c r="J50" s="4">
        <f>_xlfn.XLOOKUP(B50,Avaya!J$3:J$50,Avaya!P$3:P$50,0,0,1)</f>
        <v>0</v>
      </c>
      <c r="K50" s="9"/>
      <c r="L50" s="2" t="str">
        <f>'1. Roster'!A23</f>
        <v>Johnson, Rashod</v>
      </c>
      <c r="M50" s="3">
        <f t="shared" si="4"/>
        <v>0</v>
      </c>
      <c r="N50" s="3">
        <f>_xlfn.XLOOKUP(L50,Clockify!A$4:A$103,Clockify!C$4:C$103,0,0,1)</f>
        <v>0</v>
      </c>
      <c r="O50" s="4">
        <f>_xlfn.XLOOKUP(L50,ServiceNow!A$4:A$102,ServiceNow!D$4:D$102,0,0,1)</f>
        <v>0</v>
      </c>
      <c r="P50" s="9"/>
    </row>
    <row r="51" spans="1:16" ht="14.25">
      <c r="A51" s="9"/>
      <c r="B51" s="2" t="str">
        <f>'1. Roster'!A19</f>
        <v>Gage, Lincoln</v>
      </c>
      <c r="C51" s="3" cm="1">
        <f t="array" ref="C51">IFERROR(SUM((F51:J51)/E51)/60,0)</f>
        <v>0</v>
      </c>
      <c r="D51" s="3">
        <f t="shared" si="3"/>
        <v>0</v>
      </c>
      <c r="E51" s="4">
        <f>_xlfn.XLOOKUP(B51,Avaya!J$3:J$50,Avaya!K$3:K$50,0,0,1)</f>
        <v>0</v>
      </c>
      <c r="F51" s="4">
        <f>_xlfn.XLOOKUP(B51,Avaya!J$3:J$50,Avaya!L$3:L$50,0,0,1)</f>
        <v>0</v>
      </c>
      <c r="G51" s="4">
        <f>_xlfn.XLOOKUP(B51,Avaya!J$3:J$50,Avaya!M$3:M$50,0,0,1)</f>
        <v>0</v>
      </c>
      <c r="H51" s="4">
        <f>_xlfn.XLOOKUP(B51,Avaya!J$3:J$50,Avaya!N$3:N$50,0,0,1)</f>
        <v>0</v>
      </c>
      <c r="I51" s="4">
        <f>_xlfn.XLOOKUP(B51,Avaya!J$3:J$50,Avaya!O$3:O$50,0,0,1)</f>
        <v>0</v>
      </c>
      <c r="J51" s="4">
        <f>_xlfn.XLOOKUP(B51,Avaya!J$3:J$50,Avaya!P$3:P$50,0,0,1)</f>
        <v>0</v>
      </c>
      <c r="K51" s="9"/>
      <c r="L51" s="2" t="str">
        <f>'1. Roster'!A30</f>
        <v>Lyons, Steph</v>
      </c>
      <c r="M51" s="3">
        <f t="shared" si="4"/>
        <v>0</v>
      </c>
      <c r="N51" s="3">
        <f>_xlfn.XLOOKUP(L51,Clockify!A$4:A$103,Clockify!C$4:C$103,0,0,1)</f>
        <v>0</v>
      </c>
      <c r="O51" s="4">
        <f>_xlfn.XLOOKUP(L51,ServiceNow!A$4:A$102,ServiceNow!D$4:D$102,0,0,1)</f>
        <v>0</v>
      </c>
      <c r="P51" s="9"/>
    </row>
    <row r="52" spans="1:16" ht="14.25">
      <c r="A52" s="9"/>
      <c r="B52" s="2" t="str">
        <f>'1. Roster'!A25</f>
        <v>Kempainen, John</v>
      </c>
      <c r="C52" s="3" cm="1">
        <f t="array" ref="C52">IFERROR(SUM((F52:J52)/E52)/60,0)</f>
        <v>0</v>
      </c>
      <c r="D52" s="3">
        <f t="shared" si="3"/>
        <v>0</v>
      </c>
      <c r="E52" s="4">
        <f>_xlfn.XLOOKUP(B52,Avaya!J$3:J$50,Avaya!K$3:K$50,0,0,1)</f>
        <v>0</v>
      </c>
      <c r="F52" s="4">
        <f>_xlfn.XLOOKUP(B52,Avaya!J$3:J$50,Avaya!L$3:L$50,0,0,1)</f>
        <v>0</v>
      </c>
      <c r="G52" s="4">
        <f>_xlfn.XLOOKUP(B52,Avaya!J$3:J$50,Avaya!M$3:M$50,0,0,1)</f>
        <v>0</v>
      </c>
      <c r="H52" s="4">
        <f>_xlfn.XLOOKUP(B52,Avaya!J$3:J$50,Avaya!N$3:N$50,0,0,1)</f>
        <v>0</v>
      </c>
      <c r="I52" s="4">
        <f>_xlfn.XLOOKUP(B52,Avaya!J$3:J$50,Avaya!O$3:O$50,0,0,1)</f>
        <v>0</v>
      </c>
      <c r="J52" s="4">
        <f>_xlfn.XLOOKUP(B52,Avaya!J$3:J$50,Avaya!P$3:P$50,0,0,1)</f>
        <v>0</v>
      </c>
      <c r="K52" s="9"/>
      <c r="L52" s="2" t="str">
        <f>'1. Roster'!A19</f>
        <v>Gage, Lincoln</v>
      </c>
      <c r="M52" s="3">
        <f t="shared" si="4"/>
        <v>0</v>
      </c>
      <c r="N52" s="3">
        <f>_xlfn.XLOOKUP(L52,Clockify!A$4:A$103,Clockify!C$4:C$103,0,0,1)</f>
        <v>0</v>
      </c>
      <c r="O52" s="4">
        <f>_xlfn.XLOOKUP(L52,ServiceNow!A$4:A$102,ServiceNow!D$4:D$102,0,0,1)</f>
        <v>0</v>
      </c>
      <c r="P52" s="9"/>
    </row>
    <row r="53" spans="1:16" ht="14.25">
      <c r="A53" s="9"/>
      <c r="B53" s="2" t="str">
        <f>'1. Roster'!A32</f>
        <v>McBride, Mitchell</v>
      </c>
      <c r="C53" s="3" cm="1">
        <f t="array" ref="C53">IFERROR(SUM((F53:J53)/E53)/60,0)</f>
        <v>0</v>
      </c>
      <c r="D53" s="3">
        <f t="shared" si="3"/>
        <v>0</v>
      </c>
      <c r="E53" s="4">
        <f>_xlfn.XLOOKUP(B53,Avaya!J$3:J$50,Avaya!K$3:K$50,0,0,1)</f>
        <v>0</v>
      </c>
      <c r="F53" s="4">
        <f>_xlfn.XLOOKUP(B53,Avaya!J$3:J$50,Avaya!L$3:L$50,0,0,1)</f>
        <v>0</v>
      </c>
      <c r="G53" s="4">
        <f>_xlfn.XLOOKUP(B53,Avaya!J$3:J$50,Avaya!M$3:M$50,0,0,1)</f>
        <v>0</v>
      </c>
      <c r="H53" s="4">
        <f>_xlfn.XLOOKUP(B53,Avaya!J$3:J$50,Avaya!N$3:N$50,0,0,1)</f>
        <v>0</v>
      </c>
      <c r="I53" s="4">
        <f>_xlfn.XLOOKUP(B53,Avaya!J$3:J$50,Avaya!O$3:O$50,0,0,1)</f>
        <v>0</v>
      </c>
      <c r="J53" s="4">
        <f>_xlfn.XLOOKUP(B53,Avaya!J$3:J$50,Avaya!P$3:P$50,0,0,1)</f>
        <v>0</v>
      </c>
      <c r="K53" s="9"/>
      <c r="L53" s="2" t="str">
        <f>'1. Roster'!A25</f>
        <v>Kempainen, John</v>
      </c>
      <c r="M53" s="3">
        <f t="shared" si="4"/>
        <v>0</v>
      </c>
      <c r="N53" s="3">
        <f>_xlfn.XLOOKUP(L53,Clockify!A$4:A$103,Clockify!C$4:C$103,0,0,1)</f>
        <v>0</v>
      </c>
      <c r="O53" s="4">
        <f>_xlfn.XLOOKUP(L53,ServiceNow!A$4:A$102,ServiceNow!D$4:D$102,0,0,1)</f>
        <v>0</v>
      </c>
      <c r="P53" s="9"/>
    </row>
    <row r="54" spans="1:16" ht="14.25" hidden="1">
      <c r="A54" s="9"/>
      <c r="B54" s="2">
        <f>'1. Roster'!A50</f>
        <v>0</v>
      </c>
      <c r="C54" s="3" cm="1">
        <f t="array" ref="C54">IFERROR(SUM((F54:J54)/E54)/60,0)</f>
        <v>0</v>
      </c>
      <c r="D54" s="3">
        <f t="shared" si="3"/>
        <v>0</v>
      </c>
      <c r="E54" s="4">
        <f>_xlfn.XLOOKUP(B54,Avaya!J$3:J$50,Avaya!K$3:K$50,0,0,1)</f>
        <v>0</v>
      </c>
      <c r="F54" s="4">
        <f>_xlfn.XLOOKUP(B54,Avaya!J$3:J$50,Avaya!L$3:L$50,0,0,1)</f>
        <v>0</v>
      </c>
      <c r="G54" s="4">
        <f>_xlfn.XLOOKUP(B54,Avaya!J$3:J$50,Avaya!M$3:M$50,0,0,1)</f>
        <v>0</v>
      </c>
      <c r="H54" s="4">
        <f>_xlfn.XLOOKUP(B54,Avaya!J$3:J$50,Avaya!N$3:N$50,0,0,1)</f>
        <v>0</v>
      </c>
      <c r="I54" s="4">
        <f>_xlfn.XLOOKUP(B54,Avaya!J$3:J$50,Avaya!O$3:O$50,0,0,1)</f>
        <v>0</v>
      </c>
      <c r="J54" s="4">
        <f>_xlfn.XLOOKUP(B54,Avaya!J$3:J$50,Avaya!P$3:P$50,0,0,1)</f>
        <v>0</v>
      </c>
      <c r="K54" s="9"/>
      <c r="L54" s="2">
        <f>'1. Roster'!A50</f>
        <v>0</v>
      </c>
      <c r="M54" s="3">
        <f t="shared" si="4"/>
        <v>0</v>
      </c>
      <c r="N54" s="3">
        <f>_xlfn.XLOOKUP(L54,Clockify!A$4:A$103,Clockify!C$4:C$103,0,0,1)</f>
        <v>0</v>
      </c>
      <c r="O54" s="4">
        <f>_xlfn.XLOOKUP(L54,ServiceNow!A$4:A$102,ServiceNow!D$4:D$102,0,0,1)</f>
        <v>0</v>
      </c>
      <c r="P54" s="9"/>
    </row>
    <row r="55" spans="1:16" ht="14.25" hidden="1">
      <c r="A55" s="9"/>
      <c r="B55" s="2">
        <f>'1. Roster'!A51</f>
        <v>0</v>
      </c>
      <c r="C55" s="3" cm="1">
        <f t="array" ref="C55">IFERROR(SUM((F55:J55)/E55)/60,0)</f>
        <v>0</v>
      </c>
      <c r="D55" s="3">
        <f t="shared" si="3"/>
        <v>0</v>
      </c>
      <c r="E55" s="4">
        <f>_xlfn.XLOOKUP(B55,Avaya!J$3:J$50,Avaya!K$3:K$50,0,0,1)</f>
        <v>0</v>
      </c>
      <c r="F55" s="4">
        <f>_xlfn.XLOOKUP(B55,Avaya!J$3:J$50,Avaya!L$3:L$50,0,0,1)</f>
        <v>0</v>
      </c>
      <c r="G55" s="4">
        <f>_xlfn.XLOOKUP(B55,Avaya!J$3:J$50,Avaya!M$3:M$50,0,0,1)</f>
        <v>0</v>
      </c>
      <c r="H55" s="4">
        <f>_xlfn.XLOOKUP(B55,Avaya!J$3:J$50,Avaya!N$3:N$50,0,0,1)</f>
        <v>0</v>
      </c>
      <c r="I55" s="4">
        <f>_xlfn.XLOOKUP(B55,Avaya!J$3:J$50,Avaya!O$3:O$50,0,0,1)</f>
        <v>0</v>
      </c>
      <c r="J55" s="4">
        <f>_xlfn.XLOOKUP(B55,Avaya!J$3:J$50,Avaya!P$3:P$50,0,0,1)</f>
        <v>0</v>
      </c>
      <c r="K55" s="9"/>
      <c r="L55" s="2">
        <f>'1. Roster'!A51</f>
        <v>0</v>
      </c>
      <c r="M55" s="3">
        <f t="shared" si="4"/>
        <v>0</v>
      </c>
      <c r="N55" s="3">
        <f>_xlfn.XLOOKUP(L55,Clockify!A$4:A$103,Clockify!C$4:C$103,0,0,1)</f>
        <v>0</v>
      </c>
      <c r="O55" s="4">
        <f>_xlfn.XLOOKUP(L55,ServiceNow!A$4:A$102,ServiceNow!D$4:D$102,0,0,1)</f>
        <v>0</v>
      </c>
      <c r="P55" s="9"/>
    </row>
    <row r="56" spans="1:16" ht="14.25" hidden="1">
      <c r="A56" s="9"/>
      <c r="B56" s="2">
        <f>'1. Roster'!A52</f>
        <v>0</v>
      </c>
      <c r="C56" s="3" cm="1">
        <f t="array" ref="C56">IFERROR(SUM((F56:J56)/E56)/60,0)</f>
        <v>0</v>
      </c>
      <c r="D56" s="3">
        <f t="shared" si="3"/>
        <v>0</v>
      </c>
      <c r="E56" s="4">
        <f>_xlfn.XLOOKUP(B56,Avaya!J$3:J$50,Avaya!K$3:K$50,0,0,1)</f>
        <v>0</v>
      </c>
      <c r="F56" s="4">
        <f>_xlfn.XLOOKUP(B56,Avaya!J$3:J$50,Avaya!L$3:L$50,0,0,1)</f>
        <v>0</v>
      </c>
      <c r="G56" s="4">
        <f>_xlfn.XLOOKUP(B56,Avaya!J$3:J$50,Avaya!M$3:M$50,0,0,1)</f>
        <v>0</v>
      </c>
      <c r="H56" s="4">
        <f>_xlfn.XLOOKUP(B56,Avaya!J$3:J$50,Avaya!N$3:N$50,0,0,1)</f>
        <v>0</v>
      </c>
      <c r="I56" s="4">
        <f>_xlfn.XLOOKUP(B56,Avaya!J$3:J$50,Avaya!O$3:O$50,0,0,1)</f>
        <v>0</v>
      </c>
      <c r="J56" s="4">
        <f>_xlfn.XLOOKUP(B56,Avaya!J$3:J$50,Avaya!P$3:P$50,0,0,1)</f>
        <v>0</v>
      </c>
      <c r="K56" s="9"/>
      <c r="L56" s="2">
        <f>'1. Roster'!A52</f>
        <v>0</v>
      </c>
      <c r="M56" s="3">
        <f t="shared" si="4"/>
        <v>0</v>
      </c>
      <c r="N56" s="3">
        <f>_xlfn.XLOOKUP(L56,Clockify!A$4:A$103,Clockify!C$4:C$103,0,0,1)</f>
        <v>0</v>
      </c>
      <c r="O56" s="4">
        <f>_xlfn.XLOOKUP(L56,ServiceNow!A$4:A$102,ServiceNow!D$4:D$102,0,0,1)</f>
        <v>0</v>
      </c>
      <c r="P56" s="9"/>
    </row>
    <row r="57" spans="1:16" ht="14.25" hidden="1">
      <c r="A57" s="9"/>
      <c r="B57" s="2">
        <f>'1. Roster'!A53</f>
        <v>0</v>
      </c>
      <c r="C57" s="3" cm="1">
        <f t="array" ref="C57">IFERROR(SUM((F57:J57)/E57)/60,0)</f>
        <v>0</v>
      </c>
      <c r="D57" s="3">
        <f t="shared" si="3"/>
        <v>0</v>
      </c>
      <c r="E57" s="4">
        <f>_xlfn.XLOOKUP(B57,Avaya!J$3:J$50,Avaya!K$3:K$50,0,0,1)</f>
        <v>0</v>
      </c>
      <c r="F57" s="4">
        <f>_xlfn.XLOOKUP(B57,Avaya!J$3:J$50,Avaya!L$3:L$50,0,0,1)</f>
        <v>0</v>
      </c>
      <c r="G57" s="4">
        <f>_xlfn.XLOOKUP(B57,Avaya!J$3:J$50,Avaya!M$3:M$50,0,0,1)</f>
        <v>0</v>
      </c>
      <c r="H57" s="4">
        <f>_xlfn.XLOOKUP(B57,Avaya!J$3:J$50,Avaya!N$3:N$50,0,0,1)</f>
        <v>0</v>
      </c>
      <c r="I57" s="4">
        <f>_xlfn.XLOOKUP(B57,Avaya!J$3:J$50,Avaya!O$3:O$50,0,0,1)</f>
        <v>0</v>
      </c>
      <c r="J57" s="4">
        <f>_xlfn.XLOOKUP(B57,Avaya!J$3:J$50,Avaya!P$3:P$50,0,0,1)</f>
        <v>0</v>
      </c>
      <c r="K57" s="9"/>
      <c r="L57" s="2">
        <f>'1. Roster'!A53</f>
        <v>0</v>
      </c>
      <c r="M57" s="3">
        <f t="shared" si="4"/>
        <v>0</v>
      </c>
      <c r="N57" s="3">
        <f>_xlfn.XLOOKUP(L57,Clockify!A$4:A$103,Clockify!C$4:C$103,0,0,1)</f>
        <v>0</v>
      </c>
      <c r="O57" s="4">
        <f>_xlfn.XLOOKUP(L57,ServiceNow!A$4:A$102,ServiceNow!D$4:D$102,0,0,1)</f>
        <v>0</v>
      </c>
      <c r="P57" s="9"/>
    </row>
    <row r="58" spans="1:16" ht="14.25" hidden="1">
      <c r="A58" s="9"/>
      <c r="B58" s="2">
        <f>'1. Roster'!A54</f>
        <v>0</v>
      </c>
      <c r="C58" s="3" cm="1">
        <f t="array" ref="C58">IFERROR(SUM((F58:J58)/E58)/60,0)</f>
        <v>0</v>
      </c>
      <c r="D58" s="3">
        <f t="shared" si="3"/>
        <v>0</v>
      </c>
      <c r="E58" s="4">
        <f>_xlfn.XLOOKUP(B58,Avaya!J$3:J$50,Avaya!K$3:K$50,0,0,1)</f>
        <v>0</v>
      </c>
      <c r="F58" s="4">
        <f>_xlfn.XLOOKUP(B58,Avaya!J$3:J$50,Avaya!L$3:L$50,0,0,1)</f>
        <v>0</v>
      </c>
      <c r="G58" s="4">
        <f>_xlfn.XLOOKUP(B58,Avaya!J$3:J$50,Avaya!M$3:M$50,0,0,1)</f>
        <v>0</v>
      </c>
      <c r="H58" s="4">
        <f>_xlfn.XLOOKUP(B58,Avaya!J$3:J$50,Avaya!N$3:N$50,0,0,1)</f>
        <v>0</v>
      </c>
      <c r="I58" s="4">
        <f>_xlfn.XLOOKUP(B58,Avaya!J$3:J$50,Avaya!O$3:O$50,0,0,1)</f>
        <v>0</v>
      </c>
      <c r="J58" s="4">
        <f>_xlfn.XLOOKUP(B58,Avaya!J$3:J$50,Avaya!P$3:P$50,0,0,1)</f>
        <v>0</v>
      </c>
      <c r="K58" s="9"/>
      <c r="L58" s="2">
        <f>'1. Roster'!A54</f>
        <v>0</v>
      </c>
      <c r="M58" s="3">
        <f t="shared" si="4"/>
        <v>0</v>
      </c>
      <c r="N58" s="3">
        <f>_xlfn.XLOOKUP(L58,Clockify!A$4:A$103,Clockify!C$4:C$103,0,0,1)</f>
        <v>0</v>
      </c>
      <c r="O58" s="4">
        <f>_xlfn.XLOOKUP(L58,ServiceNow!A$4:A$102,ServiceNow!D$4:D$102,0,0,1)</f>
        <v>0</v>
      </c>
      <c r="P58" s="9"/>
    </row>
    <row r="59" spans="1:16" ht="14.25" hidden="1">
      <c r="A59" s="9"/>
      <c r="B59" s="2">
        <f>'1. Roster'!A55</f>
        <v>0</v>
      </c>
      <c r="C59" s="3" cm="1">
        <f t="array" ref="C59">IFERROR(SUM((F59:J59)/E59)/60,0)</f>
        <v>0</v>
      </c>
      <c r="D59" s="3">
        <f t="shared" si="3"/>
        <v>0</v>
      </c>
      <c r="E59" s="4">
        <f>_xlfn.XLOOKUP(B59,Avaya!J$3:J$50,Avaya!K$3:K$50,0,0,1)</f>
        <v>0</v>
      </c>
      <c r="F59" s="4">
        <f>_xlfn.XLOOKUP(B59,Avaya!J$3:J$50,Avaya!L$3:L$50,0,0,1)</f>
        <v>0</v>
      </c>
      <c r="G59" s="4">
        <f>_xlfn.XLOOKUP(B59,Avaya!J$3:J$50,Avaya!M$3:M$50,0,0,1)</f>
        <v>0</v>
      </c>
      <c r="H59" s="4">
        <f>_xlfn.XLOOKUP(B59,Avaya!J$3:J$50,Avaya!N$3:N$50,0,0,1)</f>
        <v>0</v>
      </c>
      <c r="I59" s="4">
        <f>_xlfn.XLOOKUP(B59,Avaya!J$3:J$50,Avaya!O$3:O$50,0,0,1)</f>
        <v>0</v>
      </c>
      <c r="J59" s="4">
        <f>_xlfn.XLOOKUP(B59,Avaya!J$3:J$50,Avaya!P$3:P$50,0,0,1)</f>
        <v>0</v>
      </c>
      <c r="K59" s="9"/>
      <c r="L59" s="2">
        <f>'1. Roster'!A55</f>
        <v>0</v>
      </c>
      <c r="M59" s="3">
        <f t="shared" si="4"/>
        <v>0</v>
      </c>
      <c r="N59" s="3">
        <f>_xlfn.XLOOKUP(L59,Clockify!A$4:A$103,Clockify!C$4:C$103,0,0,1)</f>
        <v>0</v>
      </c>
      <c r="O59" s="4">
        <f>_xlfn.XLOOKUP(L59,ServiceNow!A$4:A$102,ServiceNow!D$4:D$102,0,0,1)</f>
        <v>0</v>
      </c>
      <c r="P59" s="9"/>
    </row>
    <row r="60" spans="1:16" ht="14.25" hidden="1">
      <c r="A60" s="9"/>
      <c r="B60" s="2">
        <f>'1. Roster'!A56</f>
        <v>0</v>
      </c>
      <c r="C60" s="3" cm="1">
        <f t="array" ref="C60">IFERROR(SUM((F60:J60)/E60)/60,0)</f>
        <v>0</v>
      </c>
      <c r="D60" s="3">
        <f t="shared" si="3"/>
        <v>0</v>
      </c>
      <c r="E60" s="4">
        <f>_xlfn.XLOOKUP(B60,Avaya!J$3:J$50,Avaya!K$3:K$50,0,0,1)</f>
        <v>0</v>
      </c>
      <c r="F60" s="4">
        <f>_xlfn.XLOOKUP(B60,Avaya!J$3:J$50,Avaya!L$3:L$50,0,0,1)</f>
        <v>0</v>
      </c>
      <c r="G60" s="4">
        <f>_xlfn.XLOOKUP(B60,Avaya!J$3:J$50,Avaya!M$3:M$50,0,0,1)</f>
        <v>0</v>
      </c>
      <c r="H60" s="4">
        <f>_xlfn.XLOOKUP(B60,Avaya!J$3:J$50,Avaya!N$3:N$50,0,0,1)</f>
        <v>0</v>
      </c>
      <c r="I60" s="4">
        <f>_xlfn.XLOOKUP(B60,Avaya!J$3:J$50,Avaya!O$3:O$50,0,0,1)</f>
        <v>0</v>
      </c>
      <c r="J60" s="4">
        <f>_xlfn.XLOOKUP(B60,Avaya!J$3:J$50,Avaya!P$3:P$50,0,0,1)</f>
        <v>0</v>
      </c>
      <c r="K60" s="9"/>
      <c r="L60" s="2">
        <f>'1. Roster'!A56</f>
        <v>0</v>
      </c>
      <c r="M60" s="3">
        <f t="shared" si="4"/>
        <v>0</v>
      </c>
      <c r="N60" s="3">
        <f>_xlfn.XLOOKUP(L60,Clockify!A$4:A$103,Clockify!C$4:C$103,0,0,1)</f>
        <v>0</v>
      </c>
      <c r="O60" s="4">
        <f>_xlfn.XLOOKUP(L60,ServiceNow!A$4:A$102,ServiceNow!D$4:D$102,0,0,1)</f>
        <v>0</v>
      </c>
      <c r="P60" s="9"/>
    </row>
    <row r="61" spans="1:16" ht="14.25" hidden="1">
      <c r="A61" s="9"/>
      <c r="B61" s="2">
        <f>'1. Roster'!A57</f>
        <v>0</v>
      </c>
      <c r="C61" s="3" cm="1">
        <f t="array" ref="C61">IFERROR(SUM((F61:J61)/E61)/60,0)</f>
        <v>0</v>
      </c>
      <c r="D61" s="3">
        <f t="shared" si="3"/>
        <v>0</v>
      </c>
      <c r="E61" s="4">
        <f>_xlfn.XLOOKUP(B61,Avaya!J$3:J$50,Avaya!K$3:K$50,0,0,1)</f>
        <v>0</v>
      </c>
      <c r="F61" s="4">
        <f>_xlfn.XLOOKUP(B61,Avaya!J$3:J$50,Avaya!L$3:L$50,0,0,1)</f>
        <v>0</v>
      </c>
      <c r="G61" s="4">
        <f>_xlfn.XLOOKUP(B61,Avaya!J$3:J$50,Avaya!M$3:M$50,0,0,1)</f>
        <v>0</v>
      </c>
      <c r="H61" s="4">
        <f>_xlfn.XLOOKUP(B61,Avaya!J$3:J$50,Avaya!N$3:N$50,0,0,1)</f>
        <v>0</v>
      </c>
      <c r="I61" s="4">
        <f>_xlfn.XLOOKUP(B61,Avaya!J$3:J$50,Avaya!O$3:O$50,0,0,1)</f>
        <v>0</v>
      </c>
      <c r="J61" s="4">
        <f>_xlfn.XLOOKUP(B61,Avaya!J$3:J$50,Avaya!P$3:P$50,0,0,1)</f>
        <v>0</v>
      </c>
      <c r="K61" s="9"/>
      <c r="L61" s="2">
        <f>'1. Roster'!A57</f>
        <v>0</v>
      </c>
      <c r="M61" s="3">
        <f t="shared" si="4"/>
        <v>0</v>
      </c>
      <c r="N61" s="3">
        <f>_xlfn.XLOOKUP(L61,Clockify!A$4:A$103,Clockify!C$4:C$103,0,0,1)</f>
        <v>0</v>
      </c>
      <c r="O61" s="4">
        <f>_xlfn.XLOOKUP(L61,ServiceNow!A$4:A$102,ServiceNow!D$4:D$102,0,0,1)</f>
        <v>0</v>
      </c>
      <c r="P61" s="9"/>
    </row>
    <row r="62" spans="1:16" ht="14.25" hidden="1">
      <c r="A62" s="9"/>
      <c r="B62" s="2">
        <f>'1. Roster'!A58</f>
        <v>0</v>
      </c>
      <c r="C62" s="3" cm="1">
        <f t="array" ref="C62">IFERROR(SUM((F62:J62)/E62)/60,0)</f>
        <v>0</v>
      </c>
      <c r="D62" s="3">
        <f t="shared" si="3"/>
        <v>0</v>
      </c>
      <c r="E62" s="4">
        <f>_xlfn.XLOOKUP(B62,Avaya!J$3:J$50,Avaya!K$3:K$50,0,0,1)</f>
        <v>0</v>
      </c>
      <c r="F62" s="4">
        <f>_xlfn.XLOOKUP(B62,Avaya!J$3:J$50,Avaya!L$3:L$50,0,0,1)</f>
        <v>0</v>
      </c>
      <c r="G62" s="4">
        <f>_xlfn.XLOOKUP(B62,Avaya!J$3:J$50,Avaya!M$3:M$50,0,0,1)</f>
        <v>0</v>
      </c>
      <c r="H62" s="4">
        <f>_xlfn.XLOOKUP(B62,Avaya!J$3:J$50,Avaya!N$3:N$50,0,0,1)</f>
        <v>0</v>
      </c>
      <c r="I62" s="4">
        <f>_xlfn.XLOOKUP(B62,Avaya!J$3:J$50,Avaya!O$3:O$50,0,0,1)</f>
        <v>0</v>
      </c>
      <c r="J62" s="4">
        <f>_xlfn.XLOOKUP(B62,Avaya!J$3:J$50,Avaya!P$3:P$50,0,0,1)</f>
        <v>0</v>
      </c>
      <c r="K62" s="9"/>
      <c r="L62" s="2">
        <f>'1. Roster'!A58</f>
        <v>0</v>
      </c>
      <c r="M62" s="3">
        <f t="shared" si="4"/>
        <v>0</v>
      </c>
      <c r="N62" s="3">
        <f>_xlfn.XLOOKUP(L62,Clockify!A$4:A$103,Clockify!C$4:C$103,0,0,1)</f>
        <v>0</v>
      </c>
      <c r="O62" s="4">
        <f>_xlfn.XLOOKUP(L62,ServiceNow!A$4:A$102,ServiceNow!D$4:D$102,0,0,1)</f>
        <v>0</v>
      </c>
      <c r="P62" s="9"/>
    </row>
    <row r="63" spans="1:16" ht="14.25" hidden="1">
      <c r="A63" s="9"/>
      <c r="B63" s="2">
        <f>'1. Roster'!A59</f>
        <v>0</v>
      </c>
      <c r="C63" s="3" cm="1">
        <f t="array" ref="C63">IFERROR(SUM((F63:J63)/E63)/60,0)</f>
        <v>0</v>
      </c>
      <c r="D63" s="3">
        <f t="shared" si="3"/>
        <v>0</v>
      </c>
      <c r="E63" s="4">
        <f>_xlfn.XLOOKUP(B63,Avaya!J$3:J$50,Avaya!K$3:K$50,0,0,1)</f>
        <v>0</v>
      </c>
      <c r="F63" s="4">
        <f>_xlfn.XLOOKUP(B63,Avaya!J$3:J$50,Avaya!L$3:L$50,0,0,1)</f>
        <v>0</v>
      </c>
      <c r="G63" s="4">
        <f>_xlfn.XLOOKUP(B63,Avaya!J$3:J$50,Avaya!M$3:M$50,0,0,1)</f>
        <v>0</v>
      </c>
      <c r="H63" s="4">
        <f>_xlfn.XLOOKUP(B63,Avaya!J$3:J$50,Avaya!N$3:N$50,0,0,1)</f>
        <v>0</v>
      </c>
      <c r="I63" s="4">
        <f>_xlfn.XLOOKUP(B63,Avaya!J$3:J$50,Avaya!O$3:O$50,0,0,1)</f>
        <v>0</v>
      </c>
      <c r="J63" s="4">
        <f>_xlfn.XLOOKUP(B63,Avaya!J$3:J$50,Avaya!P$3:P$50,0,0,1)</f>
        <v>0</v>
      </c>
      <c r="K63" s="9"/>
      <c r="L63" s="2">
        <f>'1. Roster'!A59</f>
        <v>0</v>
      </c>
      <c r="M63" s="3">
        <f t="shared" si="4"/>
        <v>0</v>
      </c>
      <c r="N63" s="3">
        <f>_xlfn.XLOOKUP(L63,Clockify!A$4:A$103,Clockify!C$4:C$103,0,0,1)</f>
        <v>0</v>
      </c>
      <c r="O63" s="4">
        <f>_xlfn.XLOOKUP(L63,ServiceNow!A$4:A$102,ServiceNow!D$4:D$102,0,0,1)</f>
        <v>0</v>
      </c>
      <c r="P63" s="9"/>
    </row>
    <row r="64" spans="1:16" ht="14.25" hidden="1">
      <c r="A64" s="9"/>
      <c r="B64" s="2">
        <f>'1. Roster'!A60</f>
        <v>0</v>
      </c>
      <c r="C64" s="3" cm="1">
        <f t="array" ref="C64">IFERROR(SUM((F64:J64)/E64)/60,0)</f>
        <v>0</v>
      </c>
      <c r="D64" s="3">
        <f t="shared" si="3"/>
        <v>0</v>
      </c>
      <c r="E64" s="4">
        <f>_xlfn.XLOOKUP(B64,Avaya!J$3:J$50,Avaya!K$3:K$50,0,0,1)</f>
        <v>0</v>
      </c>
      <c r="F64" s="4">
        <f>_xlfn.XLOOKUP(B64,Avaya!J$3:J$50,Avaya!L$3:L$50,0,0,1)</f>
        <v>0</v>
      </c>
      <c r="G64" s="4">
        <f>_xlfn.XLOOKUP(B64,Avaya!J$3:J$50,Avaya!M$3:M$50,0,0,1)</f>
        <v>0</v>
      </c>
      <c r="H64" s="4">
        <f>_xlfn.XLOOKUP(B64,Avaya!J$3:J$50,Avaya!N$3:N$50,0,0,1)</f>
        <v>0</v>
      </c>
      <c r="I64" s="4">
        <f>_xlfn.XLOOKUP(B64,Avaya!J$3:J$50,Avaya!O$3:O$50,0,0,1)</f>
        <v>0</v>
      </c>
      <c r="J64" s="4">
        <f>_xlfn.XLOOKUP(B64,Avaya!J$3:J$50,Avaya!P$3:P$50,0,0,1)</f>
        <v>0</v>
      </c>
      <c r="K64" s="9"/>
      <c r="L64" s="2">
        <f>'1. Roster'!A60</f>
        <v>0</v>
      </c>
      <c r="M64" s="3">
        <f t="shared" si="4"/>
        <v>0</v>
      </c>
      <c r="N64" s="3">
        <f>_xlfn.XLOOKUP(L64,Clockify!A$4:A$103,Clockify!C$4:C$103,0,0,1)</f>
        <v>0</v>
      </c>
      <c r="O64" s="4">
        <f>_xlfn.XLOOKUP(L64,ServiceNow!A$4:A$102,ServiceNow!D$4:D$102,0,0,1)</f>
        <v>0</v>
      </c>
      <c r="P64" s="9"/>
    </row>
    <row r="65" spans="1:16" ht="14.25" hidden="1">
      <c r="A65" s="9"/>
      <c r="B65" s="2">
        <f>'1. Roster'!A61</f>
        <v>0</v>
      </c>
      <c r="C65" s="3" cm="1">
        <f t="array" ref="C65">IFERROR(SUM((F65:J65)/E65)/60,0)</f>
        <v>0</v>
      </c>
      <c r="D65" s="3">
        <f t="shared" si="3"/>
        <v>0</v>
      </c>
      <c r="E65" s="4">
        <f>_xlfn.XLOOKUP(B65,Avaya!J$3:J$50,Avaya!K$3:K$50,0,0,1)</f>
        <v>0</v>
      </c>
      <c r="F65" s="4">
        <f>_xlfn.XLOOKUP(B65,Avaya!J$3:J$50,Avaya!L$3:L$50,0,0,1)</f>
        <v>0</v>
      </c>
      <c r="G65" s="4">
        <f>_xlfn.XLOOKUP(B65,Avaya!J$3:J$50,Avaya!M$3:M$50,0,0,1)</f>
        <v>0</v>
      </c>
      <c r="H65" s="4">
        <f>_xlfn.XLOOKUP(B65,Avaya!J$3:J$50,Avaya!N$3:N$50,0,0,1)</f>
        <v>0</v>
      </c>
      <c r="I65" s="4">
        <f>_xlfn.XLOOKUP(B65,Avaya!J$3:J$50,Avaya!O$3:O$50,0,0,1)</f>
        <v>0</v>
      </c>
      <c r="J65" s="4">
        <f>_xlfn.XLOOKUP(B65,Avaya!J$3:J$50,Avaya!P$3:P$50,0,0,1)</f>
        <v>0</v>
      </c>
      <c r="K65" s="9"/>
      <c r="L65" s="2">
        <f>'1. Roster'!A61</f>
        <v>0</v>
      </c>
      <c r="M65" s="3">
        <f t="shared" si="4"/>
        <v>0</v>
      </c>
      <c r="N65" s="3">
        <f>_xlfn.XLOOKUP(L65,Clockify!A$4:A$103,Clockify!C$4:C$103,0,0,1)</f>
        <v>0</v>
      </c>
      <c r="O65" s="4">
        <f>_xlfn.XLOOKUP(L65,ServiceNow!A$4:A$102,ServiceNow!D$4:D$102,0,0,1)</f>
        <v>0</v>
      </c>
      <c r="P65" s="9"/>
    </row>
    <row r="66" spans="1:16" ht="14.25" hidden="1">
      <c r="A66" s="9"/>
      <c r="B66" s="2">
        <f>'1. Roster'!A62</f>
        <v>0</v>
      </c>
      <c r="C66" s="3" cm="1">
        <f t="array" ref="C66">IFERROR(SUM((F66:J66)/E66)/60,0)</f>
        <v>0</v>
      </c>
      <c r="D66" s="3">
        <f t="shared" si="3"/>
        <v>0</v>
      </c>
      <c r="E66" s="4">
        <f>_xlfn.XLOOKUP(B66,Avaya!J$3:J$50,Avaya!K$3:K$50,0,0,1)</f>
        <v>0</v>
      </c>
      <c r="F66" s="4">
        <f>_xlfn.XLOOKUP(B66,Avaya!J$3:J$50,Avaya!L$3:L$50,0,0,1)</f>
        <v>0</v>
      </c>
      <c r="G66" s="4">
        <f>_xlfn.XLOOKUP(B66,Avaya!J$3:J$50,Avaya!M$3:M$50,0,0,1)</f>
        <v>0</v>
      </c>
      <c r="H66" s="4">
        <f>_xlfn.XLOOKUP(B66,Avaya!J$3:J$50,Avaya!N$3:N$50,0,0,1)</f>
        <v>0</v>
      </c>
      <c r="I66" s="4">
        <f>_xlfn.XLOOKUP(B66,Avaya!J$3:J$50,Avaya!O$3:O$50,0,0,1)</f>
        <v>0</v>
      </c>
      <c r="J66" s="4">
        <f>_xlfn.XLOOKUP(B66,Avaya!J$3:J$50,Avaya!P$3:P$50,0,0,1)</f>
        <v>0</v>
      </c>
      <c r="K66" s="9"/>
      <c r="L66" s="2">
        <f>'1. Roster'!A62</f>
        <v>0</v>
      </c>
      <c r="M66" s="3">
        <f t="shared" si="4"/>
        <v>0</v>
      </c>
      <c r="N66" s="3">
        <f>_xlfn.XLOOKUP(L66,Clockify!A$4:A$103,Clockify!C$4:C$103,0,0,1)</f>
        <v>0</v>
      </c>
      <c r="O66" s="4">
        <f>_xlfn.XLOOKUP(L66,ServiceNow!A$4:A$102,ServiceNow!D$4:D$102,0,0,1)</f>
        <v>0</v>
      </c>
      <c r="P66" s="9"/>
    </row>
    <row r="67" spans="1:16" ht="14.25" hidden="1">
      <c r="A67" s="9"/>
      <c r="B67" s="2">
        <f>'1. Roster'!A63</f>
        <v>0</v>
      </c>
      <c r="C67" s="3" cm="1">
        <f t="array" ref="C67">IFERROR(SUM((F67:J67)/E67)/60,0)</f>
        <v>0</v>
      </c>
      <c r="D67" s="3">
        <f t="shared" si="3"/>
        <v>0</v>
      </c>
      <c r="E67" s="4">
        <f>_xlfn.XLOOKUP(B67,Avaya!J$3:J$50,Avaya!K$3:K$50,0,0,1)</f>
        <v>0</v>
      </c>
      <c r="F67" s="4">
        <f>_xlfn.XLOOKUP(B67,Avaya!J$3:J$50,Avaya!L$3:L$50,0,0,1)</f>
        <v>0</v>
      </c>
      <c r="G67" s="4">
        <f>_xlfn.XLOOKUP(B67,Avaya!J$3:J$50,Avaya!M$3:M$50,0,0,1)</f>
        <v>0</v>
      </c>
      <c r="H67" s="4">
        <f>_xlfn.XLOOKUP(B67,Avaya!J$3:J$50,Avaya!N$3:N$50,0,0,1)</f>
        <v>0</v>
      </c>
      <c r="I67" s="4">
        <f>_xlfn.XLOOKUP(B67,Avaya!J$3:J$50,Avaya!O$3:O$50,0,0,1)</f>
        <v>0</v>
      </c>
      <c r="J67" s="4">
        <f>_xlfn.XLOOKUP(B67,Avaya!J$3:J$50,Avaya!P$3:P$50,0,0,1)</f>
        <v>0</v>
      </c>
      <c r="K67" s="9"/>
      <c r="L67" s="2">
        <f>'1. Roster'!A63</f>
        <v>0</v>
      </c>
      <c r="M67" s="3">
        <f t="shared" si="4"/>
        <v>0</v>
      </c>
      <c r="N67" s="3">
        <f>_xlfn.XLOOKUP(L67,Clockify!A$4:A$103,Clockify!C$4:C$103,0,0,1)</f>
        <v>0</v>
      </c>
      <c r="O67" s="4">
        <f>_xlfn.XLOOKUP(L67,ServiceNow!A$4:A$102,ServiceNow!D$4:D$102,0,0,1)</f>
        <v>0</v>
      </c>
      <c r="P67" s="9"/>
    </row>
    <row r="68" spans="1:16" ht="14.25" hidden="1">
      <c r="A68" s="9"/>
      <c r="B68" s="2">
        <f>'1. Roster'!A64</f>
        <v>0</v>
      </c>
      <c r="C68" s="3" cm="1">
        <f t="array" ref="C68">IFERROR(SUM((F68:J68)/E68)/60,0)</f>
        <v>0</v>
      </c>
      <c r="D68" s="3">
        <f t="shared" si="3"/>
        <v>0</v>
      </c>
      <c r="E68" s="4">
        <f>_xlfn.XLOOKUP(B68,Avaya!J$3:J$50,Avaya!K$3:K$50,0,0,1)</f>
        <v>0</v>
      </c>
      <c r="F68" s="4">
        <f>_xlfn.XLOOKUP(B68,Avaya!J$3:J$50,Avaya!L$3:L$50,0,0,1)</f>
        <v>0</v>
      </c>
      <c r="G68" s="4">
        <f>_xlfn.XLOOKUP(B68,Avaya!J$3:J$50,Avaya!M$3:M$50,0,0,1)</f>
        <v>0</v>
      </c>
      <c r="H68" s="4">
        <f>_xlfn.XLOOKUP(B68,Avaya!J$3:J$50,Avaya!N$3:N$50,0,0,1)</f>
        <v>0</v>
      </c>
      <c r="I68" s="4">
        <f>_xlfn.XLOOKUP(B68,Avaya!J$3:J$50,Avaya!O$3:O$50,0,0,1)</f>
        <v>0</v>
      </c>
      <c r="J68" s="4">
        <f>_xlfn.XLOOKUP(B68,Avaya!J$3:J$50,Avaya!P$3:P$50,0,0,1)</f>
        <v>0</v>
      </c>
      <c r="K68" s="9"/>
      <c r="L68" s="2">
        <f>'1. Roster'!A64</f>
        <v>0</v>
      </c>
      <c r="M68" s="3">
        <f t="shared" si="4"/>
        <v>0</v>
      </c>
      <c r="N68" s="3">
        <f>_xlfn.XLOOKUP(L68,Clockify!A$4:A$103,Clockify!C$4:C$103,0,0,1)</f>
        <v>0</v>
      </c>
      <c r="O68" s="4">
        <f>_xlfn.XLOOKUP(L68,ServiceNow!A$4:A$102,ServiceNow!D$4:D$102,0,0,1)</f>
        <v>0</v>
      </c>
      <c r="P68" s="9"/>
    </row>
    <row r="69" spans="1:16" ht="14.25" hidden="1">
      <c r="A69" s="9"/>
      <c r="B69" s="2">
        <f>'1. Roster'!A65</f>
        <v>0</v>
      </c>
      <c r="C69" s="3" cm="1">
        <f t="array" ref="C69">IFERROR(SUM((F69:J69)/E69)/60,0)</f>
        <v>0</v>
      </c>
      <c r="D69" s="3">
        <f t="shared" si="3"/>
        <v>0</v>
      </c>
      <c r="E69" s="4">
        <f>_xlfn.XLOOKUP(B69,Avaya!J$3:J$50,Avaya!K$3:K$50,0,0,1)</f>
        <v>0</v>
      </c>
      <c r="F69" s="4">
        <f>_xlfn.XLOOKUP(B69,Avaya!J$3:J$50,Avaya!L$3:L$50,0,0,1)</f>
        <v>0</v>
      </c>
      <c r="G69" s="4">
        <f>_xlfn.XLOOKUP(B69,Avaya!J$3:J$50,Avaya!M$3:M$50,0,0,1)</f>
        <v>0</v>
      </c>
      <c r="H69" s="4">
        <f>_xlfn.XLOOKUP(B69,Avaya!J$3:J$50,Avaya!N$3:N$50,0,0,1)</f>
        <v>0</v>
      </c>
      <c r="I69" s="4">
        <f>_xlfn.XLOOKUP(B69,Avaya!J$3:J$50,Avaya!O$3:O$50,0,0,1)</f>
        <v>0</v>
      </c>
      <c r="J69" s="4">
        <f>_xlfn.XLOOKUP(B69,Avaya!J$3:J$50,Avaya!P$3:P$50,0,0,1)</f>
        <v>0</v>
      </c>
      <c r="K69" s="9"/>
      <c r="L69" s="2">
        <f>'1. Roster'!A65</f>
        <v>0</v>
      </c>
      <c r="M69" s="3">
        <f t="shared" si="4"/>
        <v>0</v>
      </c>
      <c r="N69" s="3">
        <f>_xlfn.XLOOKUP(L69,Clockify!A$4:A$103,Clockify!C$4:C$103,0,0,1)</f>
        <v>0</v>
      </c>
      <c r="O69" s="4">
        <f>_xlfn.XLOOKUP(L69,ServiceNow!A$4:A$102,ServiceNow!D$4:D$102,0,0,1)</f>
        <v>0</v>
      </c>
      <c r="P69" s="9"/>
    </row>
    <row r="70" spans="1:16" ht="14.25" hidden="1">
      <c r="A70" s="9"/>
      <c r="B70" s="2">
        <f>'1. Roster'!A66</f>
        <v>0</v>
      </c>
      <c r="C70" s="3" cm="1">
        <f t="array" ref="C70">IFERROR(SUM((F70:J70)/E70)/60,0)</f>
        <v>0</v>
      </c>
      <c r="D70" s="3">
        <f t="shared" ref="D70:D101" si="5">IFERROR(E70/(SUM(F70:J70)/3600),0)</f>
        <v>0</v>
      </c>
      <c r="E70" s="4">
        <f>_xlfn.XLOOKUP(B70,Avaya!J$3:J$50,Avaya!K$3:K$50,0,0,1)</f>
        <v>0</v>
      </c>
      <c r="F70" s="4">
        <f>_xlfn.XLOOKUP(B70,Avaya!J$3:J$50,Avaya!L$3:L$50,0,0,1)</f>
        <v>0</v>
      </c>
      <c r="G70" s="4">
        <f>_xlfn.XLOOKUP(B70,Avaya!J$3:J$50,Avaya!M$3:M$50,0,0,1)</f>
        <v>0</v>
      </c>
      <c r="H70" s="4">
        <f>_xlfn.XLOOKUP(B70,Avaya!J$3:J$50,Avaya!N$3:N$50,0,0,1)</f>
        <v>0</v>
      </c>
      <c r="I70" s="4">
        <f>_xlfn.XLOOKUP(B70,Avaya!J$3:J$50,Avaya!O$3:O$50,0,0,1)</f>
        <v>0</v>
      </c>
      <c r="J70" s="4">
        <f>_xlfn.XLOOKUP(B70,Avaya!J$3:J$50,Avaya!P$3:P$50,0,0,1)</f>
        <v>0</v>
      </c>
      <c r="K70" s="9"/>
      <c r="L70" s="2">
        <f>'1. Roster'!A66</f>
        <v>0</v>
      </c>
      <c r="M70" s="3">
        <f t="shared" si="4"/>
        <v>0</v>
      </c>
      <c r="N70" s="3">
        <f>_xlfn.XLOOKUP(L70,Clockify!A$4:A$103,Clockify!C$4:C$103,0,0,1)</f>
        <v>0</v>
      </c>
      <c r="O70" s="4">
        <f>_xlfn.XLOOKUP(L70,ServiceNow!A$4:A$102,ServiceNow!D$4:D$102,0,0,1)</f>
        <v>0</v>
      </c>
      <c r="P70" s="9"/>
    </row>
    <row r="71" spans="1:16" ht="14.25" hidden="1">
      <c r="A71" s="9"/>
      <c r="B71" s="2">
        <f>'1. Roster'!A67</f>
        <v>0</v>
      </c>
      <c r="C71" s="3" cm="1">
        <f t="array" ref="C71">IFERROR(SUM((F71:J71)/E71)/60,0)</f>
        <v>0</v>
      </c>
      <c r="D71" s="3">
        <f t="shared" si="5"/>
        <v>0</v>
      </c>
      <c r="E71" s="4">
        <f>_xlfn.XLOOKUP(B71,Avaya!J$3:J$50,Avaya!K$3:K$50,0,0,1)</f>
        <v>0</v>
      </c>
      <c r="F71" s="4">
        <f>_xlfn.XLOOKUP(B71,Avaya!J$3:J$50,Avaya!L$3:L$50,0,0,1)</f>
        <v>0</v>
      </c>
      <c r="G71" s="4">
        <f>_xlfn.XLOOKUP(B71,Avaya!J$3:J$50,Avaya!M$3:M$50,0,0,1)</f>
        <v>0</v>
      </c>
      <c r="H71" s="4">
        <f>_xlfn.XLOOKUP(B71,Avaya!J$3:J$50,Avaya!N$3:N$50,0,0,1)</f>
        <v>0</v>
      </c>
      <c r="I71" s="4">
        <f>_xlfn.XLOOKUP(B71,Avaya!J$3:J$50,Avaya!O$3:O$50,0,0,1)</f>
        <v>0</v>
      </c>
      <c r="J71" s="4">
        <f>_xlfn.XLOOKUP(B71,Avaya!J$3:J$50,Avaya!P$3:P$50,0,0,1)</f>
        <v>0</v>
      </c>
      <c r="K71" s="9"/>
      <c r="L71" s="2">
        <f>'1. Roster'!A67</f>
        <v>0</v>
      </c>
      <c r="M71" s="3">
        <f t="shared" si="4"/>
        <v>0</v>
      </c>
      <c r="N71" s="3">
        <f>_xlfn.XLOOKUP(L71,Clockify!A$4:A$103,Clockify!C$4:C$103,0,0,1)</f>
        <v>0</v>
      </c>
      <c r="O71" s="4">
        <f>_xlfn.XLOOKUP(L71,ServiceNow!A$4:A$102,ServiceNow!D$4:D$102,0,0,1)</f>
        <v>0</v>
      </c>
      <c r="P71" s="9"/>
    </row>
    <row r="72" spans="1:16" ht="14.25" hidden="1">
      <c r="A72" s="9"/>
      <c r="B72" s="2">
        <f>'1. Roster'!A68</f>
        <v>0</v>
      </c>
      <c r="C72" s="3" cm="1">
        <f t="array" ref="C72">IFERROR(SUM((F72:J72)/E72)/60,0)</f>
        <v>0</v>
      </c>
      <c r="D72" s="3">
        <f t="shared" si="5"/>
        <v>0</v>
      </c>
      <c r="E72" s="4">
        <f>_xlfn.XLOOKUP(B72,Avaya!J$3:J$50,Avaya!K$3:K$50,0,0,1)</f>
        <v>0</v>
      </c>
      <c r="F72" s="4">
        <f>_xlfn.XLOOKUP(B72,Avaya!J$3:J$50,Avaya!L$3:L$50,0,0,1)</f>
        <v>0</v>
      </c>
      <c r="G72" s="4">
        <f>_xlfn.XLOOKUP(B72,Avaya!J$3:J$50,Avaya!M$3:M$50,0,0,1)</f>
        <v>0</v>
      </c>
      <c r="H72" s="4">
        <f>_xlfn.XLOOKUP(B72,Avaya!J$3:J$50,Avaya!N$3:N$50,0,0,1)</f>
        <v>0</v>
      </c>
      <c r="I72" s="4">
        <f>_xlfn.XLOOKUP(B72,Avaya!J$3:J$50,Avaya!O$3:O$50,0,0,1)</f>
        <v>0</v>
      </c>
      <c r="J72" s="4">
        <f>_xlfn.XLOOKUP(B72,Avaya!J$3:J$50,Avaya!P$3:P$50,0,0,1)</f>
        <v>0</v>
      </c>
      <c r="K72" s="9"/>
      <c r="L72" s="2">
        <f>'1. Roster'!A68</f>
        <v>0</v>
      </c>
      <c r="M72" s="3">
        <f t="shared" si="4"/>
        <v>0</v>
      </c>
      <c r="N72" s="3">
        <f>_xlfn.XLOOKUP(L72,Clockify!A$4:A$103,Clockify!C$4:C$103,0,0,1)</f>
        <v>0</v>
      </c>
      <c r="O72" s="4">
        <f>_xlfn.XLOOKUP(L72,ServiceNow!A$4:A$102,ServiceNow!D$4:D$102,0,0,1)</f>
        <v>0</v>
      </c>
      <c r="P72" s="9"/>
    </row>
    <row r="73" spans="1:16" ht="14.25" hidden="1">
      <c r="A73" s="9"/>
      <c r="B73" s="2">
        <f>'1. Roster'!A69</f>
        <v>0</v>
      </c>
      <c r="C73" s="3" cm="1">
        <f t="array" ref="C73">IFERROR(SUM((F73:J73)/E73)/60,0)</f>
        <v>0</v>
      </c>
      <c r="D73" s="3">
        <f t="shared" si="5"/>
        <v>0</v>
      </c>
      <c r="E73" s="4">
        <f>_xlfn.XLOOKUP(B73,Avaya!J$3:J$50,Avaya!K$3:K$50,0,0,1)</f>
        <v>0</v>
      </c>
      <c r="F73" s="4">
        <f>_xlfn.XLOOKUP(B73,Avaya!J$3:J$50,Avaya!L$3:L$50,0,0,1)</f>
        <v>0</v>
      </c>
      <c r="G73" s="4">
        <f>_xlfn.XLOOKUP(B73,Avaya!J$3:J$50,Avaya!M$3:M$50,0,0,1)</f>
        <v>0</v>
      </c>
      <c r="H73" s="4">
        <f>_xlfn.XLOOKUP(B73,Avaya!J$3:J$50,Avaya!N$3:N$50,0,0,1)</f>
        <v>0</v>
      </c>
      <c r="I73" s="4">
        <f>_xlfn.XLOOKUP(B73,Avaya!J$3:J$50,Avaya!O$3:O$50,0,0,1)</f>
        <v>0</v>
      </c>
      <c r="J73" s="4">
        <f>_xlfn.XLOOKUP(B73,Avaya!J$3:J$50,Avaya!P$3:P$50,0,0,1)</f>
        <v>0</v>
      </c>
      <c r="K73" s="9"/>
      <c r="L73" s="2">
        <f>'1. Roster'!A69</f>
        <v>0</v>
      </c>
      <c r="M73" s="3">
        <f t="shared" si="4"/>
        <v>0</v>
      </c>
      <c r="N73" s="3">
        <f>_xlfn.XLOOKUP(L73,Clockify!A$4:A$103,Clockify!C$4:C$103,0,0,1)</f>
        <v>0</v>
      </c>
      <c r="O73" s="4">
        <f>_xlfn.XLOOKUP(L73,ServiceNow!A$4:A$102,ServiceNow!D$4:D$102,0,0,1)</f>
        <v>0</v>
      </c>
      <c r="P73" s="9"/>
    </row>
    <row r="74" spans="1:16" ht="14.25" hidden="1">
      <c r="A74" s="9"/>
      <c r="B74" s="2">
        <f>'1. Roster'!A70</f>
        <v>0</v>
      </c>
      <c r="C74" s="3" cm="1">
        <f t="array" ref="C74">IFERROR(SUM((F74:J74)/E74)/60,0)</f>
        <v>0</v>
      </c>
      <c r="D74" s="3">
        <f t="shared" si="5"/>
        <v>0</v>
      </c>
      <c r="E74" s="4">
        <f>_xlfn.XLOOKUP(B74,Avaya!J$3:J$50,Avaya!K$3:K$50,0,0,1)</f>
        <v>0</v>
      </c>
      <c r="F74" s="4">
        <f>_xlfn.XLOOKUP(B74,Avaya!J$3:J$50,Avaya!L$3:L$50,0,0,1)</f>
        <v>0</v>
      </c>
      <c r="G74" s="4">
        <f>_xlfn.XLOOKUP(B74,Avaya!J$3:J$50,Avaya!M$3:M$50,0,0,1)</f>
        <v>0</v>
      </c>
      <c r="H74" s="4">
        <f>_xlfn.XLOOKUP(B74,Avaya!J$3:J$50,Avaya!N$3:N$50,0,0,1)</f>
        <v>0</v>
      </c>
      <c r="I74" s="4">
        <f>_xlfn.XLOOKUP(B74,Avaya!J$3:J$50,Avaya!O$3:O$50,0,0,1)</f>
        <v>0</v>
      </c>
      <c r="J74" s="4">
        <f>_xlfn.XLOOKUP(B74,Avaya!J$3:J$50,Avaya!P$3:P$50,0,0,1)</f>
        <v>0</v>
      </c>
      <c r="K74" s="9"/>
      <c r="L74" s="2">
        <f>'1. Roster'!A70</f>
        <v>0</v>
      </c>
      <c r="M74" s="3">
        <f t="shared" si="4"/>
        <v>0</v>
      </c>
      <c r="N74" s="3">
        <f>_xlfn.XLOOKUP(L74,Clockify!A$4:A$103,Clockify!C$4:C$103,0,0,1)</f>
        <v>0</v>
      </c>
      <c r="O74" s="4">
        <f>_xlfn.XLOOKUP(L74,ServiceNow!A$4:A$102,ServiceNow!D$4:D$102,0,0,1)</f>
        <v>0</v>
      </c>
      <c r="P74" s="9"/>
    </row>
    <row r="75" spans="1:16" ht="14.25" hidden="1">
      <c r="A75" s="9"/>
      <c r="B75" s="2">
        <f>'1. Roster'!A71</f>
        <v>0</v>
      </c>
      <c r="C75" s="3" cm="1">
        <f t="array" ref="C75">IFERROR(SUM((F75:J75)/E75)/60,0)</f>
        <v>0</v>
      </c>
      <c r="D75" s="3">
        <f t="shared" si="5"/>
        <v>0</v>
      </c>
      <c r="E75" s="4">
        <f>_xlfn.XLOOKUP(B75,Avaya!J$3:J$50,Avaya!K$3:K$50,0,0,1)</f>
        <v>0</v>
      </c>
      <c r="F75" s="4">
        <f>_xlfn.XLOOKUP(B75,Avaya!J$3:J$50,Avaya!L$3:L$50,0,0,1)</f>
        <v>0</v>
      </c>
      <c r="G75" s="4">
        <f>_xlfn.XLOOKUP(B75,Avaya!J$3:J$50,Avaya!M$3:M$50,0,0,1)</f>
        <v>0</v>
      </c>
      <c r="H75" s="4">
        <f>_xlfn.XLOOKUP(B75,Avaya!J$3:J$50,Avaya!N$3:N$50,0,0,1)</f>
        <v>0</v>
      </c>
      <c r="I75" s="4">
        <f>_xlfn.XLOOKUP(B75,Avaya!J$3:J$50,Avaya!O$3:O$50,0,0,1)</f>
        <v>0</v>
      </c>
      <c r="J75" s="4">
        <f>_xlfn.XLOOKUP(B75,Avaya!J$3:J$50,Avaya!P$3:P$50,0,0,1)</f>
        <v>0</v>
      </c>
      <c r="K75" s="9"/>
      <c r="L75" s="2">
        <f>'1. Roster'!A71</f>
        <v>0</v>
      </c>
      <c r="M75" s="3">
        <f t="shared" si="4"/>
        <v>0</v>
      </c>
      <c r="N75" s="3">
        <f>_xlfn.XLOOKUP(L75,Clockify!A$4:A$103,Clockify!C$4:C$103,0,0,1)</f>
        <v>0</v>
      </c>
      <c r="O75" s="4">
        <f>_xlfn.XLOOKUP(L75,ServiceNow!A$4:A$102,ServiceNow!D$4:D$102,0,0,1)</f>
        <v>0</v>
      </c>
      <c r="P75" s="9"/>
    </row>
    <row r="76" spans="1:16" ht="14.25" hidden="1">
      <c r="A76" s="9"/>
      <c r="B76" s="2">
        <f>'1. Roster'!A72</f>
        <v>0</v>
      </c>
      <c r="C76" s="3" cm="1">
        <f t="array" ref="C76">IFERROR(SUM((F76:J76)/E76)/60,0)</f>
        <v>0</v>
      </c>
      <c r="D76" s="3">
        <f t="shared" si="5"/>
        <v>0</v>
      </c>
      <c r="E76" s="4">
        <f>_xlfn.XLOOKUP(B76,Avaya!J$3:J$50,Avaya!K$3:K$50,0,0,1)</f>
        <v>0</v>
      </c>
      <c r="F76" s="4">
        <f>_xlfn.XLOOKUP(B76,Avaya!J$3:J$50,Avaya!L$3:L$50,0,0,1)</f>
        <v>0</v>
      </c>
      <c r="G76" s="4">
        <f>_xlfn.XLOOKUP(B76,Avaya!J$3:J$50,Avaya!M$3:M$50,0,0,1)</f>
        <v>0</v>
      </c>
      <c r="H76" s="4">
        <f>_xlfn.XLOOKUP(B76,Avaya!J$3:J$50,Avaya!N$3:N$50,0,0,1)</f>
        <v>0</v>
      </c>
      <c r="I76" s="4">
        <f>_xlfn.XLOOKUP(B76,Avaya!J$3:J$50,Avaya!O$3:O$50,0,0,1)</f>
        <v>0</v>
      </c>
      <c r="J76" s="4">
        <f>_xlfn.XLOOKUP(B76,Avaya!J$3:J$50,Avaya!P$3:P$50,0,0,1)</f>
        <v>0</v>
      </c>
      <c r="K76" s="9"/>
      <c r="L76" s="2">
        <f>'1. Roster'!A72</f>
        <v>0</v>
      </c>
      <c r="M76" s="3">
        <f t="shared" si="4"/>
        <v>0</v>
      </c>
      <c r="N76" s="3">
        <f>_xlfn.XLOOKUP(L76,Clockify!A$4:A$103,Clockify!C$4:C$103,0,0,1)</f>
        <v>0</v>
      </c>
      <c r="O76" s="4">
        <f>_xlfn.XLOOKUP(L76,ServiceNow!A$4:A$102,ServiceNow!D$4:D$102,0,0,1)</f>
        <v>0</v>
      </c>
      <c r="P76" s="9"/>
    </row>
    <row r="77" spans="1:16" ht="14.25" hidden="1">
      <c r="A77" s="9"/>
      <c r="B77" s="2">
        <f>'1. Roster'!A73</f>
        <v>0</v>
      </c>
      <c r="C77" s="3" cm="1">
        <f t="array" ref="C77">IFERROR(SUM((F77:J77)/E77)/60,0)</f>
        <v>0</v>
      </c>
      <c r="D77" s="3">
        <f t="shared" si="5"/>
        <v>0</v>
      </c>
      <c r="E77" s="4">
        <f>_xlfn.XLOOKUP(B77,Avaya!J$3:J$50,Avaya!K$3:K$50,0,0,1)</f>
        <v>0</v>
      </c>
      <c r="F77" s="4">
        <f>_xlfn.XLOOKUP(B77,Avaya!J$3:J$50,Avaya!L$3:L$50,0,0,1)</f>
        <v>0</v>
      </c>
      <c r="G77" s="4">
        <f>_xlfn.XLOOKUP(B77,Avaya!J$3:J$50,Avaya!M$3:M$50,0,0,1)</f>
        <v>0</v>
      </c>
      <c r="H77" s="4">
        <f>_xlfn.XLOOKUP(B77,Avaya!J$3:J$50,Avaya!N$3:N$50,0,0,1)</f>
        <v>0</v>
      </c>
      <c r="I77" s="4">
        <f>_xlfn.XLOOKUP(B77,Avaya!J$3:J$50,Avaya!O$3:O$50,0,0,1)</f>
        <v>0</v>
      </c>
      <c r="J77" s="4">
        <f>_xlfn.XLOOKUP(B77,Avaya!J$3:J$50,Avaya!P$3:P$50,0,0,1)</f>
        <v>0</v>
      </c>
      <c r="K77" s="9"/>
      <c r="L77" s="2">
        <f>'1. Roster'!A73</f>
        <v>0</v>
      </c>
      <c r="M77" s="3">
        <f t="shared" si="4"/>
        <v>0</v>
      </c>
      <c r="N77" s="3">
        <f>_xlfn.XLOOKUP(L77,Clockify!A$4:A$103,Clockify!C$4:C$103,0,0,1)</f>
        <v>0</v>
      </c>
      <c r="O77" s="4">
        <f>_xlfn.XLOOKUP(L77,ServiceNow!A$4:A$102,ServiceNow!D$4:D$102,0,0,1)</f>
        <v>0</v>
      </c>
      <c r="P77" s="9"/>
    </row>
    <row r="78" spans="1:16" ht="14.25" hidden="1">
      <c r="A78" s="9"/>
      <c r="B78" s="2">
        <f>'1. Roster'!A74</f>
        <v>0</v>
      </c>
      <c r="C78" s="3" cm="1">
        <f t="array" ref="C78">IFERROR(SUM((F78:J78)/E78)/60,0)</f>
        <v>0</v>
      </c>
      <c r="D78" s="3">
        <f t="shared" si="5"/>
        <v>0</v>
      </c>
      <c r="E78" s="4">
        <f>_xlfn.XLOOKUP(B78,Avaya!J$3:J$50,Avaya!K$3:K$50,0,0,1)</f>
        <v>0</v>
      </c>
      <c r="F78" s="4">
        <f>_xlfn.XLOOKUP(B78,Avaya!J$3:J$50,Avaya!L$3:L$50,0,0,1)</f>
        <v>0</v>
      </c>
      <c r="G78" s="4">
        <f>_xlfn.XLOOKUP(B78,Avaya!J$3:J$50,Avaya!M$3:M$50,0,0,1)</f>
        <v>0</v>
      </c>
      <c r="H78" s="4">
        <f>_xlfn.XLOOKUP(B78,Avaya!J$3:J$50,Avaya!N$3:N$50,0,0,1)</f>
        <v>0</v>
      </c>
      <c r="I78" s="4">
        <f>_xlfn.XLOOKUP(B78,Avaya!J$3:J$50,Avaya!O$3:O$50,0,0,1)</f>
        <v>0</v>
      </c>
      <c r="J78" s="4">
        <f>_xlfn.XLOOKUP(B78,Avaya!J$3:J$50,Avaya!P$3:P$50,0,0,1)</f>
        <v>0</v>
      </c>
      <c r="K78" s="9"/>
      <c r="L78" s="2">
        <f>'1. Roster'!A74</f>
        <v>0</v>
      </c>
      <c r="M78" s="3">
        <f t="shared" ref="M78:M105" si="6">IFERROR(O78/N78,0)</f>
        <v>0</v>
      </c>
      <c r="N78" s="3">
        <f>_xlfn.XLOOKUP(L78,Clockify!A$4:A$103,Clockify!C$4:C$103,0,0,1)</f>
        <v>0</v>
      </c>
      <c r="O78" s="4">
        <f>_xlfn.XLOOKUP(L78,ServiceNow!A$4:A$102,ServiceNow!D$4:D$102,0,0,1)</f>
        <v>0</v>
      </c>
      <c r="P78" s="9"/>
    </row>
    <row r="79" spans="1:16" ht="14.25" hidden="1">
      <c r="A79" s="9"/>
      <c r="B79" s="2">
        <f>'1. Roster'!A75</f>
        <v>0</v>
      </c>
      <c r="C79" s="3" cm="1">
        <f t="array" ref="C79">IFERROR(SUM((F79:J79)/E79)/60,0)</f>
        <v>0</v>
      </c>
      <c r="D79" s="3">
        <f t="shared" si="5"/>
        <v>0</v>
      </c>
      <c r="E79" s="4">
        <f>_xlfn.XLOOKUP(B79,Avaya!J$3:J$50,Avaya!K$3:K$50,0,0,1)</f>
        <v>0</v>
      </c>
      <c r="F79" s="4">
        <f>_xlfn.XLOOKUP(B79,Avaya!J$3:J$50,Avaya!L$3:L$50,0,0,1)</f>
        <v>0</v>
      </c>
      <c r="G79" s="4">
        <f>_xlfn.XLOOKUP(B79,Avaya!J$3:J$50,Avaya!M$3:M$50,0,0,1)</f>
        <v>0</v>
      </c>
      <c r="H79" s="4">
        <f>_xlfn.XLOOKUP(B79,Avaya!J$3:J$50,Avaya!N$3:N$50,0,0,1)</f>
        <v>0</v>
      </c>
      <c r="I79" s="4">
        <f>_xlfn.XLOOKUP(B79,Avaya!J$3:J$50,Avaya!O$3:O$50,0,0,1)</f>
        <v>0</v>
      </c>
      <c r="J79" s="4">
        <f>_xlfn.XLOOKUP(B79,Avaya!J$3:J$50,Avaya!P$3:P$50,0,0,1)</f>
        <v>0</v>
      </c>
      <c r="K79" s="9"/>
      <c r="L79" s="2">
        <f>'1. Roster'!A75</f>
        <v>0</v>
      </c>
      <c r="M79" s="3">
        <f t="shared" si="6"/>
        <v>0</v>
      </c>
      <c r="N79" s="3">
        <f>_xlfn.XLOOKUP(L79,Clockify!A$4:A$103,Clockify!C$4:C$103,0,0,1)</f>
        <v>0</v>
      </c>
      <c r="O79" s="4">
        <f>_xlfn.XLOOKUP(L79,ServiceNow!A$4:A$102,ServiceNow!D$4:D$102,0,0,1)</f>
        <v>0</v>
      </c>
      <c r="P79" s="9"/>
    </row>
    <row r="80" spans="1:16" ht="14.25" hidden="1">
      <c r="A80" s="9"/>
      <c r="B80" s="2">
        <f>'1. Roster'!A76</f>
        <v>0</v>
      </c>
      <c r="C80" s="3" cm="1">
        <f t="array" ref="C80">IFERROR(SUM((F80:J80)/E80)/60,0)</f>
        <v>0</v>
      </c>
      <c r="D80" s="3">
        <f t="shared" si="5"/>
        <v>0</v>
      </c>
      <c r="E80" s="4">
        <f>_xlfn.XLOOKUP(B80,Avaya!J$3:J$50,Avaya!K$3:K$50,0,0,1)</f>
        <v>0</v>
      </c>
      <c r="F80" s="4">
        <f>_xlfn.XLOOKUP(B80,Avaya!J$3:J$50,Avaya!L$3:L$50,0,0,1)</f>
        <v>0</v>
      </c>
      <c r="G80" s="4">
        <f>_xlfn.XLOOKUP(B80,Avaya!J$3:J$50,Avaya!M$3:M$50,0,0,1)</f>
        <v>0</v>
      </c>
      <c r="H80" s="4">
        <f>_xlfn.XLOOKUP(B80,Avaya!J$3:J$50,Avaya!N$3:N$50,0,0,1)</f>
        <v>0</v>
      </c>
      <c r="I80" s="4">
        <f>_xlfn.XLOOKUP(B80,Avaya!J$3:J$50,Avaya!O$3:O$50,0,0,1)</f>
        <v>0</v>
      </c>
      <c r="J80" s="4">
        <f>_xlfn.XLOOKUP(B80,Avaya!J$3:J$50,Avaya!P$3:P$50,0,0,1)</f>
        <v>0</v>
      </c>
      <c r="K80" s="9"/>
      <c r="L80" s="2">
        <f>'1. Roster'!A76</f>
        <v>0</v>
      </c>
      <c r="M80" s="3">
        <f t="shared" si="6"/>
        <v>0</v>
      </c>
      <c r="N80" s="3">
        <f>_xlfn.XLOOKUP(L80,Clockify!A$4:A$103,Clockify!C$4:C$103,0,0,1)</f>
        <v>0</v>
      </c>
      <c r="O80" s="4">
        <f>_xlfn.XLOOKUP(L80,ServiceNow!A$4:A$102,ServiceNow!D$4:D$102,0,0,1)</f>
        <v>0</v>
      </c>
      <c r="P80" s="9"/>
    </row>
    <row r="81" spans="1:16" ht="14.25" hidden="1">
      <c r="A81" s="9"/>
      <c r="B81" s="2">
        <f>'1. Roster'!A77</f>
        <v>0</v>
      </c>
      <c r="C81" s="3" cm="1">
        <f t="array" ref="C81">IFERROR(SUM((F81:J81)/E81)/60,0)</f>
        <v>0</v>
      </c>
      <c r="D81" s="3">
        <f t="shared" si="5"/>
        <v>0</v>
      </c>
      <c r="E81" s="4">
        <f>_xlfn.XLOOKUP(B81,Avaya!J$3:J$50,Avaya!K$3:K$50,0,0,1)</f>
        <v>0</v>
      </c>
      <c r="F81" s="4">
        <f>_xlfn.XLOOKUP(B81,Avaya!J$3:J$50,Avaya!L$3:L$50,0,0,1)</f>
        <v>0</v>
      </c>
      <c r="G81" s="4">
        <f>_xlfn.XLOOKUP(B81,Avaya!J$3:J$50,Avaya!M$3:M$50,0,0,1)</f>
        <v>0</v>
      </c>
      <c r="H81" s="4">
        <f>_xlfn.XLOOKUP(B81,Avaya!J$3:J$50,Avaya!N$3:N$50,0,0,1)</f>
        <v>0</v>
      </c>
      <c r="I81" s="4">
        <f>_xlfn.XLOOKUP(B81,Avaya!J$3:J$50,Avaya!O$3:O$50,0,0,1)</f>
        <v>0</v>
      </c>
      <c r="J81" s="4">
        <f>_xlfn.XLOOKUP(B81,Avaya!J$3:J$50,Avaya!P$3:P$50,0,0,1)</f>
        <v>0</v>
      </c>
      <c r="K81" s="9"/>
      <c r="L81" s="2">
        <f>'1. Roster'!A77</f>
        <v>0</v>
      </c>
      <c r="M81" s="3">
        <f t="shared" si="6"/>
        <v>0</v>
      </c>
      <c r="N81" s="3">
        <f>_xlfn.XLOOKUP(L81,Clockify!A$4:A$103,Clockify!C$4:C$103,0,0,1)</f>
        <v>0</v>
      </c>
      <c r="O81" s="4">
        <f>_xlfn.XLOOKUP(L81,ServiceNow!A$4:A$102,ServiceNow!D$4:D$102,0,0,1)</f>
        <v>0</v>
      </c>
      <c r="P81" s="9"/>
    </row>
    <row r="82" spans="1:16" ht="14.25" hidden="1">
      <c r="A82" s="9"/>
      <c r="B82" s="2">
        <f>'1. Roster'!A78</f>
        <v>0</v>
      </c>
      <c r="C82" s="3" cm="1">
        <f t="array" ref="C82">IFERROR(SUM((F82:J82)/E82)/60,0)</f>
        <v>0</v>
      </c>
      <c r="D82" s="3">
        <f t="shared" si="5"/>
        <v>0</v>
      </c>
      <c r="E82" s="4">
        <f>_xlfn.XLOOKUP(B82,Avaya!J$3:J$50,Avaya!K$3:K$50,0,0,1)</f>
        <v>0</v>
      </c>
      <c r="F82" s="4">
        <f>_xlfn.XLOOKUP(B82,Avaya!J$3:J$50,Avaya!L$3:L$50,0,0,1)</f>
        <v>0</v>
      </c>
      <c r="G82" s="4">
        <f>_xlfn.XLOOKUP(B82,Avaya!J$3:J$50,Avaya!M$3:M$50,0,0,1)</f>
        <v>0</v>
      </c>
      <c r="H82" s="4">
        <f>_xlfn.XLOOKUP(B82,Avaya!J$3:J$50,Avaya!N$3:N$50,0,0,1)</f>
        <v>0</v>
      </c>
      <c r="I82" s="4">
        <f>_xlfn.XLOOKUP(B82,Avaya!J$3:J$50,Avaya!O$3:O$50,0,0,1)</f>
        <v>0</v>
      </c>
      <c r="J82" s="4">
        <f>_xlfn.XLOOKUP(B82,Avaya!J$3:J$50,Avaya!P$3:P$50,0,0,1)</f>
        <v>0</v>
      </c>
      <c r="K82" s="9"/>
      <c r="L82" s="2">
        <f>'1. Roster'!A78</f>
        <v>0</v>
      </c>
      <c r="M82" s="3">
        <f t="shared" si="6"/>
        <v>0</v>
      </c>
      <c r="N82" s="3">
        <f>_xlfn.XLOOKUP(L82,Clockify!A$4:A$103,Clockify!C$4:C$103,0,0,1)</f>
        <v>0</v>
      </c>
      <c r="O82" s="4">
        <f>_xlfn.XLOOKUP(L82,ServiceNow!A$4:A$102,ServiceNow!D$4:D$102,0,0,1)</f>
        <v>0</v>
      </c>
      <c r="P82" s="9"/>
    </row>
    <row r="83" spans="1:16" ht="14.25" hidden="1">
      <c r="A83" s="9"/>
      <c r="B83" s="2">
        <f>'1. Roster'!A79</f>
        <v>0</v>
      </c>
      <c r="C83" s="3" cm="1">
        <f t="array" ref="C83">IFERROR(SUM((F83:J83)/E83)/60,0)</f>
        <v>0</v>
      </c>
      <c r="D83" s="3">
        <f t="shared" si="5"/>
        <v>0</v>
      </c>
      <c r="E83" s="4">
        <f>_xlfn.XLOOKUP(B83,Avaya!J$3:J$50,Avaya!K$3:K$50,0,0,1)</f>
        <v>0</v>
      </c>
      <c r="F83" s="4">
        <f>_xlfn.XLOOKUP(B83,Avaya!J$3:J$50,Avaya!L$3:L$50,0,0,1)</f>
        <v>0</v>
      </c>
      <c r="G83" s="4">
        <f>_xlfn.XLOOKUP(B83,Avaya!J$3:J$50,Avaya!M$3:M$50,0,0,1)</f>
        <v>0</v>
      </c>
      <c r="H83" s="4">
        <f>_xlfn.XLOOKUP(B83,Avaya!J$3:J$50,Avaya!N$3:N$50,0,0,1)</f>
        <v>0</v>
      </c>
      <c r="I83" s="4">
        <f>_xlfn.XLOOKUP(B83,Avaya!J$3:J$50,Avaya!O$3:O$50,0,0,1)</f>
        <v>0</v>
      </c>
      <c r="J83" s="4">
        <f>_xlfn.XLOOKUP(B83,Avaya!J$3:J$50,Avaya!P$3:P$50,0,0,1)</f>
        <v>0</v>
      </c>
      <c r="K83" s="9"/>
      <c r="L83" s="2">
        <f>'1. Roster'!A79</f>
        <v>0</v>
      </c>
      <c r="M83" s="3">
        <f t="shared" si="6"/>
        <v>0</v>
      </c>
      <c r="N83" s="3">
        <f>_xlfn.XLOOKUP(L83,Clockify!A$4:A$103,Clockify!C$4:C$103,0,0,1)</f>
        <v>0</v>
      </c>
      <c r="O83" s="4">
        <f>_xlfn.XLOOKUP(L83,ServiceNow!A$4:A$102,ServiceNow!D$4:D$102,0,0,1)</f>
        <v>0</v>
      </c>
      <c r="P83" s="9"/>
    </row>
    <row r="84" spans="1:16" ht="14.25" hidden="1">
      <c r="A84" s="9"/>
      <c r="B84" s="2">
        <f>'1. Roster'!A80</f>
        <v>0</v>
      </c>
      <c r="C84" s="3" cm="1">
        <f t="array" ref="C84">IFERROR(SUM((F84:J84)/E84)/60,0)</f>
        <v>0</v>
      </c>
      <c r="D84" s="3">
        <f t="shared" si="5"/>
        <v>0</v>
      </c>
      <c r="E84" s="4">
        <f>_xlfn.XLOOKUP(B84,Avaya!J$3:J$50,Avaya!K$3:K$50,0,0,1)</f>
        <v>0</v>
      </c>
      <c r="F84" s="4">
        <f>_xlfn.XLOOKUP(B84,Avaya!J$3:J$50,Avaya!L$3:L$50,0,0,1)</f>
        <v>0</v>
      </c>
      <c r="G84" s="4">
        <f>_xlfn.XLOOKUP(B84,Avaya!J$3:J$50,Avaya!M$3:M$50,0,0,1)</f>
        <v>0</v>
      </c>
      <c r="H84" s="4">
        <f>_xlfn.XLOOKUP(B84,Avaya!J$3:J$50,Avaya!N$3:N$50,0,0,1)</f>
        <v>0</v>
      </c>
      <c r="I84" s="4">
        <f>_xlfn.XLOOKUP(B84,Avaya!J$3:J$50,Avaya!O$3:O$50,0,0,1)</f>
        <v>0</v>
      </c>
      <c r="J84" s="4">
        <f>_xlfn.XLOOKUP(B84,Avaya!J$3:J$50,Avaya!P$3:P$50,0,0,1)</f>
        <v>0</v>
      </c>
      <c r="K84" s="9"/>
      <c r="L84" s="2">
        <f>'1. Roster'!A80</f>
        <v>0</v>
      </c>
      <c r="M84" s="3">
        <f t="shared" si="6"/>
        <v>0</v>
      </c>
      <c r="N84" s="3">
        <f>_xlfn.XLOOKUP(L84,Clockify!A$4:A$103,Clockify!C$4:C$103,0,0,1)</f>
        <v>0</v>
      </c>
      <c r="O84" s="4">
        <f>_xlfn.XLOOKUP(L84,ServiceNow!A$4:A$102,ServiceNow!D$4:D$102,0,0,1)</f>
        <v>0</v>
      </c>
      <c r="P84" s="9"/>
    </row>
    <row r="85" spans="1:16" ht="14.25" hidden="1">
      <c r="A85" s="9"/>
      <c r="B85" s="2">
        <f>'1. Roster'!A81</f>
        <v>0</v>
      </c>
      <c r="C85" s="3" cm="1">
        <f t="array" ref="C85">IFERROR(SUM((F85:J85)/E85)/60,0)</f>
        <v>0</v>
      </c>
      <c r="D85" s="3">
        <f t="shared" si="5"/>
        <v>0</v>
      </c>
      <c r="E85" s="4">
        <f>_xlfn.XLOOKUP(B85,Avaya!J$3:J$50,Avaya!K$3:K$50,0,0,1)</f>
        <v>0</v>
      </c>
      <c r="F85" s="4">
        <f>_xlfn.XLOOKUP(B85,Avaya!J$3:J$50,Avaya!L$3:L$50,0,0,1)</f>
        <v>0</v>
      </c>
      <c r="G85" s="4">
        <f>_xlfn.XLOOKUP(B85,Avaya!J$3:J$50,Avaya!M$3:M$50,0,0,1)</f>
        <v>0</v>
      </c>
      <c r="H85" s="4">
        <f>_xlfn.XLOOKUP(B85,Avaya!J$3:J$50,Avaya!N$3:N$50,0,0,1)</f>
        <v>0</v>
      </c>
      <c r="I85" s="4">
        <f>_xlfn.XLOOKUP(B85,Avaya!J$3:J$50,Avaya!O$3:O$50,0,0,1)</f>
        <v>0</v>
      </c>
      <c r="J85" s="4">
        <f>_xlfn.XLOOKUP(B85,Avaya!J$3:J$50,Avaya!P$3:P$50,0,0,1)</f>
        <v>0</v>
      </c>
      <c r="K85" s="9"/>
      <c r="L85" s="2">
        <f>'1. Roster'!A81</f>
        <v>0</v>
      </c>
      <c r="M85" s="3">
        <f t="shared" si="6"/>
        <v>0</v>
      </c>
      <c r="N85" s="3">
        <f>_xlfn.XLOOKUP(L85,Clockify!A$4:A$103,Clockify!C$4:C$103,0,0,1)</f>
        <v>0</v>
      </c>
      <c r="O85" s="4">
        <f>_xlfn.XLOOKUP(L85,ServiceNow!A$4:A$102,ServiceNow!D$4:D$102,0,0,1)</f>
        <v>0</v>
      </c>
      <c r="P85" s="9"/>
    </row>
    <row r="86" spans="1:16" ht="14.25" hidden="1">
      <c r="A86" s="9"/>
      <c r="B86" s="2">
        <f>'1. Roster'!A82</f>
        <v>0</v>
      </c>
      <c r="C86" s="3" cm="1">
        <f t="array" ref="C86">IFERROR(SUM((F86:J86)/E86)/60,0)</f>
        <v>0</v>
      </c>
      <c r="D86" s="3">
        <f t="shared" si="5"/>
        <v>0</v>
      </c>
      <c r="E86" s="4">
        <f>_xlfn.XLOOKUP(B86,Avaya!J$3:J$50,Avaya!K$3:K$50,0,0,1)</f>
        <v>0</v>
      </c>
      <c r="F86" s="4">
        <f>_xlfn.XLOOKUP(B86,Avaya!J$3:J$50,Avaya!L$3:L$50,0,0,1)</f>
        <v>0</v>
      </c>
      <c r="G86" s="4">
        <f>_xlfn.XLOOKUP(B86,Avaya!J$3:J$50,Avaya!M$3:M$50,0,0,1)</f>
        <v>0</v>
      </c>
      <c r="H86" s="4">
        <f>_xlfn.XLOOKUP(B86,Avaya!J$3:J$50,Avaya!N$3:N$50,0,0,1)</f>
        <v>0</v>
      </c>
      <c r="I86" s="4">
        <f>_xlfn.XLOOKUP(B86,Avaya!J$3:J$50,Avaya!O$3:O$50,0,0,1)</f>
        <v>0</v>
      </c>
      <c r="J86" s="4">
        <f>_xlfn.XLOOKUP(B86,Avaya!J$3:J$50,Avaya!P$3:P$50,0,0,1)</f>
        <v>0</v>
      </c>
      <c r="K86" s="9"/>
      <c r="L86" s="2">
        <f>'1. Roster'!A82</f>
        <v>0</v>
      </c>
      <c r="M86" s="3">
        <f t="shared" si="6"/>
        <v>0</v>
      </c>
      <c r="N86" s="3">
        <f>_xlfn.XLOOKUP(L86,Clockify!A$4:A$103,Clockify!C$4:C$103,0,0,1)</f>
        <v>0</v>
      </c>
      <c r="O86" s="4">
        <f>_xlfn.XLOOKUP(L86,ServiceNow!A$4:A$102,ServiceNow!D$4:D$102,0,0,1)</f>
        <v>0</v>
      </c>
      <c r="P86" s="9"/>
    </row>
    <row r="87" spans="1:16" ht="14.25" hidden="1">
      <c r="A87" s="9"/>
      <c r="B87" s="2">
        <f>'1. Roster'!A83</f>
        <v>0</v>
      </c>
      <c r="C87" s="3" cm="1">
        <f t="array" ref="C87">IFERROR(SUM((F87:J87)/E87)/60,0)</f>
        <v>0</v>
      </c>
      <c r="D87" s="3">
        <f t="shared" si="5"/>
        <v>0</v>
      </c>
      <c r="E87" s="4">
        <f>_xlfn.XLOOKUP(B87,Avaya!J$3:J$50,Avaya!K$3:K$50,0,0,1)</f>
        <v>0</v>
      </c>
      <c r="F87" s="4">
        <f>_xlfn.XLOOKUP(B87,Avaya!J$3:J$50,Avaya!L$3:L$50,0,0,1)</f>
        <v>0</v>
      </c>
      <c r="G87" s="4">
        <f>_xlfn.XLOOKUP(B87,Avaya!J$3:J$50,Avaya!M$3:M$50,0,0,1)</f>
        <v>0</v>
      </c>
      <c r="H87" s="4">
        <f>_xlfn.XLOOKUP(B87,Avaya!J$3:J$50,Avaya!N$3:N$50,0,0,1)</f>
        <v>0</v>
      </c>
      <c r="I87" s="4">
        <f>_xlfn.XLOOKUP(B87,Avaya!J$3:J$50,Avaya!O$3:O$50,0,0,1)</f>
        <v>0</v>
      </c>
      <c r="J87" s="4">
        <f>_xlfn.XLOOKUP(B87,Avaya!J$3:J$50,Avaya!P$3:P$50,0,0,1)</f>
        <v>0</v>
      </c>
      <c r="K87" s="9"/>
      <c r="L87" s="2">
        <f>'1. Roster'!A83</f>
        <v>0</v>
      </c>
      <c r="M87" s="3">
        <f t="shared" si="6"/>
        <v>0</v>
      </c>
      <c r="N87" s="3">
        <f>_xlfn.XLOOKUP(L87,Clockify!A$4:A$103,Clockify!C$4:C$103,0,0,1)</f>
        <v>0</v>
      </c>
      <c r="O87" s="4">
        <f>_xlfn.XLOOKUP(L87,ServiceNow!A$4:A$102,ServiceNow!D$4:D$102,0,0,1)</f>
        <v>0</v>
      </c>
      <c r="P87" s="9"/>
    </row>
    <row r="88" spans="1:16" ht="14.25" hidden="1">
      <c r="A88" s="9"/>
      <c r="B88" s="2">
        <f>'1. Roster'!A84</f>
        <v>0</v>
      </c>
      <c r="C88" s="3" cm="1">
        <f t="array" ref="C88">IFERROR(SUM((F88:J88)/E88)/60,0)</f>
        <v>0</v>
      </c>
      <c r="D88" s="3">
        <f t="shared" si="5"/>
        <v>0</v>
      </c>
      <c r="E88" s="4">
        <f>_xlfn.XLOOKUP(B88,Avaya!J$3:J$50,Avaya!K$3:K$50,0,0,1)</f>
        <v>0</v>
      </c>
      <c r="F88" s="4">
        <f>_xlfn.XLOOKUP(B88,Avaya!J$3:J$50,Avaya!L$3:L$50,0,0,1)</f>
        <v>0</v>
      </c>
      <c r="G88" s="4">
        <f>_xlfn.XLOOKUP(B88,Avaya!J$3:J$50,Avaya!M$3:M$50,0,0,1)</f>
        <v>0</v>
      </c>
      <c r="H88" s="4">
        <f>_xlfn.XLOOKUP(B88,Avaya!J$3:J$50,Avaya!N$3:N$50,0,0,1)</f>
        <v>0</v>
      </c>
      <c r="I88" s="4">
        <f>_xlfn.XLOOKUP(B88,Avaya!J$3:J$50,Avaya!O$3:O$50,0,0,1)</f>
        <v>0</v>
      </c>
      <c r="J88" s="4">
        <f>_xlfn.XLOOKUP(B88,Avaya!J$3:J$50,Avaya!P$3:P$50,0,0,1)</f>
        <v>0</v>
      </c>
      <c r="K88" s="9"/>
      <c r="L88" s="2">
        <f>'1. Roster'!A84</f>
        <v>0</v>
      </c>
      <c r="M88" s="3">
        <f t="shared" si="6"/>
        <v>0</v>
      </c>
      <c r="N88" s="3">
        <f>_xlfn.XLOOKUP(L88,Clockify!A$4:A$103,Clockify!C$4:C$103,0,0,1)</f>
        <v>0</v>
      </c>
      <c r="O88" s="4">
        <f>_xlfn.XLOOKUP(L88,ServiceNow!A$4:A$102,ServiceNow!D$4:D$102,0,0,1)</f>
        <v>0</v>
      </c>
      <c r="P88" s="9"/>
    </row>
    <row r="89" spans="1:16" ht="14.25" hidden="1">
      <c r="A89" s="9"/>
      <c r="B89" s="2">
        <f>'1. Roster'!A85</f>
        <v>0</v>
      </c>
      <c r="C89" s="3" cm="1">
        <f t="array" ref="C89">IFERROR(SUM((F89:J89)/E89)/60,0)</f>
        <v>0</v>
      </c>
      <c r="D89" s="3">
        <f t="shared" si="5"/>
        <v>0</v>
      </c>
      <c r="E89" s="4">
        <f>_xlfn.XLOOKUP(B89,Avaya!J$3:J$50,Avaya!K$3:K$50,0,0,1)</f>
        <v>0</v>
      </c>
      <c r="F89" s="4">
        <f>_xlfn.XLOOKUP(B89,Avaya!J$3:J$50,Avaya!L$3:L$50,0,0,1)</f>
        <v>0</v>
      </c>
      <c r="G89" s="4">
        <f>_xlfn.XLOOKUP(B89,Avaya!J$3:J$50,Avaya!M$3:M$50,0,0,1)</f>
        <v>0</v>
      </c>
      <c r="H89" s="4">
        <f>_xlfn.XLOOKUP(B89,Avaya!J$3:J$50,Avaya!N$3:N$50,0,0,1)</f>
        <v>0</v>
      </c>
      <c r="I89" s="4">
        <f>_xlfn.XLOOKUP(B89,Avaya!J$3:J$50,Avaya!O$3:O$50,0,0,1)</f>
        <v>0</v>
      </c>
      <c r="J89" s="4">
        <f>_xlfn.XLOOKUP(B89,Avaya!J$3:J$50,Avaya!P$3:P$50,0,0,1)</f>
        <v>0</v>
      </c>
      <c r="K89" s="9"/>
      <c r="L89" s="2">
        <f>'1. Roster'!A85</f>
        <v>0</v>
      </c>
      <c r="M89" s="3">
        <f t="shared" si="6"/>
        <v>0</v>
      </c>
      <c r="N89" s="3">
        <f>_xlfn.XLOOKUP(L89,Clockify!A$4:A$103,Clockify!C$4:C$103,0,0,1)</f>
        <v>0</v>
      </c>
      <c r="O89" s="4">
        <f>_xlfn.XLOOKUP(L89,ServiceNow!A$4:A$102,ServiceNow!D$4:D$102,0,0,1)</f>
        <v>0</v>
      </c>
      <c r="P89" s="9"/>
    </row>
    <row r="90" spans="1:16" ht="14.25" hidden="1">
      <c r="A90" s="9"/>
      <c r="B90" s="2">
        <f>'1. Roster'!A86</f>
        <v>0</v>
      </c>
      <c r="C90" s="3" cm="1">
        <f t="array" ref="C90">IFERROR(SUM((F90:J90)/E90)/60,0)</f>
        <v>0</v>
      </c>
      <c r="D90" s="3">
        <f t="shared" si="5"/>
        <v>0</v>
      </c>
      <c r="E90" s="4">
        <f>_xlfn.XLOOKUP(B90,Avaya!J$3:J$50,Avaya!K$3:K$50,0,0,1)</f>
        <v>0</v>
      </c>
      <c r="F90" s="4">
        <f>_xlfn.XLOOKUP(B90,Avaya!J$3:J$50,Avaya!L$3:L$50,0,0,1)</f>
        <v>0</v>
      </c>
      <c r="G90" s="4">
        <f>_xlfn.XLOOKUP(B90,Avaya!J$3:J$50,Avaya!M$3:M$50,0,0,1)</f>
        <v>0</v>
      </c>
      <c r="H90" s="4">
        <f>_xlfn.XLOOKUP(B90,Avaya!J$3:J$50,Avaya!N$3:N$50,0,0,1)</f>
        <v>0</v>
      </c>
      <c r="I90" s="4">
        <f>_xlfn.XLOOKUP(B90,Avaya!J$3:J$50,Avaya!O$3:O$50,0,0,1)</f>
        <v>0</v>
      </c>
      <c r="J90" s="4">
        <f>_xlfn.XLOOKUP(B90,Avaya!J$3:J$50,Avaya!P$3:P$50,0,0,1)</f>
        <v>0</v>
      </c>
      <c r="K90" s="9"/>
      <c r="L90" s="2">
        <f>'1. Roster'!A86</f>
        <v>0</v>
      </c>
      <c r="M90" s="3">
        <f t="shared" si="6"/>
        <v>0</v>
      </c>
      <c r="N90" s="3">
        <f>_xlfn.XLOOKUP(L90,Clockify!A$4:A$103,Clockify!C$4:C$103,0,0,1)</f>
        <v>0</v>
      </c>
      <c r="O90" s="4">
        <f>_xlfn.XLOOKUP(L90,ServiceNow!A$4:A$102,ServiceNow!D$4:D$102,0,0,1)</f>
        <v>0</v>
      </c>
      <c r="P90" s="9"/>
    </row>
    <row r="91" spans="1:16" ht="14.25" hidden="1">
      <c r="A91" s="9"/>
      <c r="B91" s="2">
        <f>'1. Roster'!A87</f>
        <v>0</v>
      </c>
      <c r="C91" s="3" cm="1">
        <f t="array" ref="C91">IFERROR(SUM((F91:J91)/E91)/60,0)</f>
        <v>0</v>
      </c>
      <c r="D91" s="3">
        <f t="shared" si="5"/>
        <v>0</v>
      </c>
      <c r="E91" s="4">
        <f>_xlfn.XLOOKUP(B91,Avaya!J$3:J$50,Avaya!K$3:K$50,0,0,1)</f>
        <v>0</v>
      </c>
      <c r="F91" s="4">
        <f>_xlfn.XLOOKUP(B91,Avaya!J$3:J$50,Avaya!L$3:L$50,0,0,1)</f>
        <v>0</v>
      </c>
      <c r="G91" s="4">
        <f>_xlfn.XLOOKUP(B91,Avaya!J$3:J$50,Avaya!M$3:M$50,0,0,1)</f>
        <v>0</v>
      </c>
      <c r="H91" s="4">
        <f>_xlfn.XLOOKUP(B91,Avaya!J$3:J$50,Avaya!N$3:N$50,0,0,1)</f>
        <v>0</v>
      </c>
      <c r="I91" s="4">
        <f>_xlfn.XLOOKUP(B91,Avaya!J$3:J$50,Avaya!O$3:O$50,0,0,1)</f>
        <v>0</v>
      </c>
      <c r="J91" s="4">
        <f>_xlfn.XLOOKUP(B91,Avaya!J$3:J$50,Avaya!P$3:P$50,0,0,1)</f>
        <v>0</v>
      </c>
      <c r="K91" s="9"/>
      <c r="L91" s="2">
        <f>'1. Roster'!A87</f>
        <v>0</v>
      </c>
      <c r="M91" s="3">
        <f t="shared" si="6"/>
        <v>0</v>
      </c>
      <c r="N91" s="3">
        <f>_xlfn.XLOOKUP(L91,Clockify!A$4:A$103,Clockify!C$4:C$103,0,0,1)</f>
        <v>0</v>
      </c>
      <c r="O91" s="4">
        <f>_xlfn.XLOOKUP(L91,ServiceNow!A$4:A$102,ServiceNow!D$4:D$102,0,0,1)</f>
        <v>0</v>
      </c>
      <c r="P91" s="9"/>
    </row>
    <row r="92" spans="1:16" ht="14.25" hidden="1">
      <c r="A92" s="9"/>
      <c r="B92" s="2">
        <f>'1. Roster'!A88</f>
        <v>0</v>
      </c>
      <c r="C92" s="3" cm="1">
        <f t="array" ref="C92">IFERROR(SUM((F92:J92)/E92)/60,0)</f>
        <v>0</v>
      </c>
      <c r="D92" s="3">
        <f t="shared" si="5"/>
        <v>0</v>
      </c>
      <c r="E92" s="4">
        <f>_xlfn.XLOOKUP(B92,Avaya!J$3:J$50,Avaya!K$3:K$50,0,0,1)</f>
        <v>0</v>
      </c>
      <c r="F92" s="4">
        <f>_xlfn.XLOOKUP(B92,Avaya!J$3:J$50,Avaya!L$3:L$50,0,0,1)</f>
        <v>0</v>
      </c>
      <c r="G92" s="4">
        <f>_xlfn.XLOOKUP(B92,Avaya!J$3:J$50,Avaya!M$3:M$50,0,0,1)</f>
        <v>0</v>
      </c>
      <c r="H92" s="4">
        <f>_xlfn.XLOOKUP(B92,Avaya!J$3:J$50,Avaya!N$3:N$50,0,0,1)</f>
        <v>0</v>
      </c>
      <c r="I92" s="4">
        <f>_xlfn.XLOOKUP(B92,Avaya!J$3:J$50,Avaya!O$3:O$50,0,0,1)</f>
        <v>0</v>
      </c>
      <c r="J92" s="4">
        <f>_xlfn.XLOOKUP(B92,Avaya!J$3:J$50,Avaya!P$3:P$50,0,0,1)</f>
        <v>0</v>
      </c>
      <c r="K92" s="9"/>
      <c r="L92" s="2">
        <f>'1. Roster'!A88</f>
        <v>0</v>
      </c>
      <c r="M92" s="3">
        <f t="shared" si="6"/>
        <v>0</v>
      </c>
      <c r="N92" s="3">
        <f>_xlfn.XLOOKUP(L92,Clockify!A$4:A$103,Clockify!C$4:C$103,0,0,1)</f>
        <v>0</v>
      </c>
      <c r="O92" s="4">
        <f>_xlfn.XLOOKUP(L92,ServiceNow!A$4:A$102,ServiceNow!D$4:D$102,0,0,1)</f>
        <v>0</v>
      </c>
      <c r="P92" s="9"/>
    </row>
    <row r="93" spans="1:16" ht="14.25" hidden="1">
      <c r="A93" s="9"/>
      <c r="B93" s="2">
        <f>'1. Roster'!A89</f>
        <v>0</v>
      </c>
      <c r="C93" s="3" cm="1">
        <f t="array" ref="C93">IFERROR(SUM((F93:J93)/E93)/60,0)</f>
        <v>0</v>
      </c>
      <c r="D93" s="3">
        <f t="shared" si="5"/>
        <v>0</v>
      </c>
      <c r="E93" s="4">
        <f>_xlfn.XLOOKUP(B93,Avaya!J$3:J$50,Avaya!K$3:K$50,0,0,1)</f>
        <v>0</v>
      </c>
      <c r="F93" s="4">
        <f>_xlfn.XLOOKUP(B93,Avaya!J$3:J$50,Avaya!L$3:L$50,0,0,1)</f>
        <v>0</v>
      </c>
      <c r="G93" s="4">
        <f>_xlfn.XLOOKUP(B93,Avaya!J$3:J$50,Avaya!M$3:M$50,0,0,1)</f>
        <v>0</v>
      </c>
      <c r="H93" s="4">
        <f>_xlfn.XLOOKUP(B93,Avaya!J$3:J$50,Avaya!N$3:N$50,0,0,1)</f>
        <v>0</v>
      </c>
      <c r="I93" s="4">
        <f>_xlfn.XLOOKUP(B93,Avaya!J$3:J$50,Avaya!O$3:O$50,0,0,1)</f>
        <v>0</v>
      </c>
      <c r="J93" s="4">
        <f>_xlfn.XLOOKUP(B93,Avaya!J$3:J$50,Avaya!P$3:P$50,0,0,1)</f>
        <v>0</v>
      </c>
      <c r="K93" s="9"/>
      <c r="L93" s="2">
        <f>'1. Roster'!A89</f>
        <v>0</v>
      </c>
      <c r="M93" s="3">
        <f t="shared" si="6"/>
        <v>0</v>
      </c>
      <c r="N93" s="3">
        <f>_xlfn.XLOOKUP(L93,Clockify!A$4:A$103,Clockify!C$4:C$103,0,0,1)</f>
        <v>0</v>
      </c>
      <c r="O93" s="4">
        <f>_xlfn.XLOOKUP(L93,ServiceNow!A$4:A$102,ServiceNow!D$4:D$102,0,0,1)</f>
        <v>0</v>
      </c>
      <c r="P93" s="9"/>
    </row>
    <row r="94" spans="1:16" ht="14.25" hidden="1">
      <c r="A94" s="9"/>
      <c r="B94" s="2">
        <f>'1. Roster'!A90</f>
        <v>0</v>
      </c>
      <c r="C94" s="3" cm="1">
        <f t="array" ref="C94">IFERROR(SUM((F94:J94)/E94)/60,0)</f>
        <v>0</v>
      </c>
      <c r="D94" s="3">
        <f t="shared" si="5"/>
        <v>0</v>
      </c>
      <c r="E94" s="4">
        <f>_xlfn.XLOOKUP(B94,Avaya!J$3:J$50,Avaya!K$3:K$50,0,0,1)</f>
        <v>0</v>
      </c>
      <c r="F94" s="4">
        <f>_xlfn.XLOOKUP(B94,Avaya!J$3:J$50,Avaya!L$3:L$50,0,0,1)</f>
        <v>0</v>
      </c>
      <c r="G94" s="4">
        <f>_xlfn.XLOOKUP(B94,Avaya!J$3:J$50,Avaya!M$3:M$50,0,0,1)</f>
        <v>0</v>
      </c>
      <c r="H94" s="4">
        <f>_xlfn.XLOOKUP(B94,Avaya!J$3:J$50,Avaya!N$3:N$50,0,0,1)</f>
        <v>0</v>
      </c>
      <c r="I94" s="4">
        <f>_xlfn.XLOOKUP(B94,Avaya!J$3:J$50,Avaya!O$3:O$50,0,0,1)</f>
        <v>0</v>
      </c>
      <c r="J94" s="4">
        <f>_xlfn.XLOOKUP(B94,Avaya!J$3:J$50,Avaya!P$3:P$50,0,0,1)</f>
        <v>0</v>
      </c>
      <c r="K94" s="9"/>
      <c r="L94" s="2">
        <f>'1. Roster'!A90</f>
        <v>0</v>
      </c>
      <c r="M94" s="3">
        <f t="shared" si="6"/>
        <v>0</v>
      </c>
      <c r="N94" s="3">
        <f>_xlfn.XLOOKUP(L94,Clockify!A$4:A$103,Clockify!C$4:C$103,0,0,1)</f>
        <v>0</v>
      </c>
      <c r="O94" s="4">
        <f>_xlfn.XLOOKUP(L94,ServiceNow!A$4:A$102,ServiceNow!D$4:D$102,0,0,1)</f>
        <v>0</v>
      </c>
      <c r="P94" s="9"/>
    </row>
    <row r="95" spans="1:16" ht="14.25" hidden="1">
      <c r="A95" s="9"/>
      <c r="B95" s="2">
        <f>'1. Roster'!A91</f>
        <v>0</v>
      </c>
      <c r="C95" s="3" cm="1">
        <f t="array" ref="C95">IFERROR(SUM((F95:J95)/E95)/60,0)</f>
        <v>0</v>
      </c>
      <c r="D95" s="3">
        <f t="shared" si="5"/>
        <v>0</v>
      </c>
      <c r="E95" s="4">
        <f>_xlfn.XLOOKUP(B95,Avaya!J$3:J$50,Avaya!K$3:K$50,0,0,1)</f>
        <v>0</v>
      </c>
      <c r="F95" s="4">
        <f>_xlfn.XLOOKUP(B95,Avaya!J$3:J$50,Avaya!L$3:L$50,0,0,1)</f>
        <v>0</v>
      </c>
      <c r="G95" s="4">
        <f>_xlfn.XLOOKUP(B95,Avaya!J$3:J$50,Avaya!M$3:M$50,0,0,1)</f>
        <v>0</v>
      </c>
      <c r="H95" s="4">
        <f>_xlfn.XLOOKUP(B95,Avaya!J$3:J$50,Avaya!N$3:N$50,0,0,1)</f>
        <v>0</v>
      </c>
      <c r="I95" s="4">
        <f>_xlfn.XLOOKUP(B95,Avaya!J$3:J$50,Avaya!O$3:O$50,0,0,1)</f>
        <v>0</v>
      </c>
      <c r="J95" s="4">
        <f>_xlfn.XLOOKUP(B95,Avaya!J$3:J$50,Avaya!P$3:P$50,0,0,1)</f>
        <v>0</v>
      </c>
      <c r="K95" s="9"/>
      <c r="L95" s="2">
        <f>'1. Roster'!A91</f>
        <v>0</v>
      </c>
      <c r="M95" s="3">
        <f t="shared" si="6"/>
        <v>0</v>
      </c>
      <c r="N95" s="3">
        <f>_xlfn.XLOOKUP(L95,Clockify!A$4:A$103,Clockify!C$4:C$103,0,0,1)</f>
        <v>0</v>
      </c>
      <c r="O95" s="4">
        <f>_xlfn.XLOOKUP(L95,ServiceNow!A$4:A$102,ServiceNow!D$4:D$102,0,0,1)</f>
        <v>0</v>
      </c>
      <c r="P95" s="9"/>
    </row>
    <row r="96" spans="1:16" ht="14.25" hidden="1">
      <c r="A96" s="9"/>
      <c r="B96" s="2">
        <f>'1. Roster'!A92</f>
        <v>0</v>
      </c>
      <c r="C96" s="3" cm="1">
        <f t="array" ref="C96">IFERROR(SUM((F96:J96)/E96)/60,0)</f>
        <v>0</v>
      </c>
      <c r="D96" s="3">
        <f t="shared" si="5"/>
        <v>0</v>
      </c>
      <c r="E96" s="4">
        <f>_xlfn.XLOOKUP(B96,Avaya!J$3:J$50,Avaya!K$3:K$50,0,0,1)</f>
        <v>0</v>
      </c>
      <c r="F96" s="4">
        <f>_xlfn.XLOOKUP(B96,Avaya!J$3:J$50,Avaya!L$3:L$50,0,0,1)</f>
        <v>0</v>
      </c>
      <c r="G96" s="4">
        <f>_xlfn.XLOOKUP(B96,Avaya!J$3:J$50,Avaya!M$3:M$50,0,0,1)</f>
        <v>0</v>
      </c>
      <c r="H96" s="4">
        <f>_xlfn.XLOOKUP(B96,Avaya!J$3:J$50,Avaya!N$3:N$50,0,0,1)</f>
        <v>0</v>
      </c>
      <c r="I96" s="4">
        <f>_xlfn.XLOOKUP(B96,Avaya!J$3:J$50,Avaya!O$3:O$50,0,0,1)</f>
        <v>0</v>
      </c>
      <c r="J96" s="4">
        <f>_xlfn.XLOOKUP(B96,Avaya!J$3:J$50,Avaya!P$3:P$50,0,0,1)</f>
        <v>0</v>
      </c>
      <c r="K96" s="9"/>
      <c r="L96" s="2">
        <f>'1. Roster'!A92</f>
        <v>0</v>
      </c>
      <c r="M96" s="3">
        <f t="shared" si="6"/>
        <v>0</v>
      </c>
      <c r="N96" s="3">
        <f>_xlfn.XLOOKUP(L96,Clockify!A$4:A$103,Clockify!C$4:C$103,0,0,1)</f>
        <v>0</v>
      </c>
      <c r="O96" s="4">
        <f>_xlfn.XLOOKUP(L96,ServiceNow!A$4:A$102,ServiceNow!D$4:D$102,0,0,1)</f>
        <v>0</v>
      </c>
      <c r="P96" s="9"/>
    </row>
    <row r="97" spans="1:16" ht="14.25" hidden="1">
      <c r="A97" s="9"/>
      <c r="B97" s="2">
        <f>'1. Roster'!A93</f>
        <v>0</v>
      </c>
      <c r="C97" s="3" cm="1">
        <f t="array" ref="C97">IFERROR(SUM((F97:J97)/E97)/60,0)</f>
        <v>0</v>
      </c>
      <c r="D97" s="3">
        <f t="shared" si="5"/>
        <v>0</v>
      </c>
      <c r="E97" s="4">
        <f>_xlfn.XLOOKUP(B97,Avaya!J$3:J$50,Avaya!K$3:K$50,0,0,1)</f>
        <v>0</v>
      </c>
      <c r="F97" s="4">
        <f>_xlfn.XLOOKUP(B97,Avaya!J$3:J$50,Avaya!L$3:L$50,0,0,1)</f>
        <v>0</v>
      </c>
      <c r="G97" s="4">
        <f>_xlfn.XLOOKUP(B97,Avaya!J$3:J$50,Avaya!M$3:M$50,0,0,1)</f>
        <v>0</v>
      </c>
      <c r="H97" s="4">
        <f>_xlfn.XLOOKUP(B97,Avaya!J$3:J$50,Avaya!N$3:N$50,0,0,1)</f>
        <v>0</v>
      </c>
      <c r="I97" s="4">
        <f>_xlfn.XLOOKUP(B97,Avaya!J$3:J$50,Avaya!O$3:O$50,0,0,1)</f>
        <v>0</v>
      </c>
      <c r="J97" s="4">
        <f>_xlfn.XLOOKUP(B97,Avaya!J$3:J$50,Avaya!P$3:P$50,0,0,1)</f>
        <v>0</v>
      </c>
      <c r="K97" s="9"/>
      <c r="L97" s="2">
        <f>'1. Roster'!A93</f>
        <v>0</v>
      </c>
      <c r="M97" s="3">
        <f t="shared" si="6"/>
        <v>0</v>
      </c>
      <c r="N97" s="3">
        <f>_xlfn.XLOOKUP(L97,Clockify!A$4:A$103,Clockify!C$4:C$103,0,0,1)</f>
        <v>0</v>
      </c>
      <c r="O97" s="4">
        <f>_xlfn.XLOOKUP(L97,ServiceNow!A$4:A$102,ServiceNow!D$4:D$102,0,0,1)</f>
        <v>0</v>
      </c>
      <c r="P97" s="9"/>
    </row>
    <row r="98" spans="1:16" ht="14.25" hidden="1">
      <c r="A98" s="9"/>
      <c r="B98" s="2">
        <f>'1. Roster'!A94</f>
        <v>0</v>
      </c>
      <c r="C98" s="3" cm="1">
        <f t="array" ref="C98">IFERROR(SUM((F98:J98)/E98)/60,0)</f>
        <v>0</v>
      </c>
      <c r="D98" s="3">
        <f t="shared" si="5"/>
        <v>0</v>
      </c>
      <c r="E98" s="4">
        <f>_xlfn.XLOOKUP(B98,Avaya!J$3:J$50,Avaya!K$3:K$50,0,0,1)</f>
        <v>0</v>
      </c>
      <c r="F98" s="4">
        <f>_xlfn.XLOOKUP(B98,Avaya!J$3:J$50,Avaya!L$3:L$50,0,0,1)</f>
        <v>0</v>
      </c>
      <c r="G98" s="4">
        <f>_xlfn.XLOOKUP(B98,Avaya!J$3:J$50,Avaya!M$3:M$50,0,0,1)</f>
        <v>0</v>
      </c>
      <c r="H98" s="4">
        <f>_xlfn.XLOOKUP(B98,Avaya!J$3:J$50,Avaya!N$3:N$50,0,0,1)</f>
        <v>0</v>
      </c>
      <c r="I98" s="4">
        <f>_xlfn.XLOOKUP(B98,Avaya!J$3:J$50,Avaya!O$3:O$50,0,0,1)</f>
        <v>0</v>
      </c>
      <c r="J98" s="4">
        <f>_xlfn.XLOOKUP(B98,Avaya!J$3:J$50,Avaya!P$3:P$50,0,0,1)</f>
        <v>0</v>
      </c>
      <c r="K98" s="9"/>
      <c r="L98" s="2">
        <f>'1. Roster'!A94</f>
        <v>0</v>
      </c>
      <c r="M98" s="3">
        <f t="shared" si="6"/>
        <v>0</v>
      </c>
      <c r="N98" s="3">
        <f>_xlfn.XLOOKUP(L98,Clockify!A$4:A$103,Clockify!C$4:C$103,0,0,1)</f>
        <v>0</v>
      </c>
      <c r="O98" s="4">
        <f>_xlfn.XLOOKUP(L98,ServiceNow!A$4:A$102,ServiceNow!D$4:D$102,0,0,1)</f>
        <v>0</v>
      </c>
      <c r="P98" s="9"/>
    </row>
    <row r="99" spans="1:16" ht="14.25" hidden="1">
      <c r="A99" s="9"/>
      <c r="B99" s="2">
        <f>'1. Roster'!A95</f>
        <v>0</v>
      </c>
      <c r="C99" s="3" cm="1">
        <f t="array" ref="C99">IFERROR(SUM((F99:J99)/E99)/60,0)</f>
        <v>0</v>
      </c>
      <c r="D99" s="3">
        <f t="shared" si="5"/>
        <v>0</v>
      </c>
      <c r="E99" s="4">
        <f>_xlfn.XLOOKUP(B99,Avaya!J$3:J$50,Avaya!K$3:K$50,0,0,1)</f>
        <v>0</v>
      </c>
      <c r="F99" s="4">
        <f>_xlfn.XLOOKUP(B99,Avaya!J$3:J$50,Avaya!L$3:L$50,0,0,1)</f>
        <v>0</v>
      </c>
      <c r="G99" s="4">
        <f>_xlfn.XLOOKUP(B99,Avaya!J$3:J$50,Avaya!M$3:M$50,0,0,1)</f>
        <v>0</v>
      </c>
      <c r="H99" s="4">
        <f>_xlfn.XLOOKUP(B99,Avaya!J$3:J$50,Avaya!N$3:N$50,0,0,1)</f>
        <v>0</v>
      </c>
      <c r="I99" s="4">
        <f>_xlfn.XLOOKUP(B99,Avaya!J$3:J$50,Avaya!O$3:O$50,0,0,1)</f>
        <v>0</v>
      </c>
      <c r="J99" s="4">
        <f>_xlfn.XLOOKUP(B99,Avaya!J$3:J$50,Avaya!P$3:P$50,0,0,1)</f>
        <v>0</v>
      </c>
      <c r="K99" s="9"/>
      <c r="L99" s="2">
        <f>'1. Roster'!A95</f>
        <v>0</v>
      </c>
      <c r="M99" s="3">
        <f t="shared" si="6"/>
        <v>0</v>
      </c>
      <c r="N99" s="3">
        <f>_xlfn.XLOOKUP(L99,Clockify!A$4:A$103,Clockify!C$4:C$103,0,0,1)</f>
        <v>0</v>
      </c>
      <c r="O99" s="4">
        <f>_xlfn.XLOOKUP(L99,ServiceNow!A$4:A$102,ServiceNow!D$4:D$102,0,0,1)</f>
        <v>0</v>
      </c>
      <c r="P99" s="9"/>
    </row>
    <row r="100" spans="1:16" ht="14.25" hidden="1">
      <c r="A100" s="9"/>
      <c r="B100" s="2">
        <f>'1. Roster'!A96</f>
        <v>0</v>
      </c>
      <c r="C100" s="3" cm="1">
        <f t="array" ref="C100">IFERROR(SUM((F100:J100)/E100)/60,0)</f>
        <v>0</v>
      </c>
      <c r="D100" s="3">
        <f t="shared" si="5"/>
        <v>0</v>
      </c>
      <c r="E100" s="4">
        <f>_xlfn.XLOOKUP(B100,Avaya!J$3:J$50,Avaya!K$3:K$50,0,0,1)</f>
        <v>0</v>
      </c>
      <c r="F100" s="4">
        <f>_xlfn.XLOOKUP(B100,Avaya!J$3:J$50,Avaya!L$3:L$50,0,0,1)</f>
        <v>0</v>
      </c>
      <c r="G100" s="4">
        <f>_xlfn.XLOOKUP(B100,Avaya!J$3:J$50,Avaya!M$3:M$50,0,0,1)</f>
        <v>0</v>
      </c>
      <c r="H100" s="4">
        <f>_xlfn.XLOOKUP(B100,Avaya!J$3:J$50,Avaya!N$3:N$50,0,0,1)</f>
        <v>0</v>
      </c>
      <c r="I100" s="4">
        <f>_xlfn.XLOOKUP(B100,Avaya!J$3:J$50,Avaya!O$3:O$50,0,0,1)</f>
        <v>0</v>
      </c>
      <c r="J100" s="4">
        <f>_xlfn.XLOOKUP(B100,Avaya!J$3:J$50,Avaya!P$3:P$50,0,0,1)</f>
        <v>0</v>
      </c>
      <c r="K100" s="9"/>
      <c r="L100" s="2">
        <f>'1. Roster'!A96</f>
        <v>0</v>
      </c>
      <c r="M100" s="3">
        <f t="shared" si="6"/>
        <v>0</v>
      </c>
      <c r="N100" s="3">
        <f>_xlfn.XLOOKUP(L100,Clockify!A$4:A$103,Clockify!C$4:C$103,0,0,1)</f>
        <v>0</v>
      </c>
      <c r="O100" s="4">
        <f>_xlfn.XLOOKUP(L100,ServiceNow!A$4:A$102,ServiceNow!D$4:D$102,0,0,1)</f>
        <v>0</v>
      </c>
      <c r="P100" s="9"/>
    </row>
    <row r="101" spans="1:16" ht="14.25" hidden="1">
      <c r="A101" s="9"/>
      <c r="B101" s="2">
        <f>'1. Roster'!A97</f>
        <v>0</v>
      </c>
      <c r="C101" s="3" cm="1">
        <f t="array" ref="C101">IFERROR(SUM((F101:J101)/E101)/60,0)</f>
        <v>0</v>
      </c>
      <c r="D101" s="3">
        <f t="shared" si="5"/>
        <v>0</v>
      </c>
      <c r="E101" s="4">
        <f>_xlfn.XLOOKUP(B101,Avaya!J$3:J$50,Avaya!K$3:K$50,0,0,1)</f>
        <v>0</v>
      </c>
      <c r="F101" s="4">
        <f>_xlfn.XLOOKUP(B101,Avaya!J$3:J$50,Avaya!L$3:L$50,0,0,1)</f>
        <v>0</v>
      </c>
      <c r="G101" s="4">
        <f>_xlfn.XLOOKUP(B101,Avaya!J$3:J$50,Avaya!M$3:M$50,0,0,1)</f>
        <v>0</v>
      </c>
      <c r="H101" s="4">
        <f>_xlfn.XLOOKUP(B101,Avaya!J$3:J$50,Avaya!N$3:N$50,0,0,1)</f>
        <v>0</v>
      </c>
      <c r="I101" s="4">
        <f>_xlfn.XLOOKUP(B101,Avaya!J$3:J$50,Avaya!O$3:O$50,0,0,1)</f>
        <v>0</v>
      </c>
      <c r="J101" s="4">
        <f>_xlfn.XLOOKUP(B101,Avaya!J$3:J$50,Avaya!P$3:P$50,0,0,1)</f>
        <v>0</v>
      </c>
      <c r="K101" s="9"/>
      <c r="L101" s="2">
        <f>'1. Roster'!A97</f>
        <v>0</v>
      </c>
      <c r="M101" s="3">
        <f t="shared" si="6"/>
        <v>0</v>
      </c>
      <c r="N101" s="3">
        <f>_xlfn.XLOOKUP(L101,Clockify!A$4:A$103,Clockify!C$4:C$103,0,0,1)</f>
        <v>0</v>
      </c>
      <c r="O101" s="4">
        <f>_xlfn.XLOOKUP(L101,ServiceNow!A$4:A$102,ServiceNow!D$4:D$102,0,0,1)</f>
        <v>0</v>
      </c>
      <c r="P101" s="9"/>
    </row>
    <row r="102" spans="1:16" ht="14.25" hidden="1">
      <c r="A102" s="9"/>
      <c r="B102" s="2">
        <f>'1. Roster'!A98</f>
        <v>0</v>
      </c>
      <c r="C102" s="3" cm="1">
        <f t="array" ref="C102">IFERROR(SUM((F102:J102)/E102)/60,0)</f>
        <v>0</v>
      </c>
      <c r="D102" s="3">
        <f t="shared" ref="D102:D105" si="7">IFERROR(E102/(SUM(F102:J102)/3600),0)</f>
        <v>0</v>
      </c>
      <c r="E102" s="4">
        <f>_xlfn.XLOOKUP(B102,Avaya!J$3:J$50,Avaya!K$3:K$50,0,0,1)</f>
        <v>0</v>
      </c>
      <c r="F102" s="4">
        <f>_xlfn.XLOOKUP(B102,Avaya!J$3:J$50,Avaya!L$3:L$50,0,0,1)</f>
        <v>0</v>
      </c>
      <c r="G102" s="4">
        <f>_xlfn.XLOOKUP(B102,Avaya!J$3:J$50,Avaya!M$3:M$50,0,0,1)</f>
        <v>0</v>
      </c>
      <c r="H102" s="4">
        <f>_xlfn.XLOOKUP(B102,Avaya!J$3:J$50,Avaya!N$3:N$50,0,0,1)</f>
        <v>0</v>
      </c>
      <c r="I102" s="4">
        <f>_xlfn.XLOOKUP(B102,Avaya!J$3:J$50,Avaya!O$3:O$50,0,0,1)</f>
        <v>0</v>
      </c>
      <c r="J102" s="4">
        <f>_xlfn.XLOOKUP(B102,Avaya!J$3:J$50,Avaya!P$3:P$50,0,0,1)</f>
        <v>0</v>
      </c>
      <c r="K102" s="9"/>
      <c r="L102" s="2">
        <f>'1. Roster'!A98</f>
        <v>0</v>
      </c>
      <c r="M102" s="3">
        <f t="shared" si="6"/>
        <v>0</v>
      </c>
      <c r="N102" s="3">
        <f>_xlfn.XLOOKUP(L102,Clockify!A$4:A$103,Clockify!C$4:C$103,0,0,1)</f>
        <v>0</v>
      </c>
      <c r="O102" s="4">
        <f>_xlfn.XLOOKUP(L102,ServiceNow!A$4:A$102,ServiceNow!D$4:D$102,0,0,1)</f>
        <v>0</v>
      </c>
      <c r="P102" s="9"/>
    </row>
    <row r="103" spans="1:16" ht="14.25" hidden="1">
      <c r="A103" s="9"/>
      <c r="B103" s="2">
        <f>'1. Roster'!A99</f>
        <v>0</v>
      </c>
      <c r="C103" s="3" cm="1">
        <f t="array" ref="C103">IFERROR(SUM((F103:J103)/E103)/60,0)</f>
        <v>0</v>
      </c>
      <c r="D103" s="3">
        <f t="shared" si="7"/>
        <v>0</v>
      </c>
      <c r="E103" s="4">
        <f>_xlfn.XLOOKUP(B103,Avaya!J$3:J$50,Avaya!K$3:K$50,0,0,1)</f>
        <v>0</v>
      </c>
      <c r="F103" s="4">
        <f>_xlfn.XLOOKUP(B103,Avaya!J$3:J$50,Avaya!L$3:L$50,0,0,1)</f>
        <v>0</v>
      </c>
      <c r="G103" s="4">
        <f>_xlfn.XLOOKUP(B103,Avaya!J$3:J$50,Avaya!M$3:M$50,0,0,1)</f>
        <v>0</v>
      </c>
      <c r="H103" s="4">
        <f>_xlfn.XLOOKUP(B103,Avaya!J$3:J$50,Avaya!N$3:N$50,0,0,1)</f>
        <v>0</v>
      </c>
      <c r="I103" s="4">
        <f>_xlfn.XLOOKUP(B103,Avaya!J$3:J$50,Avaya!O$3:O$50,0,0,1)</f>
        <v>0</v>
      </c>
      <c r="J103" s="4">
        <f>_xlfn.XLOOKUP(B103,Avaya!J$3:J$50,Avaya!P$3:P$50,0,0,1)</f>
        <v>0</v>
      </c>
      <c r="K103" s="9"/>
      <c r="L103" s="2">
        <f>'1. Roster'!A99</f>
        <v>0</v>
      </c>
      <c r="M103" s="3">
        <f t="shared" si="6"/>
        <v>0</v>
      </c>
      <c r="N103" s="3">
        <f>_xlfn.XLOOKUP(L103,Clockify!A$4:A$103,Clockify!C$4:C$103,0,0,1)</f>
        <v>0</v>
      </c>
      <c r="O103" s="4">
        <f>_xlfn.XLOOKUP(L103,ServiceNow!A$4:A$102,ServiceNow!D$4:D$102,0,0,1)</f>
        <v>0</v>
      </c>
      <c r="P103" s="9"/>
    </row>
    <row r="104" spans="1:16" ht="14.25" hidden="1">
      <c r="A104" s="9"/>
      <c r="B104" s="2">
        <f>'1. Roster'!A100</f>
        <v>0</v>
      </c>
      <c r="C104" s="3" cm="1">
        <f t="array" ref="C104">IFERROR(SUM((F104:J104)/E104)/60,0)</f>
        <v>0</v>
      </c>
      <c r="D104" s="3">
        <f t="shared" si="7"/>
        <v>0</v>
      </c>
      <c r="E104" s="4">
        <f>_xlfn.XLOOKUP(B104,Avaya!J$3:J$50,Avaya!K$3:K$50,0,0,1)</f>
        <v>0</v>
      </c>
      <c r="F104" s="4">
        <f>_xlfn.XLOOKUP(B104,Avaya!J$3:J$50,Avaya!L$3:L$50,0,0,1)</f>
        <v>0</v>
      </c>
      <c r="G104" s="4">
        <f>_xlfn.XLOOKUP(B104,Avaya!J$3:J$50,Avaya!M$3:M$50,0,0,1)</f>
        <v>0</v>
      </c>
      <c r="H104" s="4">
        <f>_xlfn.XLOOKUP(B104,Avaya!J$3:J$50,Avaya!N$3:N$50,0,0,1)</f>
        <v>0</v>
      </c>
      <c r="I104" s="4">
        <f>_xlfn.XLOOKUP(B104,Avaya!J$3:J$50,Avaya!O$3:O$50,0,0,1)</f>
        <v>0</v>
      </c>
      <c r="J104" s="4">
        <f>_xlfn.XLOOKUP(B104,Avaya!J$3:J$50,Avaya!P$3:P$50,0,0,1)</f>
        <v>0</v>
      </c>
      <c r="K104" s="9"/>
      <c r="L104" s="2">
        <f>'1. Roster'!A100</f>
        <v>0</v>
      </c>
      <c r="M104" s="3">
        <f t="shared" si="6"/>
        <v>0</v>
      </c>
      <c r="N104" s="3">
        <f>_xlfn.XLOOKUP(L104,Clockify!A$4:A$103,Clockify!C$4:C$103,0,0,1)</f>
        <v>0</v>
      </c>
      <c r="O104" s="4">
        <f>_xlfn.XLOOKUP(L104,ServiceNow!A$4:A$102,ServiceNow!D$4:D$102,0,0,1)</f>
        <v>0</v>
      </c>
      <c r="P104" s="9"/>
    </row>
    <row r="105" spans="1:16" ht="14.25" hidden="1">
      <c r="A105" s="32"/>
      <c r="B105" s="2">
        <f>'1. Roster'!A101</f>
        <v>0</v>
      </c>
      <c r="C105" s="3" cm="1">
        <f t="array" ref="C105">IFERROR(SUM((F105:J105)/E105)/60,0)</f>
        <v>0</v>
      </c>
      <c r="D105" s="3">
        <f t="shared" si="7"/>
        <v>0</v>
      </c>
      <c r="E105" s="4">
        <f>_xlfn.XLOOKUP(B105,Avaya!J$3:J$50,Avaya!K$3:K$50,0,0,1)</f>
        <v>0</v>
      </c>
      <c r="F105" s="4">
        <f>_xlfn.XLOOKUP(B105,Avaya!J$3:J$50,Avaya!L$3:L$50,0,0,1)</f>
        <v>0</v>
      </c>
      <c r="G105" s="4">
        <f>_xlfn.XLOOKUP(B105,Avaya!J$3:J$50,Avaya!M$3:M$50,0,0,1)</f>
        <v>0</v>
      </c>
      <c r="H105" s="4">
        <f>_xlfn.XLOOKUP(B105,Avaya!J$3:J$50,Avaya!N$3:N$50,0,0,1)</f>
        <v>0</v>
      </c>
      <c r="I105" s="4">
        <f>_xlfn.XLOOKUP(B105,Avaya!J$3:J$50,Avaya!O$3:O$50,0,0,1)</f>
        <v>0</v>
      </c>
      <c r="J105" s="4">
        <f>_xlfn.XLOOKUP(B105,Avaya!J$3:J$50,Avaya!P$3:P$50,0,0,1)</f>
        <v>0</v>
      </c>
      <c r="K105" s="32"/>
      <c r="L105" s="2">
        <f>'1. Roster'!A101</f>
        <v>0</v>
      </c>
      <c r="M105" s="3">
        <f t="shared" si="6"/>
        <v>0</v>
      </c>
      <c r="N105" s="3">
        <f>_xlfn.XLOOKUP(L105,Clockify!A$4:A$103,Clockify!C$4:C$103,0,0,1)</f>
        <v>0</v>
      </c>
      <c r="O105" s="4">
        <f>_xlfn.XLOOKUP(L105,ServiceNow!A$4:A$102,ServiceNow!D$4:D$102,0,0,1)</f>
        <v>0</v>
      </c>
      <c r="P105" s="32"/>
    </row>
    <row r="106" spans="1:16" ht="14.25">
      <c r="A106" s="39"/>
      <c r="B106" s="39"/>
      <c r="C106" s="39"/>
      <c r="D106" s="39"/>
      <c r="E106" s="39"/>
      <c r="F106" s="39"/>
      <c r="G106" s="39"/>
      <c r="H106" s="39"/>
      <c r="I106" s="39"/>
      <c r="J106" s="39"/>
      <c r="K106" s="39"/>
      <c r="L106" s="40"/>
      <c r="M106" s="39"/>
      <c r="N106" s="39"/>
      <c r="O106" s="39"/>
      <c r="P106" s="39"/>
    </row>
    <row r="107" spans="1:16" ht="14.25">
      <c r="L107" s="2"/>
    </row>
  </sheetData>
  <mergeCells count="2">
    <mergeCell ref="F2:I3"/>
    <mergeCell ref="L2:O3"/>
  </mergeCells>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e173417-5164-46a0-8fad-c11850cea216" xsi:nil="true"/>
    <lcf76f155ced4ddcb4097134ff3c332f xmlns="556de723-f1ae-49d5-b3e5-3bc76a4824c9">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CD204BFF19F0B40B7D8619FFE1EF3F6" ma:contentTypeVersion="14" ma:contentTypeDescription="Create a new document." ma:contentTypeScope="" ma:versionID="fd8a003fbd7c5b950ec8ef64d3c03f19">
  <xsd:schema xmlns:xsd="http://www.w3.org/2001/XMLSchema" xmlns:xs="http://www.w3.org/2001/XMLSchema" xmlns:p="http://schemas.microsoft.com/office/2006/metadata/properties" xmlns:ns1="http://schemas.microsoft.com/sharepoint/v3" xmlns:ns2="556de723-f1ae-49d5-b3e5-3bc76a4824c9" xmlns:ns3="9e173417-5164-46a0-8fad-c11850cea216" targetNamespace="http://schemas.microsoft.com/office/2006/metadata/properties" ma:root="true" ma:fieldsID="26fd9ab904ed796041aea8b165fd640a" ns1:_="" ns2:_="" ns3:_="">
    <xsd:import namespace="http://schemas.microsoft.com/sharepoint/v3"/>
    <xsd:import namespace="556de723-f1ae-49d5-b3e5-3bc76a4824c9"/>
    <xsd:import namespace="9e173417-5164-46a0-8fad-c11850cea216"/>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6de723-f1ae-49d5-b3e5-3bc76a4824c9"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2e791ca-8705-4a9c-b4e2-57c8afb6c92f"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173417-5164-46a0-8fad-c11850cea216"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86b4a4ab-f5a5-4619-9beb-7eef6e2bad9a}" ma:internalName="TaxCatchAll" ma:showField="CatchAllData" ma:web="9e173417-5164-46a0-8fad-c11850cea216">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341F7B-033A-4C95-A43A-DE2BA8AF7772}">
  <ds:schemaRefs>
    <ds:schemaRef ds:uri="http://schemas.microsoft.com/office/2006/metadata/properties"/>
    <ds:schemaRef ds:uri="http://schemas.microsoft.com/office/infopath/2007/PartnerControls"/>
    <ds:schemaRef ds:uri="9e173417-5164-46a0-8fad-c11850cea216"/>
    <ds:schemaRef ds:uri="556de723-f1ae-49d5-b3e5-3bc76a4824c9"/>
    <ds:schemaRef ds:uri="http://schemas.microsoft.com/sharepoint/v3"/>
  </ds:schemaRefs>
</ds:datastoreItem>
</file>

<file path=customXml/itemProps2.xml><?xml version="1.0" encoding="utf-8"?>
<ds:datastoreItem xmlns:ds="http://schemas.openxmlformats.org/officeDocument/2006/customXml" ds:itemID="{F4A30E32-DAB2-4FCD-89E3-C54E4CB4CC5B}">
  <ds:schemaRefs>
    <ds:schemaRef ds:uri="http://schemas.microsoft.com/sharepoint/v3/contenttype/forms"/>
  </ds:schemaRefs>
</ds:datastoreItem>
</file>

<file path=customXml/itemProps3.xml><?xml version="1.0" encoding="utf-8"?>
<ds:datastoreItem xmlns:ds="http://schemas.openxmlformats.org/officeDocument/2006/customXml" ds:itemID="{F51D9BB3-F272-4069-9FC8-2F5ACF7687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56de723-f1ae-49d5-b3e5-3bc76a4824c9"/>
    <ds:schemaRef ds:uri="9e173417-5164-46a0-8fad-c11850cea2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07724ff-9999-494f-b257-05dacc46ac87}" enabled="1" method="Privileged" siteId="{e58c8e81-abd8-48a8-929d-eb67611b83bd}" removed="0"/>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5</vt:i4>
      </vt:variant>
    </vt:vector>
  </HeadingPairs>
  <TitlesOfParts>
    <vt:vector size="5" baseType="lpstr">
      <vt:lpstr>1. Roster</vt:lpstr>
      <vt:lpstr>Avaya</vt:lpstr>
      <vt:lpstr>Clockify</vt:lpstr>
      <vt:lpstr>ServiceNow</vt:lpstr>
      <vt:lpstr>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Scalf, Tommy</dc:creator>
  <cp:keywords/>
  <dc:description/>
  <cp:lastModifiedBy>Gallup, Ryan</cp:lastModifiedBy>
  <cp:revision/>
  <dcterms:created xsi:type="dcterms:W3CDTF">2023-10-03T13:15:04Z</dcterms:created>
  <dcterms:modified xsi:type="dcterms:W3CDTF">2024-05-13T21:09:00Z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0x010100BCD204BFF19F0B40B7D8619FFE1EF3F6</vt:lpwstr>
  </property>
  <property fmtid="{D5CDD505-2E9C-101B-9397-08002B2CF9AE}" pid="3" name="MediaServiceImageTags">
    <vt:lpwstr/>
  </property>
</Properties>
</file>