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fileSharing readOnlyRecommended="1"/>
  <workbookPr defaultThemeVersion="166925"/>
  <mc:AlternateContent xmlns:mc="http://schemas.openxmlformats.org/markup-compatibility/2006">
    <mc:Choice Requires="x15">
      <x15ac:absPath xmlns:x15ac="http://schemas.microsoft.com/office/spreadsheetml/2010/11/ac" url="/Users/dkurdziel/Desktop/"/>
    </mc:Choice>
  </mc:AlternateContent>
  <xr:revisionPtr revIDLastSave="0" documentId="8_{7CC574F6-765D-47C7-BADA-DBEC26FC6A9C}" xr6:coauthVersionLast="47" xr6:coauthVersionMax="47" xr10:uidLastSave="{00000000-0000-0000-0000-000000000000}"/>
  <bookViews>
    <workbookView xWindow="10280" yWindow="2860" windowWidth="43200" windowHeight="17020" tabRatio="768" firstSheet="4" activeTab="4" xr2:uid="{B4323B04-1C7B-4346-95B5-5096A36A0047}"/>
  </bookViews>
  <sheets>
    <sheet name="1. Roster" sheetId="9" r:id="rId1"/>
    <sheet name="Avaya" sheetId="17" r:id="rId2"/>
    <sheet name="Clockify" sheetId="18" r:id="rId3"/>
    <sheet name="ServiceNow" sheetId="19" r:id="rId4"/>
    <sheet name="Results" sheetId="14" r:id="rId5"/>
  </sheets>
  <definedNames>
    <definedName name="_xlnm._FilterDatabase" localSheetId="1" hidden="1">Avaya!$A$3:$H$396</definedName>
    <definedName name="_xlnm._FilterDatabase" localSheetId="4" hidden="1">Results!$B$5:$J$105</definedName>
  </definedNames>
  <calcPr calcId="191028"/>
  <pivotCaches>
    <pivotCache cacheId="5468"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9" i="14" l="1"/>
  <c r="L18" i="14"/>
  <c r="L24" i="14"/>
  <c r="L42" i="14"/>
  <c r="L15" i="14"/>
  <c r="L26" i="14"/>
  <c r="L21" i="14"/>
  <c r="L43" i="14"/>
  <c r="L28" i="14"/>
  <c r="L23" i="14"/>
  <c r="L36" i="14"/>
  <c r="L14" i="14"/>
  <c r="L27" i="14"/>
  <c r="L25" i="14"/>
  <c r="L44" i="14"/>
  <c r="L10" i="14"/>
  <c r="L35" i="14"/>
  <c r="L39" i="14"/>
  <c r="L45" i="14"/>
  <c r="L40" i="14"/>
  <c r="L33" i="14"/>
  <c r="L46" i="14"/>
  <c r="L20" i="14"/>
  <c r="L47" i="14"/>
  <c r="L48" i="14"/>
  <c r="L34" i="14"/>
  <c r="L38" i="14"/>
  <c r="L49" i="14"/>
  <c r="L50" i="14"/>
  <c r="L11" i="14"/>
  <c r="L6" i="14"/>
  <c r="L8" i="14"/>
  <c r="L7" i="14"/>
  <c r="L41" i="14"/>
  <c r="L22" i="14"/>
  <c r="L32" i="14"/>
  <c r="L13" i="14"/>
  <c r="L29" i="14"/>
  <c r="L30" i="14"/>
  <c r="L51" i="14"/>
  <c r="L17" i="14"/>
  <c r="L52" i="14"/>
  <c r="L31" i="14"/>
  <c r="L12" i="14"/>
  <c r="L19" i="14"/>
  <c r="L53" i="14"/>
  <c r="L37" i="14"/>
  <c r="L16" i="14"/>
  <c r="L54" i="14"/>
  <c r="L55" i="14"/>
  <c r="L56" i="14"/>
  <c r="L57" i="14"/>
  <c r="L58" i="14"/>
  <c r="L59" i="14"/>
  <c r="L60" i="14"/>
  <c r="L61" i="14"/>
  <c r="L62" i="14"/>
  <c r="L63" i="14"/>
  <c r="L64" i="14"/>
  <c r="L65" i="14"/>
  <c r="L66" i="14"/>
  <c r="L67" i="14"/>
  <c r="L68" i="14"/>
  <c r="L69" i="14"/>
  <c r="L70" i="14"/>
  <c r="L71" i="14"/>
  <c r="L72" i="14"/>
  <c r="L73" i="14"/>
  <c r="L74" i="14"/>
  <c r="L75" i="14"/>
  <c r="L76" i="14"/>
  <c r="L77" i="14"/>
  <c r="L78" i="14"/>
  <c r="L79" i="14"/>
  <c r="L80" i="14"/>
  <c r="L81" i="14"/>
  <c r="L82" i="14"/>
  <c r="L83" i="14"/>
  <c r="L84" i="14"/>
  <c r="L85" i="14"/>
  <c r="L86" i="14"/>
  <c r="L87" i="14"/>
  <c r="L88" i="14"/>
  <c r="L89" i="14"/>
  <c r="L90" i="14"/>
  <c r="L91" i="14"/>
  <c r="L92" i="14"/>
  <c r="L93" i="14"/>
  <c r="L94" i="14"/>
  <c r="L95" i="14"/>
  <c r="L96" i="14"/>
  <c r="L97" i="14"/>
  <c r="L98" i="14"/>
  <c r="L99" i="14"/>
  <c r="L100" i="14"/>
  <c r="L101" i="14"/>
  <c r="L102" i="14"/>
  <c r="L103" i="14"/>
  <c r="L104" i="14"/>
  <c r="L105" i="14"/>
  <c r="B37" i="14"/>
  <c r="B15" i="14"/>
  <c r="B7" i="14"/>
  <c r="B29" i="14"/>
  <c r="B45" i="14"/>
  <c r="B13" i="14"/>
  <c r="B28" i="14"/>
  <c r="B46" i="14"/>
  <c r="B47" i="14"/>
  <c r="B8" i="14"/>
  <c r="B35" i="14"/>
  <c r="B48" i="14"/>
  <c r="B49" i="14"/>
  <c r="B40" i="14"/>
  <c r="B36" i="14"/>
  <c r="E36" i="14" s="1"/>
  <c r="B14" i="14"/>
  <c r="B12" i="14"/>
  <c r="B20" i="14"/>
  <c r="B41" i="14"/>
  <c r="B11" i="14"/>
  <c r="B38" i="14"/>
  <c r="B50" i="14"/>
  <c r="B51" i="14"/>
  <c r="H51" i="14" s="1"/>
  <c r="B25" i="14"/>
  <c r="B39" i="14"/>
  <c r="B27" i="14"/>
  <c r="B10" i="14"/>
  <c r="B30" i="14"/>
  <c r="B24" i="14"/>
  <c r="B6" i="14"/>
  <c r="B16" i="14"/>
  <c r="G16" i="14" s="1"/>
  <c r="B23" i="14"/>
  <c r="B33" i="14"/>
  <c r="B31" i="14"/>
  <c r="B42" i="14"/>
  <c r="B9" i="14"/>
  <c r="B52" i="14"/>
  <c r="B19" i="14"/>
  <c r="B22" i="14"/>
  <c r="E22" i="14" s="1"/>
  <c r="B53" i="14"/>
  <c r="B43" i="14"/>
  <c r="B34" i="14"/>
  <c r="B17" i="14"/>
  <c r="B26" i="14"/>
  <c r="B32" i="14"/>
  <c r="B18" i="14"/>
  <c r="B21" i="14"/>
  <c r="E21" i="14" s="1"/>
  <c r="B54" i="14"/>
  <c r="E54" i="14" s="1"/>
  <c r="B55" i="14"/>
  <c r="J55" i="14" s="1"/>
  <c r="B56" i="14"/>
  <c r="B57" i="14"/>
  <c r="J57" i="14" s="1"/>
  <c r="B58" i="14"/>
  <c r="J58" i="14" s="1"/>
  <c r="B59" i="14"/>
  <c r="F59" i="14" s="1"/>
  <c r="B60" i="14"/>
  <c r="B61" i="14"/>
  <c r="E61" i="14" s="1"/>
  <c r="B62" i="14"/>
  <c r="E62" i="14" s="1"/>
  <c r="B63" i="14"/>
  <c r="J63" i="14" s="1"/>
  <c r="B64" i="14"/>
  <c r="B65" i="14"/>
  <c r="J65" i="14" s="1"/>
  <c r="B66" i="14"/>
  <c r="J66" i="14" s="1"/>
  <c r="B67" i="14"/>
  <c r="F67" i="14" s="1"/>
  <c r="B68" i="14"/>
  <c r="B69" i="14"/>
  <c r="E69" i="14" s="1"/>
  <c r="B70" i="14"/>
  <c r="E70" i="14" s="1"/>
  <c r="B71" i="14"/>
  <c r="J71" i="14" s="1"/>
  <c r="B72" i="14"/>
  <c r="B73" i="14"/>
  <c r="J73" i="14" s="1"/>
  <c r="B74" i="14"/>
  <c r="J74" i="14" s="1"/>
  <c r="B75" i="14"/>
  <c r="F75" i="14" s="1"/>
  <c r="B76" i="14"/>
  <c r="B77" i="14"/>
  <c r="E77" i="14" s="1"/>
  <c r="B78" i="14"/>
  <c r="E78" i="14" s="1"/>
  <c r="B79" i="14"/>
  <c r="J79" i="14" s="1"/>
  <c r="B80" i="14"/>
  <c r="B81" i="14"/>
  <c r="J81" i="14" s="1"/>
  <c r="B82" i="14"/>
  <c r="J82" i="14" s="1"/>
  <c r="B83" i="14"/>
  <c r="F83" i="14" s="1"/>
  <c r="B84" i="14"/>
  <c r="B85" i="14"/>
  <c r="E85" i="14" s="1"/>
  <c r="B86" i="14"/>
  <c r="E86" i="14" s="1"/>
  <c r="B87" i="14"/>
  <c r="J87" i="14" s="1"/>
  <c r="B88" i="14"/>
  <c r="B89" i="14"/>
  <c r="J89" i="14" s="1"/>
  <c r="B90" i="14"/>
  <c r="J90" i="14" s="1"/>
  <c r="B91" i="14"/>
  <c r="F91" i="14" s="1"/>
  <c r="B92" i="14"/>
  <c r="B93" i="14"/>
  <c r="E93" i="14" s="1"/>
  <c r="B94" i="14"/>
  <c r="E94" i="14" s="1"/>
  <c r="B95" i="14"/>
  <c r="J95" i="14" s="1"/>
  <c r="B96" i="14"/>
  <c r="B97" i="14"/>
  <c r="J97" i="14" s="1"/>
  <c r="B98" i="14"/>
  <c r="J98" i="14" s="1"/>
  <c r="B99" i="14"/>
  <c r="F99" i="14" s="1"/>
  <c r="B100" i="14"/>
  <c r="B101" i="14"/>
  <c r="E101" i="14" s="1"/>
  <c r="B102" i="14"/>
  <c r="E102" i="14" s="1"/>
  <c r="B103" i="14"/>
  <c r="J103" i="14" s="1"/>
  <c r="B104" i="14"/>
  <c r="B105" i="14"/>
  <c r="J105" i="14" s="1"/>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4" i="19"/>
  <c r="F18" i="14"/>
  <c r="F21" i="14"/>
  <c r="F54" i="14"/>
  <c r="F56" i="14"/>
  <c r="F57" i="14"/>
  <c r="F58" i="14"/>
  <c r="F60" i="14"/>
  <c r="F61" i="14"/>
  <c r="F62" i="14"/>
  <c r="F64" i="14"/>
  <c r="F65" i="14"/>
  <c r="F66" i="14"/>
  <c r="F68" i="14"/>
  <c r="F69" i="14"/>
  <c r="F70" i="14"/>
  <c r="F72" i="14"/>
  <c r="F73" i="14"/>
  <c r="F74" i="14"/>
  <c r="F76" i="14"/>
  <c r="F77" i="14"/>
  <c r="F78" i="14"/>
  <c r="F80" i="14"/>
  <c r="F81" i="14"/>
  <c r="F82" i="14"/>
  <c r="F84" i="14"/>
  <c r="F85" i="14"/>
  <c r="F86" i="14"/>
  <c r="F88" i="14"/>
  <c r="F89" i="14"/>
  <c r="F90" i="14"/>
  <c r="F92" i="14"/>
  <c r="F93" i="14"/>
  <c r="F94" i="14"/>
  <c r="F96" i="14"/>
  <c r="F97" i="14"/>
  <c r="F98" i="14"/>
  <c r="F100" i="14"/>
  <c r="F101" i="14"/>
  <c r="F102" i="14"/>
  <c r="F104" i="14"/>
  <c r="F105" i="14"/>
  <c r="J18" i="14"/>
  <c r="J21" i="14"/>
  <c r="J54" i="14"/>
  <c r="J56" i="14"/>
  <c r="J60" i="14"/>
  <c r="J61" i="14"/>
  <c r="J62" i="14"/>
  <c r="J64" i="14"/>
  <c r="J68" i="14"/>
  <c r="J69" i="14"/>
  <c r="J70" i="14"/>
  <c r="J72" i="14"/>
  <c r="J76" i="14"/>
  <c r="J77" i="14"/>
  <c r="J78" i="14"/>
  <c r="J80" i="14"/>
  <c r="J84" i="14"/>
  <c r="J85" i="14"/>
  <c r="J86" i="14"/>
  <c r="J88" i="14"/>
  <c r="J92" i="14"/>
  <c r="J93" i="14"/>
  <c r="J94" i="14"/>
  <c r="J96" i="14"/>
  <c r="J100" i="14"/>
  <c r="J101" i="14"/>
  <c r="J102" i="14"/>
  <c r="J104" i="14"/>
  <c r="I18" i="14"/>
  <c r="I21" i="14"/>
  <c r="I54" i="14"/>
  <c r="I55" i="14"/>
  <c r="I56" i="14"/>
  <c r="I57" i="14"/>
  <c r="I58" i="14"/>
  <c r="I60" i="14"/>
  <c r="I61" i="14"/>
  <c r="I62" i="14"/>
  <c r="I63" i="14"/>
  <c r="I64" i="14"/>
  <c r="I65" i="14"/>
  <c r="I66" i="14"/>
  <c r="I68" i="14"/>
  <c r="I69" i="14"/>
  <c r="I70" i="14"/>
  <c r="I71" i="14"/>
  <c r="I72" i="14"/>
  <c r="I73" i="14"/>
  <c r="I74" i="14"/>
  <c r="I76" i="14"/>
  <c r="I77" i="14"/>
  <c r="I78" i="14"/>
  <c r="I79" i="14"/>
  <c r="I80" i="14"/>
  <c r="I81" i="14"/>
  <c r="I82" i="14"/>
  <c r="I84" i="14"/>
  <c r="I85" i="14"/>
  <c r="I86" i="14"/>
  <c r="I87" i="14"/>
  <c r="I88" i="14"/>
  <c r="I89" i="14"/>
  <c r="I90" i="14"/>
  <c r="I92" i="14"/>
  <c r="I93" i="14"/>
  <c r="I94" i="14"/>
  <c r="I95" i="14"/>
  <c r="I96" i="14"/>
  <c r="I97" i="14"/>
  <c r="I98" i="14"/>
  <c r="I100" i="14"/>
  <c r="I101" i="14"/>
  <c r="I102" i="14"/>
  <c r="I103" i="14"/>
  <c r="I104" i="14"/>
  <c r="I105" i="14"/>
  <c r="E18" i="14"/>
  <c r="E56" i="14"/>
  <c r="E57" i="14"/>
  <c r="E58" i="14"/>
  <c r="E59" i="14"/>
  <c r="E60" i="14"/>
  <c r="E64" i="14"/>
  <c r="E65" i="14"/>
  <c r="E66" i="14"/>
  <c r="E67" i="14"/>
  <c r="E68" i="14"/>
  <c r="E72" i="14"/>
  <c r="E73" i="14"/>
  <c r="E74" i="14"/>
  <c r="E75" i="14"/>
  <c r="E76" i="14"/>
  <c r="E80" i="14"/>
  <c r="E81" i="14"/>
  <c r="E82" i="14"/>
  <c r="E83" i="14"/>
  <c r="E84" i="14"/>
  <c r="E88" i="14"/>
  <c r="E89" i="14"/>
  <c r="E90" i="14"/>
  <c r="E91" i="14"/>
  <c r="E92" i="14"/>
  <c r="E96" i="14"/>
  <c r="E97" i="14"/>
  <c r="E98" i="14"/>
  <c r="E99" i="14"/>
  <c r="E100" i="14"/>
  <c r="E104" i="14"/>
  <c r="E105" i="14"/>
  <c r="H18" i="14"/>
  <c r="H21" i="14"/>
  <c r="H54" i="14"/>
  <c r="H56" i="14"/>
  <c r="H57" i="14"/>
  <c r="H58" i="14"/>
  <c r="H59" i="14"/>
  <c r="H60" i="14"/>
  <c r="H61" i="14"/>
  <c r="H62" i="14"/>
  <c r="H64" i="14"/>
  <c r="H65" i="14"/>
  <c r="H66" i="14"/>
  <c r="H67" i="14"/>
  <c r="H68" i="14"/>
  <c r="H69" i="14"/>
  <c r="H70" i="14"/>
  <c r="H72" i="14"/>
  <c r="H73" i="14"/>
  <c r="H74" i="14"/>
  <c r="H75" i="14"/>
  <c r="H76" i="14"/>
  <c r="H77" i="14"/>
  <c r="H78" i="14"/>
  <c r="H80" i="14"/>
  <c r="H81" i="14"/>
  <c r="H82" i="14"/>
  <c r="H83" i="14"/>
  <c r="H84" i="14"/>
  <c r="H85" i="14"/>
  <c r="H86" i="14"/>
  <c r="H88" i="14"/>
  <c r="H89" i="14"/>
  <c r="H90" i="14"/>
  <c r="H91" i="14"/>
  <c r="H92" i="14"/>
  <c r="H93" i="14"/>
  <c r="H94" i="14"/>
  <c r="H96" i="14"/>
  <c r="H97" i="14"/>
  <c r="H98" i="14"/>
  <c r="H99" i="14"/>
  <c r="H100" i="14"/>
  <c r="H101" i="14"/>
  <c r="H102" i="14"/>
  <c r="H104" i="14"/>
  <c r="H105" i="14"/>
  <c r="G18" i="14"/>
  <c r="G21" i="14"/>
  <c r="G54" i="14"/>
  <c r="G55" i="14"/>
  <c r="G56" i="14"/>
  <c r="G58" i="14"/>
  <c r="G59" i="14"/>
  <c r="G60" i="14"/>
  <c r="G61" i="14"/>
  <c r="G62" i="14"/>
  <c r="G63" i="14"/>
  <c r="G64" i="14"/>
  <c r="G66" i="14"/>
  <c r="G67" i="14"/>
  <c r="G68" i="14"/>
  <c r="G69" i="14"/>
  <c r="G70" i="14"/>
  <c r="G71" i="14"/>
  <c r="G72" i="14"/>
  <c r="G74" i="14"/>
  <c r="G75" i="14"/>
  <c r="G76" i="14"/>
  <c r="G77" i="14"/>
  <c r="G78" i="14"/>
  <c r="G79" i="14"/>
  <c r="G80" i="14"/>
  <c r="G82" i="14"/>
  <c r="G83" i="14"/>
  <c r="G84" i="14"/>
  <c r="G85" i="14"/>
  <c r="G86" i="14"/>
  <c r="G87" i="14"/>
  <c r="G88" i="14"/>
  <c r="G90" i="14"/>
  <c r="G91" i="14"/>
  <c r="G92" i="14"/>
  <c r="G93" i="14"/>
  <c r="G94" i="14"/>
  <c r="G95" i="14"/>
  <c r="G96" i="14"/>
  <c r="G98" i="14"/>
  <c r="G99" i="14"/>
  <c r="G100" i="14"/>
  <c r="G101" i="14"/>
  <c r="G102" i="14"/>
  <c r="G103" i="14"/>
  <c r="G104" i="14"/>
  <c r="E46" i="14"/>
  <c r="I47" i="14"/>
  <c r="I8" i="14"/>
  <c r="H35" i="14"/>
  <c r="H48" i="14"/>
  <c r="F49" i="14"/>
  <c r="E40" i="14"/>
  <c r="E14" i="14"/>
  <c r="E12" i="14"/>
  <c r="J20" i="14"/>
  <c r="G41" i="14"/>
  <c r="E11" i="14"/>
  <c r="I38" i="14"/>
  <c r="I50" i="14"/>
  <c r="E25" i="14"/>
  <c r="F39" i="14"/>
  <c r="E27" i="14"/>
  <c r="E10" i="14"/>
  <c r="E30" i="14"/>
  <c r="J24" i="14"/>
  <c r="E6" i="14"/>
  <c r="E23" i="14"/>
  <c r="I33" i="14"/>
  <c r="I31" i="14"/>
  <c r="H42" i="14"/>
  <c r="H9" i="14"/>
  <c r="F52" i="14"/>
  <c r="E19" i="14"/>
  <c r="E53" i="14"/>
  <c r="F43" i="14"/>
  <c r="E34" i="14"/>
  <c r="G17" i="14"/>
  <c r="J26" i="14"/>
  <c r="I32" i="14"/>
  <c r="J59" i="14" l="1"/>
  <c r="E95" i="14"/>
  <c r="E79" i="14"/>
  <c r="E71" i="14"/>
  <c r="E63" i="14"/>
  <c r="E55" i="14"/>
  <c r="J91" i="14"/>
  <c r="E103" i="14"/>
  <c r="C103" i="14" s="1" a="1"/>
  <c r="C103" i="14" s="1"/>
  <c r="E87" i="14"/>
  <c r="J99" i="14"/>
  <c r="J83" i="14"/>
  <c r="J75" i="14"/>
  <c r="J67" i="14"/>
  <c r="G105" i="14"/>
  <c r="D105" i="14" s="1"/>
  <c r="G97" i="14"/>
  <c r="D97" i="14" s="1"/>
  <c r="G89" i="14"/>
  <c r="D89" i="14" s="1"/>
  <c r="G81" i="14"/>
  <c r="G73" i="14"/>
  <c r="G65" i="14"/>
  <c r="G57" i="14"/>
  <c r="D57" i="14" s="1"/>
  <c r="H103" i="14"/>
  <c r="H95" i="14"/>
  <c r="H87" i="14"/>
  <c r="H79" i="14"/>
  <c r="H71" i="14"/>
  <c r="H63" i="14"/>
  <c r="H55" i="14"/>
  <c r="I99" i="14"/>
  <c r="I91" i="14"/>
  <c r="D91" i="14" s="1"/>
  <c r="I83" i="14"/>
  <c r="I75" i="14"/>
  <c r="I67" i="14"/>
  <c r="D67" i="14" s="1"/>
  <c r="I59" i="14"/>
  <c r="F103" i="14"/>
  <c r="F95" i="14"/>
  <c r="C95" i="14" s="1" a="1"/>
  <c r="C95" i="14" s="1"/>
  <c r="F87" i="14"/>
  <c r="C87" i="14" s="1" a="1"/>
  <c r="C87" i="14" s="1"/>
  <c r="F79" i="14"/>
  <c r="C79" i="14" s="1" a="1"/>
  <c r="C79" i="14" s="1"/>
  <c r="F71" i="14"/>
  <c r="F63" i="14"/>
  <c r="F55" i="14"/>
  <c r="C55" i="14" s="1" a="1"/>
  <c r="C55" i="14" s="1"/>
  <c r="D104" i="14"/>
  <c r="D102" i="14"/>
  <c r="D101" i="14"/>
  <c r="D100" i="14"/>
  <c r="D99" i="14"/>
  <c r="D98" i="14"/>
  <c r="D96" i="14"/>
  <c r="D94" i="14"/>
  <c r="D93" i="14"/>
  <c r="D92" i="14"/>
  <c r="D90" i="14"/>
  <c r="D88" i="14"/>
  <c r="D86" i="14"/>
  <c r="D85" i="14"/>
  <c r="D84" i="14"/>
  <c r="D83" i="14"/>
  <c r="D82" i="14"/>
  <c r="D81" i="14"/>
  <c r="D80" i="14"/>
  <c r="D78" i="14"/>
  <c r="D77" i="14"/>
  <c r="D76" i="14"/>
  <c r="D75" i="14"/>
  <c r="D74" i="14"/>
  <c r="D73" i="14"/>
  <c r="D72" i="14"/>
  <c r="D70" i="14"/>
  <c r="D69" i="14"/>
  <c r="D68" i="14"/>
  <c r="D66" i="14"/>
  <c r="D65" i="14"/>
  <c r="D64" i="14"/>
  <c r="D62" i="14"/>
  <c r="D61" i="14"/>
  <c r="D60" i="14"/>
  <c r="D59" i="14"/>
  <c r="D58" i="14"/>
  <c r="D56" i="14"/>
  <c r="D54" i="14"/>
  <c r="D21" i="14"/>
  <c r="D18" i="14"/>
  <c r="C105" i="14" a="1"/>
  <c r="C105" i="14" s="1"/>
  <c r="C104" i="14" a="1"/>
  <c r="C104" i="14" s="1"/>
  <c r="C102" i="14" a="1"/>
  <c r="C102" i="14" s="1"/>
  <c r="C101" i="14" a="1"/>
  <c r="C101" i="14" s="1"/>
  <c r="C100" i="14" a="1"/>
  <c r="C100" i="14" s="1"/>
  <c r="C99" i="14" a="1"/>
  <c r="C99" i="14" s="1"/>
  <c r="C98" i="14" a="1"/>
  <c r="C98" i="14" s="1"/>
  <c r="C97" i="14" a="1"/>
  <c r="C97" i="14" s="1"/>
  <c r="C96" i="14" a="1"/>
  <c r="C96" i="14" s="1"/>
  <c r="C94" i="14" a="1"/>
  <c r="C94" i="14" s="1"/>
  <c r="C93" i="14" a="1"/>
  <c r="C93" i="14" s="1"/>
  <c r="C92" i="14" a="1"/>
  <c r="C92" i="14" s="1"/>
  <c r="C91" i="14" a="1"/>
  <c r="C91" i="14" s="1"/>
  <c r="C90" i="14" a="1"/>
  <c r="C90" i="14" s="1"/>
  <c r="C89" i="14" a="1"/>
  <c r="C89" i="14" s="1"/>
  <c r="C88" i="14" a="1"/>
  <c r="C88" i="14" s="1"/>
  <c r="C86" i="14" a="1"/>
  <c r="C86" i="14" s="1"/>
  <c r="C85" i="14" a="1"/>
  <c r="C85" i="14" s="1"/>
  <c r="C84" i="14" a="1"/>
  <c r="C84" i="14" s="1"/>
  <c r="C83" i="14" a="1"/>
  <c r="C83" i="14" s="1"/>
  <c r="C82" i="14" a="1"/>
  <c r="C82" i="14" s="1"/>
  <c r="C81" i="14" a="1"/>
  <c r="C81" i="14" s="1"/>
  <c r="C80" i="14" a="1"/>
  <c r="C80" i="14" s="1"/>
  <c r="C78" i="14" a="1"/>
  <c r="C78" i="14" s="1"/>
  <c r="C77" i="14" a="1"/>
  <c r="C77" i="14" s="1"/>
  <c r="C76" i="14" a="1"/>
  <c r="C76" i="14" s="1"/>
  <c r="C75" i="14" a="1"/>
  <c r="C75" i="14" s="1"/>
  <c r="C74" i="14" a="1"/>
  <c r="C74" i="14" s="1"/>
  <c r="C73" i="14" a="1"/>
  <c r="C73" i="14" s="1"/>
  <c r="C72" i="14" a="1"/>
  <c r="C72" i="14" s="1"/>
  <c r="C70" i="14" a="1"/>
  <c r="C70" i="14" s="1"/>
  <c r="C69" i="14" a="1"/>
  <c r="C69" i="14" s="1"/>
  <c r="C68" i="14" a="1"/>
  <c r="C68" i="14" s="1"/>
  <c r="C67" i="14" a="1"/>
  <c r="C67" i="14" s="1"/>
  <c r="C66" i="14" a="1"/>
  <c r="C66" i="14" s="1"/>
  <c r="C65" i="14" a="1"/>
  <c r="C65" i="14" s="1"/>
  <c r="C64" i="14" a="1"/>
  <c r="C64" i="14" s="1"/>
  <c r="C62" i="14" a="1"/>
  <c r="C62" i="14" s="1"/>
  <c r="C61" i="14" a="1"/>
  <c r="C61" i="14" s="1"/>
  <c r="C60" i="14" a="1"/>
  <c r="C60" i="14" s="1"/>
  <c r="C59" i="14" a="1"/>
  <c r="C59" i="14" s="1"/>
  <c r="C58" i="14" a="1"/>
  <c r="C58" i="14" s="1"/>
  <c r="C57" i="14" a="1"/>
  <c r="C57" i="14" s="1"/>
  <c r="C56" i="14" a="1"/>
  <c r="C56" i="14" s="1"/>
  <c r="C54" i="14" a="1"/>
  <c r="C54" i="14" s="1"/>
  <c r="C21" i="14" a="1"/>
  <c r="C21" i="14" s="1"/>
  <c r="C18" i="14" a="1"/>
  <c r="C18" i="14" s="1"/>
  <c r="N37" i="14"/>
  <c r="O37" i="14"/>
  <c r="N63" i="14"/>
  <c r="O63" i="14"/>
  <c r="N62" i="14"/>
  <c r="O62" i="14"/>
  <c r="N61" i="14"/>
  <c r="O61" i="14"/>
  <c r="N60" i="14"/>
  <c r="O60" i="14"/>
  <c r="N59" i="14"/>
  <c r="O59" i="14"/>
  <c r="N58" i="14"/>
  <c r="O58" i="14"/>
  <c r="N57" i="14"/>
  <c r="O57" i="14"/>
  <c r="N56" i="14"/>
  <c r="O56" i="14"/>
  <c r="N55" i="14"/>
  <c r="O55" i="14"/>
  <c r="N54" i="14"/>
  <c r="O54" i="14"/>
  <c r="N16" i="14"/>
  <c r="O16" i="14"/>
  <c r="N9" i="14"/>
  <c r="O9" i="14"/>
  <c r="N18" i="14"/>
  <c r="O18" i="14"/>
  <c r="N24" i="14"/>
  <c r="O24" i="14"/>
  <c r="N42" i="14"/>
  <c r="O42" i="14"/>
  <c r="N15" i="14"/>
  <c r="O15" i="14"/>
  <c r="N26" i="14"/>
  <c r="O26" i="14"/>
  <c r="N21" i="14"/>
  <c r="O21" i="14"/>
  <c r="N43" i="14"/>
  <c r="O43" i="14"/>
  <c r="N28" i="14"/>
  <c r="O28" i="14"/>
  <c r="N23" i="14"/>
  <c r="O23" i="14"/>
  <c r="N36" i="14"/>
  <c r="O36" i="14"/>
  <c r="N14" i="14"/>
  <c r="O14" i="14"/>
  <c r="N27" i="14"/>
  <c r="O27" i="14"/>
  <c r="N25" i="14"/>
  <c r="O25" i="14"/>
  <c r="N44" i="14"/>
  <c r="O44" i="14"/>
  <c r="N10" i="14"/>
  <c r="O10" i="14"/>
  <c r="N35" i="14"/>
  <c r="O35" i="14"/>
  <c r="N39" i="14"/>
  <c r="O39" i="14"/>
  <c r="N45" i="14"/>
  <c r="O45" i="14"/>
  <c r="N40" i="14"/>
  <c r="O40" i="14"/>
  <c r="N33" i="14"/>
  <c r="O33" i="14"/>
  <c r="N46" i="14"/>
  <c r="O46" i="14"/>
  <c r="N20" i="14"/>
  <c r="O20" i="14"/>
  <c r="N47" i="14"/>
  <c r="O47" i="14"/>
  <c r="N48" i="14"/>
  <c r="O48" i="14"/>
  <c r="N34" i="14"/>
  <c r="O34" i="14"/>
  <c r="N38" i="14"/>
  <c r="O38" i="14"/>
  <c r="N49" i="14"/>
  <c r="O49" i="14"/>
  <c r="N50" i="14"/>
  <c r="O50" i="14"/>
  <c r="N11" i="14"/>
  <c r="O11" i="14"/>
  <c r="N6" i="14"/>
  <c r="O6" i="14"/>
  <c r="N8" i="14"/>
  <c r="O8" i="14"/>
  <c r="N7" i="14"/>
  <c r="O7" i="14"/>
  <c r="N41" i="14"/>
  <c r="O41" i="14"/>
  <c r="N22" i="14"/>
  <c r="O22" i="14"/>
  <c r="N32" i="14"/>
  <c r="O32" i="14"/>
  <c r="N13" i="14"/>
  <c r="O13" i="14"/>
  <c r="N29" i="14"/>
  <c r="O29" i="14"/>
  <c r="N30" i="14"/>
  <c r="O30" i="14"/>
  <c r="N51" i="14"/>
  <c r="O51" i="14"/>
  <c r="N17" i="14"/>
  <c r="O17" i="14"/>
  <c r="N52" i="14"/>
  <c r="O52" i="14"/>
  <c r="N31" i="14"/>
  <c r="O31" i="14"/>
  <c r="N12" i="14"/>
  <c r="O12" i="14"/>
  <c r="N19" i="14"/>
  <c r="O19" i="14"/>
  <c r="O53" i="14"/>
  <c r="N53" i="14"/>
  <c r="N105" i="14"/>
  <c r="O105" i="14"/>
  <c r="N104" i="14"/>
  <c r="O104" i="14"/>
  <c r="N103" i="14"/>
  <c r="O103" i="14"/>
  <c r="N102" i="14"/>
  <c r="O102" i="14"/>
  <c r="N101" i="14"/>
  <c r="O101" i="14"/>
  <c r="N100" i="14"/>
  <c r="O100" i="14"/>
  <c r="N99" i="14"/>
  <c r="O99" i="14"/>
  <c r="N98" i="14"/>
  <c r="O98" i="14"/>
  <c r="N97" i="14"/>
  <c r="O97" i="14"/>
  <c r="N96" i="14"/>
  <c r="O96" i="14"/>
  <c r="N95" i="14"/>
  <c r="O95" i="14"/>
  <c r="N94" i="14"/>
  <c r="O94" i="14"/>
  <c r="N93" i="14"/>
  <c r="O93" i="14"/>
  <c r="N92" i="14"/>
  <c r="O92" i="14"/>
  <c r="N91" i="14"/>
  <c r="O91" i="14"/>
  <c r="N90" i="14"/>
  <c r="O90" i="14"/>
  <c r="N89" i="14"/>
  <c r="O89" i="14"/>
  <c r="N88" i="14"/>
  <c r="O88" i="14"/>
  <c r="N87" i="14"/>
  <c r="O87" i="14"/>
  <c r="N86" i="14"/>
  <c r="O86" i="14"/>
  <c r="N85" i="14"/>
  <c r="O85" i="14"/>
  <c r="N84" i="14"/>
  <c r="O84" i="14"/>
  <c r="N83" i="14"/>
  <c r="O83" i="14"/>
  <c r="N82" i="14"/>
  <c r="O82" i="14"/>
  <c r="N81" i="14"/>
  <c r="O81" i="14"/>
  <c r="N80" i="14"/>
  <c r="O80" i="14"/>
  <c r="N79" i="14"/>
  <c r="O79" i="14"/>
  <c r="N78" i="14"/>
  <c r="O78" i="14"/>
  <c r="N77" i="14"/>
  <c r="O77" i="14"/>
  <c r="N76" i="14"/>
  <c r="O76" i="14"/>
  <c r="N75" i="14"/>
  <c r="O75" i="14"/>
  <c r="N74" i="14"/>
  <c r="O74" i="14"/>
  <c r="N73" i="14"/>
  <c r="O73" i="14"/>
  <c r="N72" i="14"/>
  <c r="O72" i="14"/>
  <c r="N71" i="14"/>
  <c r="O71" i="14"/>
  <c r="N70" i="14"/>
  <c r="O70" i="14"/>
  <c r="N69" i="14"/>
  <c r="O69" i="14"/>
  <c r="N68" i="14"/>
  <c r="O68" i="14"/>
  <c r="N67" i="14"/>
  <c r="O67" i="14"/>
  <c r="N66" i="14"/>
  <c r="O66" i="14"/>
  <c r="N65" i="14"/>
  <c r="O65" i="14"/>
  <c r="N64" i="14"/>
  <c r="O64" i="14"/>
  <c r="H50" i="14"/>
  <c r="E39" i="14"/>
  <c r="H8" i="14"/>
  <c r="I34" i="14"/>
  <c r="H34" i="14"/>
  <c r="H43" i="14"/>
  <c r="I22" i="14"/>
  <c r="G22" i="14"/>
  <c r="H53" i="14"/>
  <c r="I19" i="14"/>
  <c r="H22" i="14"/>
  <c r="I10" i="14"/>
  <c r="G36" i="14"/>
  <c r="H31" i="14"/>
  <c r="I27" i="14"/>
  <c r="I17" i="14"/>
  <c r="G19" i="14"/>
  <c r="G40" i="14"/>
  <c r="H6" i="14"/>
  <c r="I36" i="14"/>
  <c r="I43" i="14"/>
  <c r="I53" i="14"/>
  <c r="E52" i="14"/>
  <c r="H24" i="14"/>
  <c r="I40" i="14"/>
  <c r="H38" i="14"/>
  <c r="E49" i="14"/>
  <c r="G52" i="14"/>
  <c r="G49" i="14"/>
  <c r="H11" i="14"/>
  <c r="I39" i="14"/>
  <c r="G6" i="14"/>
  <c r="H41" i="14"/>
  <c r="I11" i="14"/>
  <c r="G24" i="14"/>
  <c r="H20" i="14"/>
  <c r="I41" i="14"/>
  <c r="G30" i="14"/>
  <c r="H33" i="14"/>
  <c r="H12" i="14"/>
  <c r="I20" i="14"/>
  <c r="G10" i="14"/>
  <c r="H23" i="14"/>
  <c r="H14" i="14"/>
  <c r="I52" i="14"/>
  <c r="I12" i="14"/>
  <c r="G27" i="14"/>
  <c r="H16" i="14"/>
  <c r="H36" i="14"/>
  <c r="I23" i="14"/>
  <c r="I14" i="14"/>
  <c r="G39" i="14"/>
  <c r="I16" i="14"/>
  <c r="G34" i="14"/>
  <c r="G20" i="14"/>
  <c r="H32" i="14"/>
  <c r="H47" i="14"/>
  <c r="I6" i="14"/>
  <c r="G43" i="14"/>
  <c r="G12" i="14"/>
  <c r="H26" i="14"/>
  <c r="H30" i="14"/>
  <c r="H46" i="14"/>
  <c r="I24" i="14"/>
  <c r="I49" i="14"/>
  <c r="G53" i="14"/>
  <c r="G14" i="14"/>
  <c r="H17" i="14"/>
  <c r="H10" i="14"/>
  <c r="I26" i="14"/>
  <c r="I30" i="14"/>
  <c r="I46" i="14"/>
  <c r="F48" i="14"/>
  <c r="E48" i="14"/>
  <c r="E42" i="14"/>
  <c r="F8" i="14"/>
  <c r="E31" i="14"/>
  <c r="E50" i="14"/>
  <c r="E8" i="14"/>
  <c r="F32" i="14"/>
  <c r="F26" i="14"/>
  <c r="J17" i="14"/>
  <c r="F16" i="14"/>
  <c r="E16" i="14"/>
  <c r="G9" i="14"/>
  <c r="G48" i="14"/>
  <c r="F20" i="14"/>
  <c r="G51" i="14"/>
  <c r="J43" i="14"/>
  <c r="J12" i="14"/>
  <c r="F12" i="14"/>
  <c r="E43" i="14"/>
  <c r="D43" i="14" s="1"/>
  <c r="E24" i="14"/>
  <c r="G31" i="14"/>
  <c r="G50" i="14"/>
  <c r="G8" i="14"/>
  <c r="H19" i="14"/>
  <c r="H27" i="14"/>
  <c r="H40" i="14"/>
  <c r="I9" i="14"/>
  <c r="I25" i="14"/>
  <c r="I48" i="14"/>
  <c r="J53" i="14"/>
  <c r="J30" i="14"/>
  <c r="J14" i="14"/>
  <c r="F53" i="14"/>
  <c r="F30" i="14"/>
  <c r="F14" i="14"/>
  <c r="D14" i="14" s="1"/>
  <c r="J9" i="14"/>
  <c r="J48" i="14"/>
  <c r="F9" i="14"/>
  <c r="E9" i="14"/>
  <c r="J51" i="14"/>
  <c r="F51" i="14"/>
  <c r="E51" i="14"/>
  <c r="F50" i="14"/>
  <c r="J32" i="14"/>
  <c r="J38" i="14"/>
  <c r="F33" i="14"/>
  <c r="J11" i="14"/>
  <c r="F23" i="14"/>
  <c r="E26" i="14"/>
  <c r="E17" i="14"/>
  <c r="J6" i="14"/>
  <c r="F34" i="14"/>
  <c r="E20" i="14"/>
  <c r="G42" i="14"/>
  <c r="G35" i="14"/>
  <c r="G32" i="14"/>
  <c r="G33" i="14"/>
  <c r="G38" i="14"/>
  <c r="G47" i="14"/>
  <c r="H52" i="14"/>
  <c r="H39" i="14"/>
  <c r="H49" i="14"/>
  <c r="I42" i="14"/>
  <c r="I51" i="14"/>
  <c r="I35" i="14"/>
  <c r="J22" i="14"/>
  <c r="J10" i="14"/>
  <c r="J36" i="14"/>
  <c r="F22" i="14"/>
  <c r="F10" i="14"/>
  <c r="F36" i="14"/>
  <c r="J42" i="14"/>
  <c r="J35" i="14"/>
  <c r="F35" i="14"/>
  <c r="E35" i="14"/>
  <c r="D35" i="14" s="1"/>
  <c r="J31" i="14"/>
  <c r="J50" i="14"/>
  <c r="J8" i="14"/>
  <c r="F31" i="14"/>
  <c r="J33" i="14"/>
  <c r="J47" i="14"/>
  <c r="F47" i="14"/>
  <c r="E32" i="14"/>
  <c r="D32" i="14" s="1"/>
  <c r="E33" i="14"/>
  <c r="E38" i="14"/>
  <c r="E47" i="14"/>
  <c r="F46" i="14"/>
  <c r="F17" i="14"/>
  <c r="G25" i="14"/>
  <c r="J34" i="14"/>
  <c r="F6" i="14"/>
  <c r="D6" i="14" s="1"/>
  <c r="F24" i="14"/>
  <c r="G26" i="14"/>
  <c r="G23" i="14"/>
  <c r="G11" i="14"/>
  <c r="G46" i="14"/>
  <c r="H25" i="14"/>
  <c r="J19" i="14"/>
  <c r="J27" i="14"/>
  <c r="J40" i="14"/>
  <c r="F19" i="14"/>
  <c r="F27" i="14"/>
  <c r="F40" i="14"/>
  <c r="J25" i="14"/>
  <c r="F25" i="14"/>
  <c r="F42" i="14"/>
  <c r="F38" i="14"/>
  <c r="J23" i="14"/>
  <c r="J46" i="14"/>
  <c r="F11" i="14"/>
  <c r="J16" i="14"/>
  <c r="J41" i="14"/>
  <c r="F41" i="14"/>
  <c r="E41" i="14"/>
  <c r="J52" i="14"/>
  <c r="J39" i="14"/>
  <c r="J49" i="14"/>
  <c r="B44" i="14"/>
  <c r="C71" i="14" l="1" a="1"/>
  <c r="C71" i="14" s="1"/>
  <c r="D95" i="14"/>
  <c r="C63" i="14" a="1"/>
  <c r="C63" i="14" s="1"/>
  <c r="M44" i="14"/>
  <c r="M21" i="14"/>
  <c r="M24" i="14"/>
  <c r="M58" i="14"/>
  <c r="M62" i="14"/>
  <c r="M65" i="14"/>
  <c r="M69" i="14"/>
  <c r="M73" i="14"/>
  <c r="M77" i="14"/>
  <c r="M81" i="14"/>
  <c r="M85" i="14"/>
  <c r="M89" i="14"/>
  <c r="M93" i="14"/>
  <c r="M97" i="14"/>
  <c r="M101" i="14"/>
  <c r="M105" i="14"/>
  <c r="M31" i="14"/>
  <c r="M30" i="14"/>
  <c r="M22" i="14"/>
  <c r="M6" i="14"/>
  <c r="M38" i="14"/>
  <c r="M20" i="14"/>
  <c r="M45" i="14"/>
  <c r="M36" i="14"/>
  <c r="M54" i="14"/>
  <c r="M67" i="14"/>
  <c r="M71" i="14"/>
  <c r="M75" i="14"/>
  <c r="M79" i="14"/>
  <c r="M83" i="14"/>
  <c r="M87" i="14"/>
  <c r="M91" i="14"/>
  <c r="M95" i="14"/>
  <c r="M99" i="14"/>
  <c r="M103" i="14"/>
  <c r="M19" i="14"/>
  <c r="M17" i="14"/>
  <c r="M13" i="14"/>
  <c r="M7" i="14"/>
  <c r="M50" i="14"/>
  <c r="M48" i="14"/>
  <c r="M33" i="14"/>
  <c r="M35" i="14"/>
  <c r="M27" i="14"/>
  <c r="M28" i="14"/>
  <c r="M15" i="14"/>
  <c r="M9" i="14"/>
  <c r="M56" i="14"/>
  <c r="M60" i="14"/>
  <c r="M37" i="14"/>
  <c r="M64" i="14"/>
  <c r="M68" i="14"/>
  <c r="M72" i="14"/>
  <c r="M76" i="14"/>
  <c r="M80" i="14"/>
  <c r="M84" i="14"/>
  <c r="M88" i="14"/>
  <c r="M92" i="14"/>
  <c r="M96" i="14"/>
  <c r="M100" i="14"/>
  <c r="M104" i="14"/>
  <c r="M12" i="14"/>
  <c r="M51" i="14"/>
  <c r="M32" i="14"/>
  <c r="M8" i="14"/>
  <c r="M49" i="14"/>
  <c r="M47" i="14"/>
  <c r="M40" i="14"/>
  <c r="M10" i="14"/>
  <c r="M14" i="14"/>
  <c r="M43" i="14"/>
  <c r="M42" i="14"/>
  <c r="M16" i="14"/>
  <c r="M57" i="14"/>
  <c r="M61" i="14"/>
  <c r="M66" i="14"/>
  <c r="M70" i="14"/>
  <c r="M74" i="14"/>
  <c r="M78" i="14"/>
  <c r="M82" i="14"/>
  <c r="M86" i="14"/>
  <c r="M90" i="14"/>
  <c r="M94" i="14"/>
  <c r="M98" i="14"/>
  <c r="M102" i="14"/>
  <c r="M52" i="14"/>
  <c r="M29" i="14"/>
  <c r="M41" i="14"/>
  <c r="M11" i="14"/>
  <c r="M34" i="14"/>
  <c r="M46" i="14"/>
  <c r="M39" i="14"/>
  <c r="M25" i="14"/>
  <c r="M23" i="14"/>
  <c r="M26" i="14"/>
  <c r="M18" i="14"/>
  <c r="M55" i="14"/>
  <c r="M59" i="14"/>
  <c r="M63" i="14"/>
  <c r="D41" i="14"/>
  <c r="D25" i="14"/>
  <c r="D55" i="14"/>
  <c r="D63" i="14"/>
  <c r="D71" i="14"/>
  <c r="D79" i="14"/>
  <c r="D87" i="14"/>
  <c r="D103" i="14"/>
  <c r="D19" i="14"/>
  <c r="D22" i="14"/>
  <c r="D20" i="14"/>
  <c r="D11" i="14"/>
  <c r="D30" i="14"/>
  <c r="D12" i="14"/>
  <c r="D53" i="14"/>
  <c r="D40" i="14"/>
  <c r="D36" i="14"/>
  <c r="D9" i="14"/>
  <c r="D27" i="14"/>
  <c r="D47" i="14"/>
  <c r="D10" i="14"/>
  <c r="D33" i="14"/>
  <c r="D46" i="14"/>
  <c r="D38" i="14"/>
  <c r="D34" i="14"/>
  <c r="D17" i="14"/>
  <c r="D26" i="14"/>
  <c r="D23" i="14"/>
  <c r="D51" i="14"/>
  <c r="D24" i="14"/>
  <c r="D16" i="14"/>
  <c r="D8" i="14"/>
  <c r="D50" i="14"/>
  <c r="D31" i="14"/>
  <c r="D42" i="14"/>
  <c r="D48" i="14"/>
  <c r="D49" i="14"/>
  <c r="D52" i="14"/>
  <c r="D39" i="14"/>
  <c r="C41" i="14" a="1"/>
  <c r="C41" i="14" s="1"/>
  <c r="C11" i="14" a="1"/>
  <c r="C11" i="14" s="1"/>
  <c r="C38" i="14" a="1"/>
  <c r="C38" i="14" s="1"/>
  <c r="C42" i="14" a="1"/>
  <c r="C42" i="14" s="1"/>
  <c r="C25" i="14" a="1"/>
  <c r="C25" i="14" s="1"/>
  <c r="C40" i="14" a="1"/>
  <c r="C40" i="14" s="1"/>
  <c r="C27" i="14" a="1"/>
  <c r="C27" i="14" s="1"/>
  <c r="C19" i="14" a="1"/>
  <c r="C19" i="14" s="1"/>
  <c r="C24" i="14" a="1"/>
  <c r="C24" i="14" s="1"/>
  <c r="C6" i="14" a="1"/>
  <c r="C6" i="14" s="1"/>
  <c r="C17" i="14" a="1"/>
  <c r="C17" i="14" s="1"/>
  <c r="C46" i="14" a="1"/>
  <c r="C46" i="14" s="1"/>
  <c r="C47" i="14" a="1"/>
  <c r="C47" i="14" s="1"/>
  <c r="C31" i="14" a="1"/>
  <c r="C31" i="14" s="1"/>
  <c r="C35" i="14" a="1"/>
  <c r="C35" i="14" s="1"/>
  <c r="C36" i="14" a="1"/>
  <c r="C36" i="14" s="1"/>
  <c r="C10" i="14" a="1"/>
  <c r="C10" i="14" s="1"/>
  <c r="C22" i="14" a="1"/>
  <c r="C22" i="14" s="1"/>
  <c r="C34" i="14" a="1"/>
  <c r="C34" i="14" s="1"/>
  <c r="C23" i="14" a="1"/>
  <c r="C23" i="14" s="1"/>
  <c r="C33" i="14" a="1"/>
  <c r="C33" i="14" s="1"/>
  <c r="C50" i="14" a="1"/>
  <c r="C50" i="14" s="1"/>
  <c r="C51" i="14" a="1"/>
  <c r="C51" i="14" s="1"/>
  <c r="C9" i="14" a="1"/>
  <c r="C9" i="14" s="1"/>
  <c r="C14" i="14" a="1"/>
  <c r="C14" i="14" s="1"/>
  <c r="C30" i="14" a="1"/>
  <c r="C30" i="14" s="1"/>
  <c r="C53" i="14" a="1"/>
  <c r="C53" i="14" s="1"/>
  <c r="C43" i="14" a="1"/>
  <c r="C43" i="14" s="1"/>
  <c r="C12" i="14" a="1"/>
  <c r="C12" i="14" s="1"/>
  <c r="C20" i="14" a="1"/>
  <c r="C20" i="14" s="1"/>
  <c r="C16" i="14" a="1"/>
  <c r="C16" i="14" s="1"/>
  <c r="C26" i="14" a="1"/>
  <c r="C26" i="14" s="1"/>
  <c r="C32" i="14" a="1"/>
  <c r="C32" i="14" s="1"/>
  <c r="C8" i="14" a="1"/>
  <c r="C8" i="14" s="1"/>
  <c r="C48" i="14" a="1"/>
  <c r="C48" i="14" s="1"/>
  <c r="C49" i="14" a="1"/>
  <c r="C49" i="14" s="1"/>
  <c r="C52" i="14" a="1"/>
  <c r="C52" i="14" s="1"/>
  <c r="C39" i="14" a="1"/>
  <c r="C39" i="14" s="1"/>
  <c r="M53" i="14"/>
  <c r="I7" i="14"/>
  <c r="E7" i="14"/>
  <c r="F7" i="14"/>
  <c r="J7" i="14"/>
  <c r="H7" i="14"/>
  <c r="G7" i="14"/>
  <c r="F37" i="14"/>
  <c r="J37" i="14"/>
  <c r="E37" i="14"/>
  <c r="H37" i="14"/>
  <c r="I37" i="14"/>
  <c r="G37" i="14"/>
  <c r="G28" i="14"/>
  <c r="H28" i="14"/>
  <c r="F28" i="14"/>
  <c r="E28" i="14"/>
  <c r="J28" i="14"/>
  <c r="I28" i="14"/>
  <c r="F44" i="14"/>
  <c r="H44" i="14"/>
  <c r="E44" i="14"/>
  <c r="J44" i="14"/>
  <c r="I44" i="14"/>
  <c r="G44" i="14"/>
  <c r="F13" i="14"/>
  <c r="G13" i="14"/>
  <c r="E13" i="14"/>
  <c r="J13" i="14"/>
  <c r="H13" i="14"/>
  <c r="I13" i="14"/>
  <c r="I29" i="14"/>
  <c r="E29" i="14"/>
  <c r="G29" i="14"/>
  <c r="F29" i="14"/>
  <c r="J29" i="14"/>
  <c r="H29" i="14"/>
  <c r="E15" i="14"/>
  <c r="F15" i="14"/>
  <c r="J15" i="14"/>
  <c r="G15" i="14"/>
  <c r="I15" i="14"/>
  <c r="H15" i="14"/>
  <c r="I45" i="14"/>
  <c r="F45" i="14"/>
  <c r="G45" i="14"/>
  <c r="E45" i="14"/>
  <c r="J45" i="14"/>
  <c r="H45" i="14"/>
  <c r="C44" i="14" l="1" a="1"/>
  <c r="C44" i="14" s="1"/>
  <c r="D45" i="14"/>
  <c r="D15" i="14"/>
  <c r="D29" i="14"/>
  <c r="D13" i="14"/>
  <c r="D44" i="14"/>
  <c r="D28" i="14"/>
  <c r="D37" i="14"/>
  <c r="D7" i="14"/>
  <c r="C45" i="14" a="1"/>
  <c r="C45" i="14" s="1"/>
  <c r="C15" i="14" a="1"/>
  <c r="C15" i="14" s="1"/>
  <c r="C29" i="14" a="1"/>
  <c r="C29" i="14" s="1"/>
  <c r="C13" i="14" a="1"/>
  <c r="C13" i="14" s="1"/>
  <c r="C28" i="14" a="1"/>
  <c r="C28" i="14" s="1"/>
  <c r="C37" i="14" a="1"/>
  <c r="C37" i="14" s="1"/>
  <c r="C7" i="14" a="1"/>
  <c r="C7"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<sst xmlns="http://schemas.openxmlformats.org/spreadsheetml/2006/main" count="726" uniqueCount="340">
  <si>
    <t>AD Display Name</t>
  </si>
  <si>
    <t>First</t>
  </si>
  <si>
    <t>Last</t>
  </si>
  <si>
    <t>First Name Last Name</t>
  </si>
  <si>
    <t>Email Address</t>
  </si>
  <si>
    <t>Service Now Display Name</t>
  </si>
  <si>
    <t>Common ID</t>
  </si>
  <si>
    <t>Agent ID</t>
  </si>
  <si>
    <t>Abdulla, Abdul</t>
  </si>
  <si>
    <t>Abdul</t>
  </si>
  <si>
    <t>Abdulla</t>
  </si>
  <si>
    <t>Abdul Abdulla</t>
  </si>
  <si>
    <t>AbdulAbdulla@rocketcompanies.com</t>
  </si>
  <si>
    <t>Abdul Abdulla (Technology Support)</t>
  </si>
  <si>
    <t>Adams, Evan</t>
  </si>
  <si>
    <t>Evan</t>
  </si>
  <si>
    <t>Adams</t>
  </si>
  <si>
    <t>Evan Adams</t>
  </si>
  <si>
    <t>EvanAdams@rocketcompanies.com</t>
  </si>
  <si>
    <t>Evan Adams (Technology Support)</t>
  </si>
  <si>
    <t>Agne, Joseph</t>
  </si>
  <si>
    <t>Joseph</t>
  </si>
  <si>
    <t>Agne</t>
  </si>
  <si>
    <t>Joseph Agne</t>
  </si>
  <si>
    <t>JosephAgne@rocketcompanies.com</t>
  </si>
  <si>
    <t>Joseph Agne (Technology Support)</t>
  </si>
  <si>
    <t>Atleski, Nathan</t>
  </si>
  <si>
    <t>Nathan</t>
  </si>
  <si>
    <t>Atleski</t>
  </si>
  <si>
    <t>Nathan Atleski</t>
  </si>
  <si>
    <t>NathanAtleski@rocketcompanies.com</t>
  </si>
  <si>
    <t>Nathan Atleski (Technology Support)</t>
  </si>
  <si>
    <t>Bailey, James</t>
  </si>
  <si>
    <t>James</t>
  </si>
  <si>
    <t>Bailey</t>
  </si>
  <si>
    <t>James Bailey</t>
  </si>
  <si>
    <t>JamesBailey@rocketcompanies.com</t>
  </si>
  <si>
    <t>James Bailey (Technology Support)</t>
  </si>
  <si>
    <t>Baron, Zak</t>
  </si>
  <si>
    <t>Zak</t>
  </si>
  <si>
    <t>Baron</t>
  </si>
  <si>
    <t>Zak Baron</t>
  </si>
  <si>
    <t>ZakBaron@rocketcompanies.com</t>
  </si>
  <si>
    <t>Zak Baron (Technology Support)</t>
  </si>
  <si>
    <t>Beck, Larry</t>
  </si>
  <si>
    <t>Larry</t>
  </si>
  <si>
    <t>Beck</t>
  </si>
  <si>
    <t>Larry Beck</t>
  </si>
  <si>
    <t>LarryBeck@rocketcompanies.com</t>
  </si>
  <si>
    <t>Larry Beck (Technology Support)</t>
  </si>
  <si>
    <t>Bernard, Brandon</t>
  </si>
  <si>
    <t>Brandon</t>
  </si>
  <si>
    <t>Bernard</t>
  </si>
  <si>
    <t>Brandon Bernard</t>
  </si>
  <si>
    <t>BrandonBernard@rocketcompanies.com</t>
  </si>
  <si>
    <t>Brandon Bernard (Technology Support)</t>
  </si>
  <si>
    <t>Borner, Paul</t>
  </si>
  <si>
    <t>Paul</t>
  </si>
  <si>
    <t>Borner</t>
  </si>
  <si>
    <t>Paul Borner</t>
  </si>
  <si>
    <t>PaulBorner@rocketcompanies.com</t>
  </si>
  <si>
    <t>Paul Borner (Technology Support)</t>
  </si>
  <si>
    <t>Bowker, Sean</t>
  </si>
  <si>
    <t>Sean</t>
  </si>
  <si>
    <t>Bowker</t>
  </si>
  <si>
    <t>Sean Bowker</t>
  </si>
  <si>
    <t>SeanBowker@rocketcompanies.com</t>
  </si>
  <si>
    <t>Sean Bowker (Technology Support)</t>
  </si>
  <si>
    <t>Caradonna, Joseph</t>
  </si>
  <si>
    <t>Caradonna</t>
  </si>
  <si>
    <t>Joseph Caradonna</t>
  </si>
  <si>
    <t>JosephCaradonna@rocketcompanies.com</t>
  </si>
  <si>
    <t>Joseph Caradonna (Technology Support)</t>
  </si>
  <si>
    <t>Coston, Keith</t>
  </si>
  <si>
    <t>Keith</t>
  </si>
  <si>
    <t>Coston</t>
  </si>
  <si>
    <t>Keith Coston</t>
  </si>
  <si>
    <t>KeithCoston@rocketcompanies.com</t>
  </si>
  <si>
    <t>Keith Coston (Technology Support)</t>
  </si>
  <si>
    <t>Dumas, TJ</t>
  </si>
  <si>
    <t>TJ</t>
  </si>
  <si>
    <t>Dumas</t>
  </si>
  <si>
    <t>TJ Dumas</t>
  </si>
  <si>
    <t>TJDumas@rocketcompanies.com</t>
  </si>
  <si>
    <t>Tj Dumas (Technology Support)</t>
  </si>
  <si>
    <t>Easa, Tony</t>
  </si>
  <si>
    <t>Tony</t>
  </si>
  <si>
    <t>Easa</t>
  </si>
  <si>
    <t>Tony Easa</t>
  </si>
  <si>
    <t>TonyEasa@rocketcompanies.com</t>
  </si>
  <si>
    <t>Tony Easa (Technology Support)</t>
  </si>
  <si>
    <t>Esse, Alex</t>
  </si>
  <si>
    <t>Alex</t>
  </si>
  <si>
    <t>Esse</t>
  </si>
  <si>
    <t>Alex Esse</t>
  </si>
  <si>
    <t>AlexEsse@rocketcompanies.com</t>
  </si>
  <si>
    <t>Alex Esse (Technology Support)</t>
  </si>
  <si>
    <t>Fecto, Todd</t>
  </si>
  <si>
    <t>Todd</t>
  </si>
  <si>
    <t>Fecto</t>
  </si>
  <si>
    <t>Todd Fecto</t>
  </si>
  <si>
    <t>ToddFecto@rocketcompanies.com</t>
  </si>
  <si>
    <t>Todd Fecto (Technology Support)</t>
  </si>
  <si>
    <t>Frierson, William</t>
  </si>
  <si>
    <t>William</t>
  </si>
  <si>
    <t>Frierson</t>
  </si>
  <si>
    <t>William Frierson</t>
  </si>
  <si>
    <t>WilliamFrierson@rocketcompanies.com</t>
  </si>
  <si>
    <t>William Frierson (Technology Support)</t>
  </si>
  <si>
    <t>Gage, Lincoln</t>
  </si>
  <si>
    <t>Lincoln</t>
  </si>
  <si>
    <t>Gage</t>
  </si>
  <si>
    <t>Lincoln Gage</t>
  </si>
  <si>
    <t>LincolnGage@rocketcompanies.com</t>
  </si>
  <si>
    <t>Lincoln Gage (Technology Support)</t>
  </si>
  <si>
    <t>Gallup, Ryan</t>
  </si>
  <si>
    <t>Ryan</t>
  </si>
  <si>
    <t>Gallup</t>
  </si>
  <si>
    <t>Ryan Gallup</t>
  </si>
  <si>
    <t>RyanGallup@rocketcompanies.com</t>
  </si>
  <si>
    <t>Ryan Gallup (Technology Support)</t>
  </si>
  <si>
    <t>Garcia, Justin</t>
  </si>
  <si>
    <t>Justin</t>
  </si>
  <si>
    <t>Garcia</t>
  </si>
  <si>
    <t>Justin Garcia</t>
  </si>
  <si>
    <t>JustinGarcia@rocketcompanies.com</t>
  </si>
  <si>
    <t>Justin Garcia (Technology Support)</t>
  </si>
  <si>
    <t>Hudson, Brett</t>
  </si>
  <si>
    <t>Brett</t>
  </si>
  <si>
    <t>Hudson</t>
  </si>
  <si>
    <t>Brett Hudson</t>
  </si>
  <si>
    <t>BrettHudson@rocketcompanies.com</t>
  </si>
  <si>
    <t>Brett Hudson (Technology Support)</t>
  </si>
  <si>
    <t>Johnson, Rashod</t>
  </si>
  <si>
    <t>Rashod</t>
  </si>
  <si>
    <t>Johnson</t>
  </si>
  <si>
    <t>Rashod Johnson</t>
  </si>
  <si>
    <t>RashodJohnson@rocketcompanies.com</t>
  </si>
  <si>
    <t>Rashod Johnson (Technology Support)</t>
  </si>
  <si>
    <t>Kar, Joel</t>
  </si>
  <si>
    <t>Joel</t>
  </si>
  <si>
    <t>Kar</t>
  </si>
  <si>
    <t>Joel Kar</t>
  </si>
  <si>
    <t>JoelKar@rocketcompanies.com</t>
  </si>
  <si>
    <t>Joel Kar (Technology Support)</t>
  </si>
  <si>
    <t>Kempainen, John</t>
  </si>
  <si>
    <t>John</t>
  </si>
  <si>
    <t>Kempainen</t>
  </si>
  <si>
    <t>John Kempainen</t>
  </si>
  <si>
    <t>JohnKempainen@rocketcompanies.com</t>
  </si>
  <si>
    <t>John Kempainen (Technology Support)</t>
  </si>
  <si>
    <t>Kenner, Ian</t>
  </si>
  <si>
    <t>Ian</t>
  </si>
  <si>
    <t>Kenner</t>
  </si>
  <si>
    <t>Ian Kenner</t>
  </si>
  <si>
    <t>IanKenner@rocketcompanies.com</t>
  </si>
  <si>
    <t>Ian Kenner (Technology Support)</t>
  </si>
  <si>
    <t>Kenner, Ricky</t>
  </si>
  <si>
    <t>Ricky</t>
  </si>
  <si>
    <t>Ricky Kenner</t>
  </si>
  <si>
    <t>RickyKenner@rocketcompanies.com</t>
  </si>
  <si>
    <t>Ricky Kenner (Technology Support)</t>
  </si>
  <si>
    <t>Koempel, Michael</t>
  </si>
  <si>
    <t>Michael</t>
  </si>
  <si>
    <t>Koempel</t>
  </si>
  <si>
    <t>Michael Koempel</t>
  </si>
  <si>
    <t>MichaelKoempel@rocketcompanies.com</t>
  </si>
  <si>
    <t>Michael Koempel (Technology Support)</t>
  </si>
  <si>
    <t>Kosman, Kyle</t>
  </si>
  <si>
    <t>Kyle</t>
  </si>
  <si>
    <t>Kosman</t>
  </si>
  <si>
    <t>Kyle Kosman</t>
  </si>
  <si>
    <t>KyleKosman@rocketcompanies.com</t>
  </si>
  <si>
    <t>Kyle Kosman (Technology Support)</t>
  </si>
  <si>
    <t>Lyons, Steph</t>
  </si>
  <si>
    <t>Steph</t>
  </si>
  <si>
    <t>Lyons</t>
  </si>
  <si>
    <t>Steph Lyons</t>
  </si>
  <si>
    <t>StephLyons@rocketcompanies.com</t>
  </si>
  <si>
    <t>Steph Lyons (Technology Support)</t>
  </si>
  <si>
    <t>Marcie, James</t>
  </si>
  <si>
    <t>Marcie</t>
  </si>
  <si>
    <t>James Marcie</t>
  </si>
  <si>
    <t>JamesMarcie@rocketcompanies.com</t>
  </si>
  <si>
    <t>James Marcie (Technology Support)</t>
  </si>
  <si>
    <t>McBride, Mitchell</t>
  </si>
  <si>
    <t>Mitchell</t>
  </si>
  <si>
    <t>McBride</t>
  </si>
  <si>
    <t>Mitchell McBride</t>
  </si>
  <si>
    <t>MitchellMcBride@rocketcompanies.com</t>
  </si>
  <si>
    <t>Mitchell McBride (Technology Support)</t>
  </si>
  <si>
    <t>McMann, Jake</t>
  </si>
  <si>
    <t>Jake</t>
  </si>
  <si>
    <t>McMann</t>
  </si>
  <si>
    <t>Jake McMann</t>
  </si>
  <si>
    <t>JakeMcMann@rocketcompanies.com</t>
  </si>
  <si>
    <t>Jake McMann (Technology Support)</t>
  </si>
  <si>
    <t>Molnar, Eric</t>
  </si>
  <si>
    <t>Eric</t>
  </si>
  <si>
    <t>Molnar</t>
  </si>
  <si>
    <t>Eric Molnar</t>
  </si>
  <si>
    <t>EricMolnar@rocketcompanies.com</t>
  </si>
  <si>
    <t>Eric Molnar (Technology Support)</t>
  </si>
  <si>
    <t>Morrison, John</t>
  </si>
  <si>
    <t>Morrison</t>
  </si>
  <si>
    <t>John Morrison</t>
  </si>
  <si>
    <t>JohnMorrison@rocketcompanies.com</t>
  </si>
  <si>
    <t>John Morrison (Technology Support)</t>
  </si>
  <si>
    <t>Muser, Amy</t>
  </si>
  <si>
    <t>Amy</t>
  </si>
  <si>
    <t>Muser</t>
  </si>
  <si>
    <t>Amy Muser</t>
  </si>
  <si>
    <t>AmyMuser@rocketcompanies.com</t>
  </si>
  <si>
    <t>Amy Muser (Technology Support)</t>
  </si>
  <si>
    <t>Nguyen, Savio</t>
  </si>
  <si>
    <t>Savio</t>
  </si>
  <si>
    <t>Nguyen</t>
  </si>
  <si>
    <t>Savio Nguyen</t>
  </si>
  <si>
    <t>SavioNguyen@rocketcompanies.com</t>
  </si>
  <si>
    <t>Savio Nguyen (Technology Support)</t>
  </si>
  <si>
    <t>Pahal, Jonathan</t>
  </si>
  <si>
    <t>Jonathan</t>
  </si>
  <si>
    <t>Pahal</t>
  </si>
  <si>
    <t>Jonathan Pahal</t>
  </si>
  <si>
    <t>JonathanPahal@rocketcompanies.com</t>
  </si>
  <si>
    <t>Jonathan Pahal (Technology Support)</t>
  </si>
  <si>
    <t>Parent, Michael</t>
  </si>
  <si>
    <t>Parent</t>
  </si>
  <si>
    <t>Michael Parent</t>
  </si>
  <si>
    <t>MichaelParent@rocketcompanies.com</t>
  </si>
  <si>
    <t>Michael Parent (Technology Support)</t>
  </si>
  <si>
    <t>Phillips, DJ</t>
  </si>
  <si>
    <t>DJ</t>
  </si>
  <si>
    <t>Phillips</t>
  </si>
  <si>
    <t>DJ Phillips</t>
  </si>
  <si>
    <t>DJPhillips@rocketcompanies.com</t>
  </si>
  <si>
    <t>DJ Phillips (Technology Support)</t>
  </si>
  <si>
    <t>Redman, Renee</t>
  </si>
  <si>
    <t>Renee</t>
  </si>
  <si>
    <t>Redman</t>
  </si>
  <si>
    <t>Renee Redman</t>
  </si>
  <si>
    <t>ReneeRedman@rocketcompanies.com</t>
  </si>
  <si>
    <t>Renee Redman (Technology Support)</t>
  </si>
  <si>
    <t>Serrano, Alma</t>
  </si>
  <si>
    <t>Alma</t>
  </si>
  <si>
    <t>Serrano</t>
  </si>
  <si>
    <t>Alma Serrano</t>
  </si>
  <si>
    <t>AlmaSerrano@rocketcompanies.com</t>
  </si>
  <si>
    <t>Alma Serrano (Technology Support)</t>
  </si>
  <si>
    <t>Sizemore, Michael</t>
  </si>
  <si>
    <t>Sizemore</t>
  </si>
  <si>
    <t>Michael Sizemore</t>
  </si>
  <si>
    <t>MichaelSizemore@rocketcompanies.com</t>
  </si>
  <si>
    <t>Michael Sizemore (Technology Support)</t>
  </si>
  <si>
    <t>Solomon, Kalinda</t>
  </si>
  <si>
    <t>Kalinda</t>
  </si>
  <si>
    <t>Solomon</t>
  </si>
  <si>
    <t>Kalinda Solomon</t>
  </si>
  <si>
    <t>KalindaSolomon@rocketcompanies.com</t>
  </si>
  <si>
    <t>Kalinda Solomon (Technology Support)</t>
  </si>
  <si>
    <t>Stiles, Jay</t>
  </si>
  <si>
    <t>Jay</t>
  </si>
  <si>
    <t>Stiles</t>
  </si>
  <si>
    <t>Jay Stiles</t>
  </si>
  <si>
    <t>JayStiles@rocketcompanies.com</t>
  </si>
  <si>
    <t>Jay Stiles (Technology Support)</t>
  </si>
  <si>
    <t>Thompson, Brian</t>
  </si>
  <si>
    <t>Brian</t>
  </si>
  <si>
    <t>Thompson</t>
  </si>
  <si>
    <t>Brian Thompson</t>
  </si>
  <si>
    <t>BrianThompson@rocketcompanies.com</t>
  </si>
  <si>
    <t>Brian Thompson (Technology Support)</t>
  </si>
  <si>
    <t>Torrence, Cory</t>
  </si>
  <si>
    <t>Cory</t>
  </si>
  <si>
    <t>Torrence</t>
  </si>
  <si>
    <t>Cory Torrence</t>
  </si>
  <si>
    <t>CoryTorrence@rocketcompanies.com</t>
  </si>
  <si>
    <t>Cory Torrence (Technology Support)</t>
  </si>
  <si>
    <t>Wilson, Robert</t>
  </si>
  <si>
    <t>Robert</t>
  </si>
  <si>
    <t>Wilson</t>
  </si>
  <si>
    <t>Robert Wilson</t>
  </si>
  <si>
    <t>RobertWilson@rocketcompanies.com</t>
  </si>
  <si>
    <t>Robert Wilson (Technology Support)</t>
  </si>
  <si>
    <t>Zamora, Ithiel</t>
  </si>
  <si>
    <t>Ithiel</t>
  </si>
  <si>
    <t>Zamora</t>
  </si>
  <si>
    <t>Ithiel Zamora</t>
  </si>
  <si>
    <t>IthielZamora@rocketcompanies.com</t>
  </si>
  <si>
    <t>Ithiel Zamora (Technology Support)</t>
  </si>
  <si>
    <t>Instructions ------&gt;</t>
  </si>
  <si>
    <t>Historical&gt;Designer&gt;Support Services&gt; Support Services - Phone Efficiency Report</t>
  </si>
  <si>
    <t xml:space="preserve">Paste data from report in Cell A4 then right click the pivot table and hit refresh. </t>
  </si>
  <si>
    <t>Date</t>
  </si>
  <si>
    <t>Agent Name</t>
  </si>
  <si>
    <t>ACD Calls</t>
  </si>
  <si>
    <t>ACD Time</t>
  </si>
  <si>
    <t>Auto ACW</t>
  </si>
  <si>
    <t>Aux ACW</t>
  </si>
  <si>
    <t>Callback</t>
  </si>
  <si>
    <t>Hold Time</t>
  </si>
  <si>
    <t>Row Labels</t>
  </si>
  <si>
    <t>Sum of ACD Calls</t>
  </si>
  <si>
    <t>Sum of ACD Time</t>
  </si>
  <si>
    <t>Sum of Callback</t>
  </si>
  <si>
    <t>Sum of Auto ACW</t>
  </si>
  <si>
    <t>Sum of Aux ACW</t>
  </si>
  <si>
    <t>Sum of Hold Time</t>
  </si>
  <si>
    <t>Phillips, Dj</t>
  </si>
  <si>
    <t>(blank)</t>
  </si>
  <si>
    <t>Grand Total</t>
  </si>
  <si>
    <t xml:space="preserve">Time Report &gt; Summary. Change the Filter to Project: Onsite Rotation. Change Group By to User: None. Click Export, Save as CSV. </t>
  </si>
  <si>
    <t xml:space="preserve">Copy values in CSV. Right click on Cell A4 and hit Paste Values. </t>
  </si>
  <si>
    <t>User</t>
  </si>
  <si>
    <t>Time (h)</t>
  </si>
  <si>
    <t>Time (decimal)</t>
  </si>
  <si>
    <t>McLeod, Renee</t>
  </si>
  <si>
    <t xml:space="preserve">Go To Service Desk Leaders Dashboard. Open the Service Desk Leaders - Previous Rotation Onsite Incidents Report Editor. Set the Resolved By dates to the beginning and end date of the rotation. </t>
  </si>
  <si>
    <t>Hit Save and go back to the report. Highlight and copy the report starting with the first name all the way down to total. Right click into Cell B4 and hit Past Values.</t>
  </si>
  <si>
    <t>DO NOT MODIFY</t>
  </si>
  <si>
    <t>Resolved by</t>
  </si>
  <si>
    <t>Solved (Deskside visit)</t>
  </si>
  <si>
    <t>Total</t>
  </si>
  <si>
    <t>Renee McLeod (Technology Support)</t>
  </si>
  <si>
    <t>Rotation Start Date</t>
  </si>
  <si>
    <t>Phone Metrics</t>
  </si>
  <si>
    <t>Onsite Metrics</t>
  </si>
  <si>
    <t>Rotation End Date</t>
  </si>
  <si>
    <t>Team Member</t>
  </si>
  <si>
    <t>AHT (Minutes)</t>
  </si>
  <si>
    <t>Phone Efficiency</t>
  </si>
  <si>
    <t>Calls Answered</t>
  </si>
  <si>
    <t>Talk (Seconds)</t>
  </si>
  <si>
    <t>Callback (Seconds)</t>
  </si>
  <si>
    <t>ACW Time (Seconds)</t>
  </si>
  <si>
    <t>After Call Wrap Up (Seconds)</t>
  </si>
  <si>
    <t>Hold (Seconds)</t>
  </si>
  <si>
    <t>Onsite Efficiency</t>
  </si>
  <si>
    <t>Onsite Time (Hours)</t>
  </si>
  <si>
    <t>Onsite Incidents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</si>
</sst>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0"/>
      <color theme="1"/>
      <name val="Rocket Sans"/>
      <family val="2"/>
    </font>
    <font>
      <sz val="36"/>
      <color theme="1"/>
      <name val="Rocket Sans"/>
      <family val="2"/>
    </font>
    <font>
      <sz val="10"/>
      <color theme="1"/>
      <name val="Rocket Sans"/>
      <family val="2"/>
    </font>
    <font>
      <sz val="20"/>
      <color theme="1"/>
      <name val="Rocket Sans"/>
      <family val="2"/>
    </font>
    <font>
      <sz val="10"/>
      <color theme="1"/>
      <name val="Calibri"/>
      <family val="2"/>
      <scheme val="minor"/>
    </font>
    <font>
      <sz val="10"/>
      <color theme="1"/>
      <name val="Rocket Sans"/>
    </font>
    <font>
      <b/>
      <sz val="10"/>
      <color theme="1"/>
      <name val="Calibri"/>
      <family val="2"/>
      <scheme val="minor"/>
    </font>
    <font>
      <sz val="10"/>
      <color rgb="FF000000"/>
      <name val="Rocket Sans"/>
      <family val="2"/>
    </font>
    <font>
      <sz val="10"/>
      <color rgb="FF333333"/>
      <name val="Rocket Sans"/>
      <family val="2"/>
    </font>
    <font>
      <sz val="10"/>
      <color rgb="FF212529"/>
      <name val="Rocket Sans"/>
      <family val="2"/>
    </font>
    <font>
      <u/>
      <sz val="12"/>
      <color theme="10"/>
      <name val="Calibri"/>
      <family val="2"/>
      <scheme val="minor"/>
    </font>
    <font>
      <sz val="14"/>
      <color rgb="FFE8E6E3"/>
      <name val="Arial"/>
      <family val="2"/>
    </font>
    <font>
      <sz val="12"/>
      <color rgb="FF000000"/>
      <name val="Aptos Narrow"/>
      <family val="2"/>
    </font>
  </fonts>
  <fills count="5">
    <fill>
      <patternFill patternType="none"/>
    </fill>
    <fill>
      <patternFill patternType="gray125"/>
    </fill>
    <fill>
      <patternFill patternType="solid">
        <fgColor rgb="FF28162D"/>
        <bgColor indexed="64"/>
      </patternFill>
    </fill>
    <fill>
      <patternFill patternType="solid">
        <fgColor rgb="FF910D22"/>
        <bgColor indexed="64"/>
      </patternFill>
    </fill>
    <fill>
      <patternFill patternType="solid">
        <fgColor theme="1"/>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thin">
        <color rgb="FF000000"/>
      </right>
      <top style="thin">
        <color rgb="FF000000"/>
      </top>
      <bottom/>
      <diagonal/>
    </border>
    <border>
      <left style="medium">
        <color rgb="FF000000"/>
      </left>
      <right/>
      <top/>
      <bottom style="medium">
        <color rgb="FF000000"/>
      </bottom>
      <diagonal/>
    </border>
    <border>
      <left/>
      <right style="thin">
        <color rgb="FF000000"/>
      </right>
      <top style="thin">
        <color rgb="FF000000"/>
      </top>
      <bottom style="thin">
        <color rgb="FF000000"/>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diagonal/>
    </border>
  </borders>
  <cellStyleXfs count="2">
    <xf numFmtId="0" fontId="0" fillId="0" borderId="0"/>
    <xf numFmtId="0" fontId="11" fillId="0" borderId="0" applyNumberFormat="0" applyFill="0" applyBorder="0" applyAlignment="0" applyProtection="0"/>
  </cellStyleXfs>
  <cellXfs count="56">
    <xf numFmtId="0" fontId="0" fillId="0" borderId="0" xfId="0"/>
    <xf numFmtId="0" fontId="3" fillId="0" borderId="0" xfId="0" applyFont="1"/>
    <xf numFmtId="0" fontId="3" fillId="0" borderId="0" xfId="0" applyFont="1" applyAlignment="1">
      <alignment horizontal="right" vertical="center"/>
    </xf>
    <xf numFmtId="2" fontId="3" fillId="0" borderId="0" xfId="0" applyNumberFormat="1" applyFont="1" applyAlignment="1">
      <alignment horizontal="center" vertical="center"/>
    </xf>
    <xf numFmtId="0" fontId="3" fillId="0" borderId="0" xfId="0" applyFont="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14" fontId="3" fillId="0" borderId="13" xfId="0" applyNumberFormat="1" applyFont="1" applyBorder="1" applyAlignment="1">
      <alignment horizontal="center"/>
    </xf>
    <xf numFmtId="14" fontId="3" fillId="0" borderId="15" xfId="0" applyNumberFormat="1" applyFont="1" applyBorder="1" applyAlignment="1">
      <alignment horizontal="center"/>
    </xf>
    <xf numFmtId="0" fontId="3" fillId="2" borderId="5" xfId="0" applyFont="1" applyFill="1" applyBorder="1"/>
    <xf numFmtId="0" fontId="5" fillId="0" borderId="0" xfId="0" applyFont="1"/>
    <xf numFmtId="0" fontId="3" fillId="0" borderId="1" xfId="0" applyFont="1" applyBorder="1"/>
    <xf numFmtId="0" fontId="3" fillId="0" borderId="2" xfId="0" applyFont="1" applyBorder="1"/>
    <xf numFmtId="0" fontId="3" fillId="0" borderId="3" xfId="0" applyFont="1" applyBorder="1"/>
    <xf numFmtId="0" fontId="6" fillId="0" borderId="0" xfId="0" pivotButton="1" applyFont="1"/>
    <xf numFmtId="0" fontId="6" fillId="0" borderId="0" xfId="0" applyFont="1"/>
    <xf numFmtId="15" fontId="3" fillId="0" borderId="0" xfId="0" applyNumberFormat="1" applyFont="1"/>
    <xf numFmtId="0" fontId="6" fillId="0" borderId="0" xfId="0" applyFont="1" applyAlignment="1">
      <alignment horizontal="left"/>
    </xf>
    <xf numFmtId="0" fontId="3" fillId="0" borderId="0" xfId="0" applyFont="1" applyAlignment="1">
      <alignment horizontal="left"/>
    </xf>
    <xf numFmtId="0" fontId="7" fillId="0" borderId="7" xfId="0" applyFont="1" applyBorder="1"/>
    <xf numFmtId="0" fontId="3" fillId="0" borderId="7" xfId="0" applyFont="1" applyBorder="1"/>
    <xf numFmtId="0" fontId="3" fillId="0" borderId="8" xfId="0" applyFont="1" applyBorder="1"/>
    <xf numFmtId="0" fontId="3" fillId="0" borderId="9" xfId="0" applyFont="1" applyBorder="1"/>
    <xf numFmtId="0" fontId="5" fillId="0" borderId="5" xfId="0" applyFont="1" applyBorder="1"/>
    <xf numFmtId="1" fontId="5" fillId="0" borderId="0" xfId="0" applyNumberFormat="1" applyFont="1"/>
    <xf numFmtId="0" fontId="5" fillId="0" borderId="6" xfId="0" applyFont="1" applyBorder="1"/>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3" fillId="2" borderId="0" xfId="0" applyFont="1" applyFill="1"/>
    <xf numFmtId="0" fontId="3" fillId="2" borderId="6" xfId="0" applyFont="1" applyFill="1" applyBorder="1"/>
    <xf numFmtId="0" fontId="3" fillId="2" borderId="16" xfId="0" applyFont="1" applyFill="1" applyBorder="1"/>
    <xf numFmtId="0" fontId="2" fillId="2" borderId="0" xfId="0" applyFont="1" applyFill="1"/>
    <xf numFmtId="0" fontId="1" fillId="2" borderId="0" xfId="0" applyFont="1" applyFill="1" applyAlignment="1">
      <alignment horizontal="center"/>
    </xf>
    <xf numFmtId="0" fontId="3" fillId="2" borderId="0" xfId="0" applyFont="1" applyFill="1" applyAlignment="1">
      <alignment horizontal="center"/>
    </xf>
    <xf numFmtId="0" fontId="3" fillId="2" borderId="20" xfId="0" applyFont="1" applyFill="1" applyBorder="1"/>
    <xf numFmtId="0" fontId="1" fillId="3" borderId="18" xfId="0" applyFont="1" applyFill="1" applyBorder="1" applyAlignment="1">
      <alignment horizontal="center" vertical="center" wrapText="1"/>
    </xf>
    <xf numFmtId="0" fontId="3" fillId="4" borderId="0" xfId="0" applyFont="1" applyFill="1"/>
    <xf numFmtId="0" fontId="3" fillId="4" borderId="0" xfId="0" applyFont="1" applyFill="1" applyAlignment="1">
      <alignment horizontal="right" vertical="center"/>
    </xf>
    <xf numFmtId="21" fontId="0" fillId="0" borderId="0" xfId="0" applyNumberFormat="1"/>
    <xf numFmtId="46" fontId="0" fillId="0" borderId="0" xfId="0" applyNumberFormat="1"/>
    <xf numFmtId="0" fontId="11" fillId="0" borderId="0" xfId="1"/>
    <xf numFmtId="0" fontId="12" fillId="0" borderId="0" xfId="0" applyFont="1"/>
    <xf numFmtId="0" fontId="13" fillId="0" borderId="0" xfId="0" applyFont="1"/>
    <xf numFmtId="21" fontId="13" fillId="0" borderId="0" xfId="0" applyNumberFormat="1" applyFont="1"/>
    <xf numFmtId="46" fontId="13" fillId="0" borderId="0" xfId="0" applyNumberFormat="1" applyFont="1"/>
    <xf numFmtId="0" fontId="3" fillId="0" borderId="0" xfId="0" applyFont="1" applyAlignment="1">
      <alignment horizontal="center"/>
    </xf>
    <xf numFmtId="0" fontId="3" fillId="0" borderId="4" xfId="0" applyFont="1" applyBorder="1" applyAlignment="1">
      <alignment horizontal="center"/>
    </xf>
    <xf numFmtId="0" fontId="3" fillId="0" borderId="0" xfId="0" applyFont="1" applyAlignment="1">
      <alignment horizontal="left"/>
    </xf>
    <xf numFmtId="0" fontId="4" fillId="0" borderId="12"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4"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cellXfs>
  <cellStyles count="2">
    <cellStyle name="Hyperlink" xfId="1" builtinId="8"/>
    <cellStyle name="Normal" xfId="0" builtinId="0"/>
  </cellStyles>
  <dxfs count="30">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dxf>
    <dxf>
      <font>
        <b val="0"/>
        <i val="0"/>
        <strike val="0"/>
        <condense val="0"/>
        <extend val="0"/>
        <outline val="0"/>
        <shadow val="0"/>
        <u val="none"/>
        <vertAlign val="baseline"/>
        <sz val="10"/>
        <color theme="1"/>
        <name val="Rocket Sans"/>
        <family val="2"/>
        <scheme val="none"/>
      </font>
      <numFmt numFmtId="2" formatCode="0.00"/>
      <fill>
        <patternFill patternType="none">
          <fgColor indexed="64"/>
          <bgColor indexed="65"/>
        </patternFill>
      </fill>
      <alignment horizontal="center" vertical="center"/>
    </dxf>
    <dxf>
      <font>
        <b val="0"/>
        <i val="0"/>
        <strike val="0"/>
        <condense val="0"/>
        <extend val="0"/>
        <outline val="0"/>
        <shadow val="0"/>
        <u val="none"/>
        <vertAlign val="baseline"/>
        <sz val="10"/>
        <color theme="1"/>
        <name val="Rocket Sans"/>
        <family val="2"/>
        <scheme val="none"/>
      </font>
      <numFmt numFmtId="2" formatCode="0.00"/>
      <fill>
        <patternFill patternType="none">
          <fgColor indexed="64"/>
          <bgColor indexed="65"/>
        </patternFill>
      </fill>
      <alignment horizontal="center" vertical="center"/>
    </dxf>
    <dxf>
      <font>
        <b val="0"/>
        <i val="0"/>
        <strike val="0"/>
        <condense val="0"/>
        <extend val="0"/>
        <outline val="0"/>
        <shadow val="0"/>
        <u val="none"/>
        <vertAlign val="baseline"/>
        <sz val="10"/>
        <color theme="1"/>
        <name val="Rocket Sans"/>
        <family val="2"/>
        <scheme val="none"/>
      </font>
      <numFmt numFmtId="0" formatCode="General"/>
      <fill>
        <patternFill patternType="none">
          <fgColor indexed="64"/>
          <bgColor indexed="65"/>
        </patternFill>
      </fill>
      <alignment horizontal="right" vertical="center" textRotation="0" wrapText="0" indent="0" justifyLastLine="0" shrinkToFit="0" readingOrder="0"/>
    </dxf>
    <dxf>
      <border>
        <bottom style="medium">
          <color rgb="FF000000"/>
        </bottom>
      </border>
    </dxf>
    <dxf>
      <font>
        <b/>
        <i val="0"/>
        <strike val="0"/>
        <condense val="0"/>
        <extend val="0"/>
        <outline val="0"/>
        <shadow val="0"/>
        <u val="none"/>
        <vertAlign val="baseline"/>
        <sz val="10"/>
        <color theme="1"/>
        <name val="Rocket Sans"/>
        <family val="2"/>
        <scheme val="none"/>
      </font>
      <fill>
        <patternFill patternType="solid">
          <fgColor indexed="64"/>
          <bgColor rgb="FF910D2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numFmt numFmtId="2"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right" vertical="center" textRotation="0" wrapText="0" indent="0" justifyLastLine="0" shrinkToFit="0" readingOrder="0"/>
    </dxf>
    <dxf>
      <border>
        <bottom style="medium">
          <color rgb="FF000000"/>
        </bottom>
      </border>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Rocket Sans"/>
        <family val="2"/>
        <scheme val="none"/>
      </font>
      <fill>
        <patternFill patternType="solid">
          <fgColor indexed="64"/>
          <bgColor rgb="FF910D22"/>
        </patternFill>
      </fill>
      <alignment horizontal="center" vertical="center" textRotation="0" wrapText="1" indent="0" justifyLastLine="0" shrinkToFit="0" readingOrder="0"/>
    </dxf>
    <dxf>
      <font>
        <name val="Rocket Sans"/>
        <scheme val="none"/>
      </font>
    </dxf>
    <dxf>
      <font>
        <name val="Rocket Sans"/>
        <scheme val="none"/>
      </font>
    </dxf>
    <dxf>
      <font>
        <name val="Rocket Sans"/>
        <scheme val="none"/>
      </font>
    </dxf>
    <dxf>
      <font>
        <name val="Rocket Sans"/>
        <scheme val="none"/>
      </font>
    </dxf>
    <dxf>
      <font>
        <name val="Rocket Sans"/>
        <scheme val="none"/>
      </font>
    </dxf>
    <dxf>
      <font>
        <name val="Rocket Sans"/>
        <scheme val="none"/>
      </font>
    </dxf>
    <dxf>
      <font>
        <sz val="10"/>
      </font>
    </dxf>
    <dxf>
      <font>
        <sz val="10"/>
      </font>
    </dxf>
    <dxf>
      <font>
        <sz val="10"/>
      </font>
    </dxf>
    <dxf>
      <font>
        <sz val="10"/>
      </font>
    </dxf>
    <dxf>
      <font>
        <sz val="10"/>
      </font>
    </dxf>
    <dxf>
      <font>
        <sz val="10"/>
      </font>
    </dxf>
  </dxfs>
  <tableStyles count="0" defaultTableStyle="TableStyleMedium2" defaultPivotStyle="PivotStyleLight16"/>
  <colors>
    <mruColors>
      <color rgb="FF28162D"/>
      <color rgb="FF910D22"/>
      <color rgb="FFF8F8F8"/>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rdziel, Dan" refreshedDate="45404.475346296298" createdVersion="8" refreshedVersion="8" minRefreshableVersion="3" recordCount="394" xr:uid="{7531FB83-BDF3-46C2-B15D-3FE2CD3C7834}">
  <cacheSource type="worksheet">
    <worksheetSource ref="A3:H1000" sheet="Avaya"/>
  </cacheSource>
  <cacheFields count="8">
    <cacheField name="Date" numFmtId="0">
      <sharedItems containsNonDate="0" containsDate="1" containsString="0" containsBlank="1" minDate="2024-04-08T00:00:00" maxDate="2024-04-22T00:00:00"/>
    </cacheField>
    <cacheField name="Agent Name" numFmtId="0">
      <sharedItems containsNonDate="0" containsBlank="1" count="50">
        <s v="Bernard, Brandon"/>
        <s v="Gallup, Ryan"/>
        <s v="Morrison, John"/>
        <s v="Beck, Larry"/>
        <s v="Fecto, Todd"/>
        <s v="Thompson, Brian"/>
        <s v="McBride, Mitchell"/>
        <s v="Atleski, Nathan"/>
        <s v="Solomon, Kalinda"/>
        <s v="Sizemore, Michael"/>
        <s v="Kenner, Ricky"/>
        <s v="Johnson, Rashod"/>
        <s v="Gage, Lincoln"/>
        <s v="Nguyen, Savio"/>
        <s v="Wilson, Robert"/>
        <s v="Torrence, Cory"/>
        <s v="Koempel, Michael"/>
        <s v="Dumas, TJ"/>
        <s v="Garcia, Justin"/>
        <s v="McMann, Jake"/>
        <s v="Redman, Renee"/>
        <s v="Kenner, Ian"/>
        <s v="Molnar, Eric"/>
        <s v="Bailey, James"/>
        <s v="Adams, Evan"/>
        <s v="Esse, Alex"/>
        <s v="Coston, Keith"/>
        <s v="Frierson, William"/>
        <s v="Agne, Joseph"/>
        <s v="Lyons, Steph"/>
        <s v="Muser, Amy"/>
        <s v="Kosman, Kyle"/>
        <s v="Easa, Tony"/>
        <s v="Stiles, Jay"/>
        <s v="Phillips, Dj"/>
        <s v="Pahal, Jonathan"/>
        <s v="Serrano, Alma"/>
        <s v="Hudson, Brett"/>
        <s v="Caradonna, Joseph"/>
        <s v="Marcie, James"/>
        <s v="Zamora, Ithiel"/>
        <s v="Baron, Zak"/>
        <m/>
        <s v="McLeod, Renee" u="1"/>
        <s v="Parent, Michael" u="1"/>
        <s v="Borner, Paul" u="1"/>
        <s v="Abdulla, Abdul" u="1"/>
        <s v="Kar, Joel" u="1"/>
        <s v="Bowker, Sean" u="1"/>
        <s v="Kempainen, John" u="1"/>
      </sharedItems>
    </cacheField>
    <cacheField name="ACD Calls" numFmtId="0">
      <sharedItems containsString="0" containsBlank="1" containsNumber="1" containsInteger="1" minValue="0" maxValue="41"/>
    </cacheField>
    <cacheField name="ACD Time" numFmtId="0">
      <sharedItems containsString="0" containsBlank="1" containsNumber="1" containsInteger="1" minValue="0" maxValue="19948"/>
    </cacheField>
    <cacheField name="Auto ACW" numFmtId="0">
      <sharedItems containsString="0" containsBlank="1" containsNumber="1" containsInteger="1" minValue="0" maxValue="1535"/>
    </cacheField>
    <cacheField name="Aux ACW" numFmtId="0">
      <sharedItems containsString="0" containsBlank="1" containsNumber="1" containsInteger="1" minValue="0" maxValue="45581"/>
    </cacheField>
    <cacheField name="Callback" numFmtId="0">
      <sharedItems containsString="0" containsBlank="1" containsNumber="1" containsInteger="1" minValue="0" maxValue="9954"/>
    </cacheField>
    <cacheField name="Hold Time" numFmtId="0">
      <sharedItems containsString="0" containsBlank="1" containsNumber="1" containsInteger="1" minValue="0" maxValue="52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4">
  <r>
    <d v="2024-04-08T00:00:00"/>
    <x v="0"/>
    <n v="13"/>
    <n v="6842"/>
    <n v="39"/>
    <n v="2338"/>
    <n v="8447"/>
    <n v="0"/>
  </r>
  <r>
    <d v="2024-04-08T00:00:00"/>
    <x v="1"/>
    <n v="11"/>
    <n v="2086"/>
    <n v="323"/>
    <n v="4845"/>
    <n v="0"/>
    <n v="0"/>
  </r>
  <r>
    <d v="2024-04-08T00:00:00"/>
    <x v="2"/>
    <n v="18"/>
    <n v="12669"/>
    <n v="104"/>
    <n v="4155"/>
    <n v="4967"/>
    <n v="0"/>
  </r>
  <r>
    <d v="2024-04-08T00:00:00"/>
    <x v="3"/>
    <n v="0"/>
    <n v="0"/>
    <n v="0"/>
    <n v="0"/>
    <n v="0"/>
    <n v="0"/>
  </r>
  <r>
    <d v="2024-04-08T00:00:00"/>
    <x v="4"/>
    <n v="15"/>
    <n v="13393"/>
    <n v="59"/>
    <n v="1772"/>
    <n v="2780"/>
    <n v="0"/>
  </r>
  <r>
    <d v="2024-04-08T00:00:00"/>
    <x v="5"/>
    <n v="13"/>
    <n v="6859"/>
    <n v="15"/>
    <n v="5133"/>
    <n v="1632"/>
    <n v="0"/>
  </r>
  <r>
    <d v="2024-04-08T00:00:00"/>
    <x v="6"/>
    <n v="6"/>
    <n v="4704"/>
    <n v="13"/>
    <n v="1220"/>
    <n v="0"/>
    <n v="0"/>
  </r>
  <r>
    <d v="2024-04-08T00:00:00"/>
    <x v="7"/>
    <n v="34"/>
    <n v="9283"/>
    <n v="1189"/>
    <n v="5280"/>
    <n v="2490"/>
    <n v="0"/>
  </r>
  <r>
    <d v="2024-04-08T00:00:00"/>
    <x v="8"/>
    <n v="9"/>
    <n v="3917"/>
    <n v="24"/>
    <n v="3936"/>
    <n v="2712"/>
    <n v="19"/>
  </r>
  <r>
    <d v="2024-04-08T00:00:00"/>
    <x v="9"/>
    <n v="11"/>
    <n v="12347"/>
    <n v="26"/>
    <n v="7160"/>
    <n v="352"/>
    <n v="0"/>
  </r>
  <r>
    <d v="2024-04-08T00:00:00"/>
    <x v="10"/>
    <n v="18"/>
    <n v="13208"/>
    <n v="76"/>
    <n v="6030"/>
    <n v="251"/>
    <n v="0"/>
  </r>
  <r>
    <d v="2024-04-08T00:00:00"/>
    <x v="11"/>
    <n v="0"/>
    <n v="0"/>
    <n v="0"/>
    <n v="0"/>
    <n v="0"/>
    <n v="0"/>
  </r>
  <r>
    <d v="2024-04-08T00:00:00"/>
    <x v="12"/>
    <n v="15"/>
    <n v="10044"/>
    <n v="104"/>
    <n v="0"/>
    <n v="118"/>
    <n v="0"/>
  </r>
  <r>
    <d v="2024-04-08T00:00:00"/>
    <x v="13"/>
    <n v="4"/>
    <n v="3842"/>
    <n v="109"/>
    <n v="2410"/>
    <n v="2441"/>
    <n v="0"/>
  </r>
  <r>
    <d v="2024-04-08T00:00:00"/>
    <x v="14"/>
    <n v="11"/>
    <n v="4116"/>
    <n v="3"/>
    <n v="2549"/>
    <n v="0"/>
    <n v="0"/>
  </r>
  <r>
    <d v="2024-04-08T00:00:00"/>
    <x v="15"/>
    <n v="15"/>
    <n v="9548"/>
    <n v="63"/>
    <n v="8231"/>
    <n v="391"/>
    <n v="0"/>
  </r>
  <r>
    <d v="2024-04-08T00:00:00"/>
    <x v="16"/>
    <n v="20"/>
    <n v="10962"/>
    <n v="73"/>
    <n v="5190"/>
    <n v="3413"/>
    <n v="0"/>
  </r>
  <r>
    <d v="2024-04-08T00:00:00"/>
    <x v="17"/>
    <n v="0"/>
    <n v="0"/>
    <n v="0"/>
    <n v="0"/>
    <n v="0"/>
    <n v="0"/>
  </r>
  <r>
    <d v="2024-04-08T00:00:00"/>
    <x v="18"/>
    <n v="16"/>
    <n v="8116"/>
    <n v="52"/>
    <n v="7779"/>
    <n v="4786"/>
    <n v="32"/>
  </r>
  <r>
    <d v="2024-04-08T00:00:00"/>
    <x v="19"/>
    <n v="4"/>
    <n v="1921"/>
    <n v="11"/>
    <n v="1159"/>
    <n v="0"/>
    <n v="0"/>
  </r>
  <r>
    <d v="2024-04-08T00:00:00"/>
    <x v="20"/>
    <n v="8"/>
    <n v="3164"/>
    <n v="0"/>
    <n v="0"/>
    <n v="853"/>
    <n v="0"/>
  </r>
  <r>
    <d v="2024-04-08T00:00:00"/>
    <x v="21"/>
    <n v="20"/>
    <n v="15320"/>
    <n v="47"/>
    <n v="6597"/>
    <n v="490"/>
    <n v="0"/>
  </r>
  <r>
    <d v="2024-04-08T00:00:00"/>
    <x v="22"/>
    <n v="11"/>
    <n v="4105"/>
    <n v="24"/>
    <n v="3763"/>
    <n v="0"/>
    <n v="0"/>
  </r>
  <r>
    <d v="2024-04-08T00:00:00"/>
    <x v="23"/>
    <n v="13"/>
    <n v="10708"/>
    <n v="3"/>
    <n v="3255"/>
    <n v="3228"/>
    <n v="0"/>
  </r>
  <r>
    <d v="2024-04-08T00:00:00"/>
    <x v="24"/>
    <n v="2"/>
    <n v="1286"/>
    <n v="0"/>
    <n v="693"/>
    <n v="3722"/>
    <n v="0"/>
  </r>
  <r>
    <d v="2024-04-08T00:00:00"/>
    <x v="25"/>
    <n v="0"/>
    <n v="0"/>
    <n v="0"/>
    <n v="0"/>
    <n v="0"/>
    <n v="0"/>
  </r>
  <r>
    <d v="2024-04-08T00:00:00"/>
    <x v="26"/>
    <n v="12"/>
    <n v="4878"/>
    <n v="95"/>
    <n v="5717"/>
    <n v="142"/>
    <n v="96"/>
  </r>
  <r>
    <d v="2024-04-09T00:00:00"/>
    <x v="27"/>
    <n v="15"/>
    <n v="7409"/>
    <n v="104"/>
    <n v="1315"/>
    <n v="24"/>
    <n v="0"/>
  </r>
  <r>
    <d v="2024-04-09T00:00:00"/>
    <x v="0"/>
    <n v="14"/>
    <n v="10539"/>
    <n v="155"/>
    <n v="0"/>
    <n v="7509"/>
    <n v="400"/>
  </r>
  <r>
    <d v="2024-04-09T00:00:00"/>
    <x v="1"/>
    <n v="23"/>
    <n v="10502"/>
    <n v="737"/>
    <n v="3934"/>
    <n v="4555"/>
    <n v="0"/>
  </r>
  <r>
    <d v="2024-04-09T00:00:00"/>
    <x v="2"/>
    <n v="18"/>
    <n v="7525"/>
    <n v="164"/>
    <n v="7689"/>
    <n v="6553"/>
    <n v="0"/>
  </r>
  <r>
    <d v="2024-04-09T00:00:00"/>
    <x v="6"/>
    <n v="27"/>
    <n v="10913"/>
    <n v="46"/>
    <n v="3799"/>
    <n v="0"/>
    <n v="283"/>
  </r>
  <r>
    <d v="2024-04-09T00:00:00"/>
    <x v="7"/>
    <n v="31"/>
    <n v="8499"/>
    <n v="1208"/>
    <n v="6840"/>
    <n v="1123"/>
    <n v="0"/>
  </r>
  <r>
    <d v="2024-04-09T00:00:00"/>
    <x v="28"/>
    <n v="10"/>
    <n v="4927"/>
    <n v="100"/>
    <n v="1024"/>
    <n v="2008"/>
    <n v="38"/>
  </r>
  <r>
    <d v="2024-04-09T00:00:00"/>
    <x v="8"/>
    <n v="2"/>
    <n v="1872"/>
    <n v="2"/>
    <n v="396"/>
    <n v="0"/>
    <n v="29"/>
  </r>
  <r>
    <d v="2024-04-09T00:00:00"/>
    <x v="9"/>
    <n v="8"/>
    <n v="4630"/>
    <n v="65"/>
    <n v="5506"/>
    <n v="4542"/>
    <n v="0"/>
  </r>
  <r>
    <d v="2024-04-09T00:00:00"/>
    <x v="10"/>
    <n v="23"/>
    <n v="13606"/>
    <n v="71"/>
    <n v="9891"/>
    <n v="1199"/>
    <n v="0"/>
  </r>
  <r>
    <d v="2024-04-09T00:00:00"/>
    <x v="11"/>
    <n v="0"/>
    <n v="0"/>
    <n v="0"/>
    <n v="0"/>
    <n v="0"/>
    <n v="0"/>
  </r>
  <r>
    <d v="2024-04-09T00:00:00"/>
    <x v="12"/>
    <n v="12"/>
    <n v="9079"/>
    <n v="185"/>
    <n v="0"/>
    <n v="0"/>
    <n v="0"/>
  </r>
  <r>
    <d v="2024-04-09T00:00:00"/>
    <x v="13"/>
    <n v="7"/>
    <n v="5206"/>
    <n v="12"/>
    <n v="2838"/>
    <n v="3991"/>
    <n v="0"/>
  </r>
  <r>
    <d v="2024-04-09T00:00:00"/>
    <x v="29"/>
    <n v="19"/>
    <n v="9337"/>
    <n v="469"/>
    <n v="7870"/>
    <n v="1208"/>
    <n v="0"/>
  </r>
  <r>
    <d v="2024-04-09T00:00:00"/>
    <x v="14"/>
    <n v="16"/>
    <n v="12993"/>
    <n v="174"/>
    <n v="2815"/>
    <n v="125"/>
    <n v="312"/>
  </r>
  <r>
    <d v="2024-04-09T00:00:00"/>
    <x v="30"/>
    <n v="0"/>
    <n v="0"/>
    <n v="0"/>
    <n v="0"/>
    <n v="0"/>
    <n v="0"/>
  </r>
  <r>
    <d v="2024-04-09T00:00:00"/>
    <x v="15"/>
    <n v="17"/>
    <n v="6319"/>
    <n v="71"/>
    <n v="10081"/>
    <n v="2428"/>
    <n v="0"/>
  </r>
  <r>
    <d v="2024-04-09T00:00:00"/>
    <x v="16"/>
    <n v="23"/>
    <n v="12380"/>
    <n v="339"/>
    <n v="7131"/>
    <n v="820"/>
    <n v="0"/>
  </r>
  <r>
    <d v="2024-04-09T00:00:00"/>
    <x v="20"/>
    <n v="6"/>
    <n v="6496"/>
    <n v="0"/>
    <n v="0"/>
    <n v="1302"/>
    <n v="384"/>
  </r>
  <r>
    <d v="2024-04-09T00:00:00"/>
    <x v="21"/>
    <n v="18"/>
    <n v="13243"/>
    <n v="135"/>
    <n v="5031"/>
    <n v="1477"/>
    <n v="0"/>
  </r>
  <r>
    <d v="2024-04-09T00:00:00"/>
    <x v="22"/>
    <n v="8"/>
    <n v="4256"/>
    <n v="12"/>
    <n v="1999"/>
    <n v="0"/>
    <n v="72"/>
  </r>
  <r>
    <d v="2024-04-09T00:00:00"/>
    <x v="23"/>
    <n v="19"/>
    <n v="8798"/>
    <n v="52"/>
    <n v="3851"/>
    <n v="2372"/>
    <n v="0"/>
  </r>
  <r>
    <d v="2024-04-09T00:00:00"/>
    <x v="24"/>
    <n v="2"/>
    <n v="2365"/>
    <n v="1"/>
    <n v="102"/>
    <n v="4007"/>
    <n v="18"/>
  </r>
  <r>
    <d v="2024-04-09T00:00:00"/>
    <x v="25"/>
    <n v="0"/>
    <n v="0"/>
    <n v="0"/>
    <n v="0"/>
    <n v="0"/>
    <n v="0"/>
  </r>
  <r>
    <d v="2024-04-09T00:00:00"/>
    <x v="26"/>
    <n v="14"/>
    <n v="7883"/>
    <n v="53"/>
    <n v="7912"/>
    <n v="1731"/>
    <n v="0"/>
  </r>
  <r>
    <d v="2024-04-10T00:00:00"/>
    <x v="27"/>
    <n v="26"/>
    <n v="12937"/>
    <n v="240"/>
    <n v="2692"/>
    <n v="1044"/>
    <n v="93"/>
  </r>
  <r>
    <d v="2024-04-10T00:00:00"/>
    <x v="0"/>
    <n v="23"/>
    <n v="9427"/>
    <n v="368"/>
    <n v="5770"/>
    <n v="4115"/>
    <n v="336"/>
  </r>
  <r>
    <d v="2024-04-10T00:00:00"/>
    <x v="1"/>
    <n v="31"/>
    <n v="13158"/>
    <n v="1052"/>
    <n v="8099"/>
    <n v="0"/>
    <n v="0"/>
  </r>
  <r>
    <d v="2024-04-10T00:00:00"/>
    <x v="2"/>
    <n v="12"/>
    <n v="12781"/>
    <n v="50"/>
    <n v="5647"/>
    <n v="3388"/>
    <n v="0"/>
  </r>
  <r>
    <d v="2024-04-10T00:00:00"/>
    <x v="31"/>
    <n v="13"/>
    <n v="4978"/>
    <n v="12"/>
    <n v="2769"/>
    <n v="2004"/>
    <n v="0"/>
  </r>
  <r>
    <d v="2024-04-10T00:00:00"/>
    <x v="7"/>
    <n v="19"/>
    <n v="11173"/>
    <n v="428"/>
    <n v="3056"/>
    <n v="0"/>
    <n v="0"/>
  </r>
  <r>
    <d v="2024-04-10T00:00:00"/>
    <x v="28"/>
    <n v="41"/>
    <n v="19948"/>
    <n v="1429"/>
    <n v="17902"/>
    <n v="1726"/>
    <n v="222"/>
  </r>
  <r>
    <d v="2024-04-10T00:00:00"/>
    <x v="8"/>
    <n v="3"/>
    <n v="2647"/>
    <n v="7"/>
    <n v="2090"/>
    <n v="0"/>
    <n v="0"/>
  </r>
  <r>
    <d v="2024-04-10T00:00:00"/>
    <x v="9"/>
    <n v="5"/>
    <n v="11855"/>
    <n v="10"/>
    <n v="7660"/>
    <n v="3"/>
    <n v="0"/>
  </r>
  <r>
    <d v="2024-04-10T00:00:00"/>
    <x v="10"/>
    <n v="5"/>
    <n v="4129"/>
    <n v="44"/>
    <n v="29516"/>
    <n v="0"/>
    <n v="197"/>
  </r>
  <r>
    <d v="2024-04-10T00:00:00"/>
    <x v="11"/>
    <n v="6"/>
    <n v="4413"/>
    <n v="0"/>
    <n v="3789"/>
    <n v="0"/>
    <n v="0"/>
  </r>
  <r>
    <d v="2024-04-10T00:00:00"/>
    <x v="12"/>
    <n v="4"/>
    <n v="1378"/>
    <n v="4"/>
    <n v="0"/>
    <n v="1166"/>
    <n v="0"/>
  </r>
  <r>
    <d v="2024-04-10T00:00:00"/>
    <x v="13"/>
    <n v="9"/>
    <n v="4032"/>
    <n v="74"/>
    <n v="5165"/>
    <n v="0"/>
    <n v="0"/>
  </r>
  <r>
    <d v="2024-04-10T00:00:00"/>
    <x v="29"/>
    <n v="17"/>
    <n v="10911"/>
    <n v="329"/>
    <n v="6320"/>
    <n v="3149"/>
    <n v="0"/>
  </r>
  <r>
    <d v="2024-04-10T00:00:00"/>
    <x v="14"/>
    <n v="3"/>
    <n v="912"/>
    <n v="51"/>
    <n v="1096"/>
    <n v="0"/>
    <n v="0"/>
  </r>
  <r>
    <d v="2024-04-10T00:00:00"/>
    <x v="30"/>
    <n v="3"/>
    <n v="564"/>
    <n v="53"/>
    <n v="788"/>
    <n v="0"/>
    <n v="0"/>
  </r>
  <r>
    <d v="2024-04-10T00:00:00"/>
    <x v="15"/>
    <n v="16"/>
    <n v="5460"/>
    <n v="43"/>
    <n v="9498"/>
    <n v="609"/>
    <n v="0"/>
  </r>
  <r>
    <d v="2024-04-10T00:00:00"/>
    <x v="16"/>
    <n v="15"/>
    <n v="13439"/>
    <n v="130"/>
    <n v="4819"/>
    <n v="2236"/>
    <n v="0"/>
  </r>
  <r>
    <d v="2024-04-10T00:00:00"/>
    <x v="19"/>
    <n v="7"/>
    <n v="4388"/>
    <n v="14"/>
    <n v="959"/>
    <n v="0"/>
    <n v="0"/>
  </r>
  <r>
    <d v="2024-04-10T00:00:00"/>
    <x v="20"/>
    <n v="0"/>
    <n v="0"/>
    <n v="0"/>
    <n v="0"/>
    <n v="0"/>
    <n v="0"/>
  </r>
  <r>
    <d v="2024-04-10T00:00:00"/>
    <x v="21"/>
    <n v="17"/>
    <n v="12133"/>
    <n v="41"/>
    <n v="6572"/>
    <n v="1126"/>
    <n v="0"/>
  </r>
  <r>
    <d v="2024-04-10T00:00:00"/>
    <x v="22"/>
    <n v="11"/>
    <n v="5235"/>
    <n v="19"/>
    <n v="4707"/>
    <n v="0"/>
    <n v="0"/>
  </r>
  <r>
    <d v="2024-04-10T00:00:00"/>
    <x v="24"/>
    <n v="4"/>
    <n v="2042"/>
    <n v="0"/>
    <n v="782"/>
    <n v="1717"/>
    <n v="0"/>
  </r>
  <r>
    <d v="2024-04-10T00:00:00"/>
    <x v="25"/>
    <n v="0"/>
    <n v="0"/>
    <n v="0"/>
    <n v="0"/>
    <n v="0"/>
    <n v="0"/>
  </r>
  <r>
    <d v="2024-04-10T00:00:00"/>
    <x v="26"/>
    <n v="7"/>
    <n v="7879"/>
    <n v="30"/>
    <n v="4229"/>
    <n v="0"/>
    <n v="0"/>
  </r>
  <r>
    <d v="2024-04-11T00:00:00"/>
    <x v="0"/>
    <n v="14"/>
    <n v="11361"/>
    <n v="201"/>
    <n v="1311"/>
    <n v="6541"/>
    <n v="37"/>
  </r>
  <r>
    <d v="2024-04-11T00:00:00"/>
    <x v="1"/>
    <n v="17"/>
    <n v="9380"/>
    <n v="589"/>
    <n v="5361"/>
    <n v="2449"/>
    <n v="0"/>
  </r>
  <r>
    <d v="2024-04-11T00:00:00"/>
    <x v="2"/>
    <n v="11"/>
    <n v="5785"/>
    <n v="5"/>
    <n v="3308"/>
    <n v="5282"/>
    <n v="0"/>
  </r>
  <r>
    <d v="2024-04-11T00:00:00"/>
    <x v="31"/>
    <n v="15"/>
    <n v="3569"/>
    <n v="33"/>
    <n v="6415"/>
    <n v="742"/>
    <n v="0"/>
  </r>
  <r>
    <d v="2024-04-11T00:00:00"/>
    <x v="32"/>
    <n v="0"/>
    <n v="0"/>
    <n v="0"/>
    <n v="0"/>
    <n v="0"/>
    <n v="0"/>
  </r>
  <r>
    <d v="2024-04-11T00:00:00"/>
    <x v="33"/>
    <n v="17"/>
    <n v="11155"/>
    <n v="386"/>
    <n v="922"/>
    <n v="1163"/>
    <n v="0"/>
  </r>
  <r>
    <d v="2024-04-11T00:00:00"/>
    <x v="7"/>
    <n v="36"/>
    <n v="12849"/>
    <n v="1225"/>
    <n v="5335"/>
    <n v="0"/>
    <n v="0"/>
  </r>
  <r>
    <d v="2024-04-11T00:00:00"/>
    <x v="28"/>
    <n v="33"/>
    <n v="17757"/>
    <n v="489"/>
    <n v="13555"/>
    <n v="242"/>
    <n v="8"/>
  </r>
  <r>
    <d v="2024-04-11T00:00:00"/>
    <x v="8"/>
    <n v="3"/>
    <n v="570"/>
    <n v="6"/>
    <n v="1165"/>
    <n v="0"/>
    <n v="0"/>
  </r>
  <r>
    <d v="2024-04-11T00:00:00"/>
    <x v="9"/>
    <n v="8"/>
    <n v="10671"/>
    <n v="70"/>
    <n v="6944"/>
    <n v="2363"/>
    <n v="0"/>
  </r>
  <r>
    <d v="2024-04-11T00:00:00"/>
    <x v="10"/>
    <n v="22"/>
    <n v="8849"/>
    <n v="221"/>
    <n v="45581"/>
    <n v="830"/>
    <n v="116"/>
  </r>
  <r>
    <d v="2024-04-11T00:00:00"/>
    <x v="11"/>
    <n v="15"/>
    <n v="7084"/>
    <n v="4"/>
    <n v="7289"/>
    <n v="0"/>
    <n v="0"/>
  </r>
  <r>
    <d v="2024-04-11T00:00:00"/>
    <x v="12"/>
    <n v="12"/>
    <n v="5290"/>
    <n v="26"/>
    <n v="0"/>
    <n v="650"/>
    <n v="0"/>
  </r>
  <r>
    <d v="2024-04-11T00:00:00"/>
    <x v="29"/>
    <n v="14"/>
    <n v="10680"/>
    <n v="119"/>
    <n v="9115"/>
    <n v="0"/>
    <n v="0"/>
  </r>
  <r>
    <d v="2024-04-11T00:00:00"/>
    <x v="30"/>
    <n v="1"/>
    <n v="1332"/>
    <n v="0"/>
    <n v="478"/>
    <n v="0"/>
    <n v="0"/>
  </r>
  <r>
    <d v="2024-04-11T00:00:00"/>
    <x v="16"/>
    <n v="20"/>
    <n v="14184"/>
    <n v="175"/>
    <n v="6658"/>
    <n v="330"/>
    <n v="0"/>
  </r>
  <r>
    <d v="2024-04-11T00:00:00"/>
    <x v="34"/>
    <n v="13"/>
    <n v="7909"/>
    <n v="3"/>
    <n v="0"/>
    <n v="7692"/>
    <n v="0"/>
  </r>
  <r>
    <d v="2024-04-11T00:00:00"/>
    <x v="18"/>
    <n v="11"/>
    <n v="15839"/>
    <n v="42"/>
    <n v="2356"/>
    <n v="3435"/>
    <n v="0"/>
  </r>
  <r>
    <d v="2024-04-11T00:00:00"/>
    <x v="19"/>
    <n v="5"/>
    <n v="2681"/>
    <n v="7"/>
    <n v="1530"/>
    <n v="0"/>
    <n v="0"/>
  </r>
  <r>
    <d v="2024-04-11T00:00:00"/>
    <x v="20"/>
    <n v="0"/>
    <n v="0"/>
    <n v="0"/>
    <n v="0"/>
    <n v="0"/>
    <n v="0"/>
  </r>
  <r>
    <d v="2024-04-11T00:00:00"/>
    <x v="21"/>
    <n v="22"/>
    <n v="13449"/>
    <n v="46"/>
    <n v="7349"/>
    <n v="465"/>
    <n v="0"/>
  </r>
  <r>
    <d v="2024-04-11T00:00:00"/>
    <x v="22"/>
    <n v="10"/>
    <n v="2852"/>
    <n v="37"/>
    <n v="5795"/>
    <n v="0"/>
    <n v="0"/>
  </r>
  <r>
    <d v="2024-04-11T00:00:00"/>
    <x v="24"/>
    <n v="3"/>
    <n v="470"/>
    <n v="4"/>
    <n v="1513"/>
    <n v="1201"/>
    <n v="1"/>
  </r>
  <r>
    <d v="2024-04-11T00:00:00"/>
    <x v="26"/>
    <n v="9"/>
    <n v="2350"/>
    <n v="32"/>
    <n v="5020"/>
    <n v="0"/>
    <n v="0"/>
  </r>
  <r>
    <d v="2024-04-12T00:00:00"/>
    <x v="27"/>
    <n v="12"/>
    <n v="8933"/>
    <n v="115"/>
    <n v="952"/>
    <n v="2177"/>
    <n v="0"/>
  </r>
  <r>
    <d v="2024-04-12T00:00:00"/>
    <x v="0"/>
    <n v="11"/>
    <n v="6649"/>
    <n v="197"/>
    <n v="2612"/>
    <n v="3017"/>
    <n v="65"/>
  </r>
  <r>
    <d v="2024-04-12T00:00:00"/>
    <x v="1"/>
    <n v="0"/>
    <n v="0"/>
    <n v="0"/>
    <n v="0"/>
    <n v="0"/>
    <n v="0"/>
  </r>
  <r>
    <d v="2024-04-12T00:00:00"/>
    <x v="1"/>
    <n v="10"/>
    <n v="6626"/>
    <n v="416"/>
    <n v="1042"/>
    <n v="282"/>
    <n v="0"/>
  </r>
  <r>
    <d v="2024-04-12T00:00:00"/>
    <x v="2"/>
    <n v="11"/>
    <n v="5928"/>
    <n v="104"/>
    <n v="2194"/>
    <n v="1478"/>
    <n v="0"/>
  </r>
  <r>
    <d v="2024-04-12T00:00:00"/>
    <x v="31"/>
    <n v="17"/>
    <n v="6458"/>
    <n v="21"/>
    <n v="4066"/>
    <n v="4523"/>
    <n v="1"/>
  </r>
  <r>
    <d v="2024-04-12T00:00:00"/>
    <x v="6"/>
    <n v="19"/>
    <n v="7516"/>
    <n v="88"/>
    <n v="2124"/>
    <n v="160"/>
    <n v="141"/>
  </r>
  <r>
    <d v="2024-04-12T00:00:00"/>
    <x v="7"/>
    <n v="22"/>
    <n v="11109"/>
    <n v="740"/>
    <n v="3712"/>
    <n v="1710"/>
    <n v="0"/>
  </r>
  <r>
    <d v="2024-04-12T00:00:00"/>
    <x v="28"/>
    <n v="28"/>
    <n v="10345"/>
    <n v="511"/>
    <n v="1749"/>
    <n v="460"/>
    <n v="0"/>
  </r>
  <r>
    <d v="2024-04-12T00:00:00"/>
    <x v="8"/>
    <n v="0"/>
    <n v="0"/>
    <n v="0"/>
    <n v="0"/>
    <n v="0"/>
    <n v="0"/>
  </r>
  <r>
    <d v="2024-04-12T00:00:00"/>
    <x v="9"/>
    <n v="5"/>
    <n v="4723"/>
    <n v="44"/>
    <n v="1221"/>
    <n v="8223"/>
    <n v="14"/>
  </r>
  <r>
    <d v="2024-04-12T00:00:00"/>
    <x v="10"/>
    <n v="19"/>
    <n v="6848"/>
    <n v="128"/>
    <n v="16490"/>
    <n v="1077"/>
    <n v="0"/>
  </r>
  <r>
    <d v="2024-04-12T00:00:00"/>
    <x v="11"/>
    <n v="11"/>
    <n v="5614"/>
    <n v="5"/>
    <n v="7002"/>
    <n v="44"/>
    <n v="0"/>
  </r>
  <r>
    <d v="2024-04-12T00:00:00"/>
    <x v="12"/>
    <n v="11"/>
    <n v="7392"/>
    <n v="91"/>
    <n v="459"/>
    <n v="0"/>
    <n v="0"/>
  </r>
  <r>
    <d v="2024-04-12T00:00:00"/>
    <x v="13"/>
    <n v="6"/>
    <n v="6177"/>
    <n v="17"/>
    <n v="1925"/>
    <n v="3089"/>
    <n v="0"/>
  </r>
  <r>
    <d v="2024-04-12T00:00:00"/>
    <x v="29"/>
    <n v="15"/>
    <n v="7638"/>
    <n v="419"/>
    <n v="4502"/>
    <n v="0"/>
    <n v="0"/>
  </r>
  <r>
    <d v="2024-04-12T00:00:00"/>
    <x v="16"/>
    <n v="13"/>
    <n v="9129"/>
    <n v="25"/>
    <n v="7750"/>
    <n v="0"/>
    <n v="0"/>
  </r>
  <r>
    <d v="2024-04-12T00:00:00"/>
    <x v="18"/>
    <n v="15"/>
    <n v="14202"/>
    <n v="49"/>
    <n v="3956"/>
    <n v="1523"/>
    <n v="0"/>
  </r>
  <r>
    <d v="2024-04-12T00:00:00"/>
    <x v="35"/>
    <n v="18"/>
    <n v="6101"/>
    <n v="267"/>
    <n v="2450"/>
    <n v="5758"/>
    <n v="0"/>
  </r>
  <r>
    <d v="2024-04-12T00:00:00"/>
    <x v="20"/>
    <n v="0"/>
    <n v="0"/>
    <n v="0"/>
    <n v="0"/>
    <n v="2"/>
    <n v="0"/>
  </r>
  <r>
    <d v="2024-04-12T00:00:00"/>
    <x v="21"/>
    <n v="19"/>
    <n v="11353"/>
    <n v="37"/>
    <n v="4708"/>
    <n v="834"/>
    <n v="0"/>
  </r>
  <r>
    <d v="2024-04-12T00:00:00"/>
    <x v="22"/>
    <n v="7"/>
    <n v="3862"/>
    <n v="10"/>
    <n v="3888"/>
    <n v="0"/>
    <n v="145"/>
  </r>
  <r>
    <d v="2024-04-12T00:00:00"/>
    <x v="24"/>
    <n v="1"/>
    <n v="281"/>
    <n v="0"/>
    <n v="514"/>
    <n v="0"/>
    <n v="0"/>
  </r>
  <r>
    <d v="2024-04-12T00:00:00"/>
    <x v="26"/>
    <n v="21"/>
    <n v="10779"/>
    <n v="166"/>
    <n v="8142"/>
    <n v="348"/>
    <n v="0"/>
  </r>
  <r>
    <d v="2024-04-13T00:00:00"/>
    <x v="10"/>
    <n v="0"/>
    <n v="0"/>
    <n v="0"/>
    <n v="0"/>
    <n v="0"/>
    <n v="0"/>
  </r>
  <r>
    <d v="2024-04-13T00:00:00"/>
    <x v="34"/>
    <n v="13"/>
    <n v="4559"/>
    <n v="151"/>
    <n v="0"/>
    <n v="1964"/>
    <n v="0"/>
  </r>
  <r>
    <d v="2024-04-13T00:00:00"/>
    <x v="18"/>
    <n v="8"/>
    <n v="7295"/>
    <n v="22"/>
    <n v="2890"/>
    <n v="1769"/>
    <n v="0"/>
  </r>
  <r>
    <d v="2024-04-13T00:00:00"/>
    <x v="21"/>
    <n v="12"/>
    <n v="8850"/>
    <n v="24"/>
    <n v="526"/>
    <n v="0"/>
    <n v="42"/>
  </r>
  <r>
    <d v="2024-04-13T00:00:00"/>
    <x v="24"/>
    <n v="8"/>
    <n v="6194"/>
    <n v="35"/>
    <n v="1855"/>
    <n v="2"/>
    <n v="45"/>
  </r>
  <r>
    <d v="2024-04-14T00:00:00"/>
    <x v="20"/>
    <n v="0"/>
    <n v="0"/>
    <n v="0"/>
    <n v="0"/>
    <n v="0"/>
    <n v="67"/>
  </r>
  <r>
    <d v="2024-04-15T00:00:00"/>
    <x v="0"/>
    <n v="19"/>
    <n v="7216"/>
    <n v="256"/>
    <n v="5851"/>
    <n v="1272"/>
    <n v="63"/>
  </r>
  <r>
    <d v="2024-04-15T00:00:00"/>
    <x v="1"/>
    <n v="19"/>
    <n v="9464"/>
    <n v="661"/>
    <n v="4601"/>
    <n v="496"/>
    <n v="0"/>
  </r>
  <r>
    <d v="2024-04-15T00:00:00"/>
    <x v="2"/>
    <n v="15"/>
    <n v="8313"/>
    <n v="145"/>
    <n v="3595"/>
    <n v="1134"/>
    <n v="0"/>
  </r>
  <r>
    <d v="2024-04-15T00:00:00"/>
    <x v="31"/>
    <n v="14"/>
    <n v="5393"/>
    <n v="64"/>
    <n v="2422"/>
    <n v="0"/>
    <n v="0"/>
  </r>
  <r>
    <d v="2024-04-15T00:00:00"/>
    <x v="36"/>
    <n v="0"/>
    <n v="0"/>
    <n v="0"/>
    <n v="0"/>
    <n v="0"/>
    <n v="0"/>
  </r>
  <r>
    <d v="2024-04-15T00:00:00"/>
    <x v="6"/>
    <n v="22"/>
    <n v="8804"/>
    <n v="51"/>
    <n v="3204"/>
    <n v="1585"/>
    <n v="151"/>
  </r>
  <r>
    <d v="2024-04-15T00:00:00"/>
    <x v="7"/>
    <n v="34"/>
    <n v="11612"/>
    <n v="1153"/>
    <n v="3534"/>
    <n v="1275"/>
    <n v="0"/>
  </r>
  <r>
    <d v="2024-04-15T00:00:00"/>
    <x v="8"/>
    <n v="8"/>
    <n v="4748"/>
    <n v="26"/>
    <n v="5084"/>
    <n v="0"/>
    <n v="0"/>
  </r>
  <r>
    <d v="2024-04-15T00:00:00"/>
    <x v="9"/>
    <n v="8"/>
    <n v="16780"/>
    <n v="25"/>
    <n v="4419"/>
    <n v="2343"/>
    <n v="0"/>
  </r>
  <r>
    <d v="2024-04-15T00:00:00"/>
    <x v="37"/>
    <n v="33"/>
    <n v="18989"/>
    <n v="696"/>
    <n v="3193"/>
    <n v="0"/>
    <n v="122"/>
  </r>
  <r>
    <d v="2024-04-15T00:00:00"/>
    <x v="38"/>
    <n v="24"/>
    <n v="11158"/>
    <n v="325"/>
    <n v="3541"/>
    <n v="0"/>
    <n v="0"/>
  </r>
  <r>
    <d v="2024-04-15T00:00:00"/>
    <x v="10"/>
    <n v="15"/>
    <n v="9198"/>
    <n v="55"/>
    <n v="4351"/>
    <n v="1137"/>
    <n v="0"/>
  </r>
  <r>
    <d v="2024-04-15T00:00:00"/>
    <x v="11"/>
    <n v="19"/>
    <n v="13549"/>
    <n v="68"/>
    <n v="8745"/>
    <n v="304"/>
    <n v="0"/>
  </r>
  <r>
    <d v="2024-04-15T00:00:00"/>
    <x v="12"/>
    <n v="12"/>
    <n v="10108"/>
    <n v="113"/>
    <n v="0"/>
    <n v="1504"/>
    <n v="57"/>
  </r>
  <r>
    <d v="2024-04-15T00:00:00"/>
    <x v="13"/>
    <n v="4"/>
    <n v="6764"/>
    <n v="13"/>
    <n v="1371"/>
    <n v="0"/>
    <n v="0"/>
  </r>
  <r>
    <d v="2024-04-15T00:00:00"/>
    <x v="29"/>
    <n v="17"/>
    <n v="8219"/>
    <n v="280"/>
    <n v="5890"/>
    <n v="667"/>
    <n v="30"/>
  </r>
  <r>
    <d v="2024-04-15T00:00:00"/>
    <x v="30"/>
    <n v="10"/>
    <n v="7208"/>
    <n v="66"/>
    <n v="4109"/>
    <n v="1953"/>
    <n v="0"/>
  </r>
  <r>
    <d v="2024-04-15T00:00:00"/>
    <x v="16"/>
    <n v="31"/>
    <n v="11875"/>
    <n v="352"/>
    <n v="3838"/>
    <n v="5127"/>
    <n v="0"/>
  </r>
  <r>
    <d v="2024-04-15T00:00:00"/>
    <x v="39"/>
    <n v="22"/>
    <n v="11980"/>
    <n v="214"/>
    <n v="7305"/>
    <n v="271"/>
    <n v="0"/>
  </r>
  <r>
    <d v="2024-04-15T00:00:00"/>
    <x v="35"/>
    <n v="21"/>
    <n v="8608"/>
    <n v="126"/>
    <n v="5470"/>
    <n v="828"/>
    <n v="12"/>
  </r>
  <r>
    <d v="2024-04-15T00:00:00"/>
    <x v="24"/>
    <n v="2"/>
    <n v="180"/>
    <n v="1"/>
    <n v="909"/>
    <n v="0"/>
    <n v="0"/>
  </r>
  <r>
    <d v="2024-04-15T00:00:00"/>
    <x v="25"/>
    <n v="3"/>
    <n v="1948"/>
    <n v="0"/>
    <n v="911"/>
    <n v="3769"/>
    <n v="0"/>
  </r>
  <r>
    <d v="2024-04-16T00:00:00"/>
    <x v="27"/>
    <n v="7"/>
    <n v="4409"/>
    <n v="21"/>
    <n v="490"/>
    <n v="0"/>
    <n v="0"/>
  </r>
  <r>
    <d v="2024-04-16T00:00:00"/>
    <x v="0"/>
    <n v="18"/>
    <n v="3693"/>
    <n v="365"/>
    <n v="4914"/>
    <n v="2591"/>
    <n v="0"/>
  </r>
  <r>
    <d v="2024-04-16T00:00:00"/>
    <x v="0"/>
    <n v="0"/>
    <n v="0"/>
    <n v="0"/>
    <n v="0"/>
    <n v="0"/>
    <n v="0"/>
  </r>
  <r>
    <d v="2024-04-16T00:00:00"/>
    <x v="1"/>
    <n v="19"/>
    <n v="10778"/>
    <n v="657"/>
    <n v="3108"/>
    <n v="1087"/>
    <n v="0"/>
  </r>
  <r>
    <d v="2024-04-16T00:00:00"/>
    <x v="2"/>
    <n v="16"/>
    <n v="10482"/>
    <n v="118"/>
    <n v="3991"/>
    <n v="2287"/>
    <n v="0"/>
  </r>
  <r>
    <d v="2024-04-16T00:00:00"/>
    <x v="31"/>
    <n v="22"/>
    <n v="6617"/>
    <n v="45"/>
    <n v="2365"/>
    <n v="0"/>
    <n v="0"/>
  </r>
  <r>
    <d v="2024-04-16T00:00:00"/>
    <x v="4"/>
    <n v="4"/>
    <n v="2412"/>
    <n v="14"/>
    <n v="1719"/>
    <n v="155"/>
    <n v="0"/>
  </r>
  <r>
    <d v="2024-04-16T00:00:00"/>
    <x v="6"/>
    <n v="24"/>
    <n v="8731"/>
    <n v="56"/>
    <n v="2580"/>
    <n v="866"/>
    <n v="0"/>
  </r>
  <r>
    <d v="2024-04-16T00:00:00"/>
    <x v="7"/>
    <n v="20"/>
    <n v="9339"/>
    <n v="549"/>
    <n v="3349"/>
    <n v="2633"/>
    <n v="0"/>
  </r>
  <r>
    <d v="2024-04-16T00:00:00"/>
    <x v="28"/>
    <n v="22"/>
    <n v="8260"/>
    <n v="1535"/>
    <n v="879"/>
    <n v="872"/>
    <n v="145"/>
  </r>
  <r>
    <d v="2024-04-16T00:00:00"/>
    <x v="8"/>
    <n v="8"/>
    <n v="3683"/>
    <n v="67"/>
    <n v="4065"/>
    <n v="198"/>
    <n v="0"/>
  </r>
  <r>
    <d v="2024-04-16T00:00:00"/>
    <x v="9"/>
    <n v="6"/>
    <n v="7079"/>
    <n v="16"/>
    <n v="2450"/>
    <n v="0"/>
    <n v="0"/>
  </r>
  <r>
    <d v="2024-04-16T00:00:00"/>
    <x v="37"/>
    <n v="21"/>
    <n v="8297"/>
    <n v="550"/>
    <n v="2129"/>
    <n v="299"/>
    <n v="222"/>
  </r>
  <r>
    <d v="2024-04-16T00:00:00"/>
    <x v="37"/>
    <n v="8"/>
    <n v="3068"/>
    <n v="209"/>
    <n v="2712"/>
    <n v="0"/>
    <n v="0"/>
  </r>
  <r>
    <d v="2024-04-16T00:00:00"/>
    <x v="38"/>
    <n v="25"/>
    <n v="6116"/>
    <n v="488"/>
    <n v="6689"/>
    <n v="8"/>
    <n v="0"/>
  </r>
  <r>
    <d v="2024-04-16T00:00:00"/>
    <x v="10"/>
    <n v="20"/>
    <n v="6590"/>
    <n v="235"/>
    <n v="31245"/>
    <n v="77"/>
    <n v="29"/>
  </r>
  <r>
    <d v="2024-04-16T00:00:00"/>
    <x v="11"/>
    <n v="13"/>
    <n v="13263"/>
    <n v="198"/>
    <n v="4050"/>
    <n v="0"/>
    <n v="0"/>
  </r>
  <r>
    <d v="2024-04-16T00:00:00"/>
    <x v="12"/>
    <n v="7"/>
    <n v="2824"/>
    <n v="31"/>
    <n v="0"/>
    <n v="0"/>
    <n v="0"/>
  </r>
  <r>
    <d v="2024-04-16T00:00:00"/>
    <x v="13"/>
    <n v="3"/>
    <n v="4724"/>
    <n v="10"/>
    <n v="601"/>
    <n v="531"/>
    <n v="0"/>
  </r>
  <r>
    <d v="2024-04-16T00:00:00"/>
    <x v="29"/>
    <n v="9"/>
    <n v="9576"/>
    <n v="221"/>
    <n v="2430"/>
    <n v="0"/>
    <n v="0"/>
  </r>
  <r>
    <d v="2024-04-16T00:00:00"/>
    <x v="14"/>
    <n v="11"/>
    <n v="3876"/>
    <n v="11"/>
    <n v="1880"/>
    <n v="0"/>
    <n v="0"/>
  </r>
  <r>
    <d v="2024-04-16T00:00:00"/>
    <x v="30"/>
    <n v="8"/>
    <n v="4279"/>
    <n v="9"/>
    <n v="3028"/>
    <n v="522"/>
    <n v="6"/>
  </r>
  <r>
    <d v="2024-04-16T00:00:00"/>
    <x v="16"/>
    <n v="21"/>
    <n v="10492"/>
    <n v="235"/>
    <n v="5083"/>
    <n v="0"/>
    <n v="0"/>
  </r>
  <r>
    <d v="2024-04-16T00:00:00"/>
    <x v="39"/>
    <n v="0"/>
    <n v="0"/>
    <n v="0"/>
    <n v="0"/>
    <n v="0"/>
    <n v="0"/>
  </r>
  <r>
    <d v="2024-04-16T00:00:00"/>
    <x v="39"/>
    <n v="18"/>
    <n v="9020"/>
    <n v="129"/>
    <n v="5289"/>
    <n v="2692"/>
    <n v="0"/>
  </r>
  <r>
    <d v="2024-04-16T00:00:00"/>
    <x v="34"/>
    <n v="0"/>
    <n v="0"/>
    <n v="0"/>
    <n v="0"/>
    <n v="0"/>
    <n v="0"/>
  </r>
  <r>
    <d v="2024-04-16T00:00:00"/>
    <x v="19"/>
    <n v="4"/>
    <n v="1804"/>
    <n v="8"/>
    <n v="886"/>
    <n v="0"/>
    <n v="0"/>
  </r>
  <r>
    <d v="2024-04-16T00:00:00"/>
    <x v="21"/>
    <n v="21"/>
    <n v="13144"/>
    <n v="40"/>
    <n v="627"/>
    <n v="0"/>
    <n v="101"/>
  </r>
  <r>
    <d v="2024-04-16T00:00:00"/>
    <x v="25"/>
    <n v="1"/>
    <n v="1133"/>
    <n v="0"/>
    <n v="165"/>
    <n v="0"/>
    <n v="0"/>
  </r>
  <r>
    <d v="2024-04-17T00:00:00"/>
    <x v="27"/>
    <n v="12"/>
    <n v="6972"/>
    <n v="147"/>
    <n v="1904"/>
    <n v="2156"/>
    <n v="0"/>
  </r>
  <r>
    <d v="2024-04-17T00:00:00"/>
    <x v="0"/>
    <n v="12"/>
    <n v="4864"/>
    <n v="351"/>
    <n v="3210"/>
    <n v="4"/>
    <n v="78"/>
  </r>
  <r>
    <d v="2024-04-17T00:00:00"/>
    <x v="1"/>
    <n v="11"/>
    <n v="6871"/>
    <n v="414"/>
    <n v="926"/>
    <n v="3764"/>
    <n v="0"/>
  </r>
  <r>
    <d v="2024-04-17T00:00:00"/>
    <x v="2"/>
    <n v="7"/>
    <n v="4614"/>
    <n v="50"/>
    <n v="2330"/>
    <n v="3771"/>
    <n v="0"/>
  </r>
  <r>
    <d v="2024-04-17T00:00:00"/>
    <x v="31"/>
    <n v="11"/>
    <n v="3269"/>
    <n v="109"/>
    <n v="1213"/>
    <n v="718"/>
    <n v="31"/>
  </r>
  <r>
    <d v="2024-04-17T00:00:00"/>
    <x v="4"/>
    <n v="0"/>
    <n v="0"/>
    <n v="0"/>
    <n v="0"/>
    <n v="0"/>
    <n v="0"/>
  </r>
  <r>
    <d v="2024-04-17T00:00:00"/>
    <x v="5"/>
    <n v="5"/>
    <n v="1848"/>
    <n v="60"/>
    <n v="1117"/>
    <n v="0"/>
    <n v="0"/>
  </r>
  <r>
    <d v="2024-04-17T00:00:00"/>
    <x v="6"/>
    <n v="8"/>
    <n v="3288"/>
    <n v="24"/>
    <n v="1188"/>
    <n v="3"/>
    <n v="144"/>
  </r>
  <r>
    <d v="2024-04-17T00:00:00"/>
    <x v="7"/>
    <n v="26"/>
    <n v="6581"/>
    <n v="1118"/>
    <n v="2709"/>
    <n v="0"/>
    <n v="0"/>
  </r>
  <r>
    <d v="2024-04-17T00:00:00"/>
    <x v="28"/>
    <n v="27"/>
    <n v="11215"/>
    <n v="919"/>
    <n v="953"/>
    <n v="359"/>
    <n v="57"/>
  </r>
  <r>
    <d v="2024-04-17T00:00:00"/>
    <x v="9"/>
    <n v="9"/>
    <n v="10223"/>
    <n v="25"/>
    <n v="7180"/>
    <n v="4530"/>
    <n v="0"/>
  </r>
  <r>
    <d v="2024-04-17T00:00:00"/>
    <x v="37"/>
    <n v="23"/>
    <n v="12028"/>
    <n v="815"/>
    <n v="1837"/>
    <n v="0"/>
    <n v="0"/>
  </r>
  <r>
    <d v="2024-04-17T00:00:00"/>
    <x v="38"/>
    <n v="0"/>
    <n v="0"/>
    <n v="0"/>
    <n v="0"/>
    <n v="0"/>
    <n v="0"/>
  </r>
  <r>
    <d v="2024-04-17T00:00:00"/>
    <x v="10"/>
    <n v="15"/>
    <n v="7280"/>
    <n v="121"/>
    <n v="18240"/>
    <n v="1890"/>
    <n v="85"/>
  </r>
  <r>
    <d v="2024-04-17T00:00:00"/>
    <x v="11"/>
    <n v="12"/>
    <n v="8823"/>
    <n v="112"/>
    <n v="4036"/>
    <n v="355"/>
    <n v="0"/>
  </r>
  <r>
    <d v="2024-04-17T00:00:00"/>
    <x v="11"/>
    <n v="0"/>
    <n v="0"/>
    <n v="0"/>
    <n v="0"/>
    <n v="0"/>
    <n v="0"/>
  </r>
  <r>
    <d v="2024-04-17T00:00:00"/>
    <x v="12"/>
    <n v="15"/>
    <n v="8321"/>
    <n v="402"/>
    <n v="0"/>
    <n v="411"/>
    <n v="0"/>
  </r>
  <r>
    <d v="2024-04-17T00:00:00"/>
    <x v="13"/>
    <n v="3"/>
    <n v="980"/>
    <n v="8"/>
    <n v="2621"/>
    <n v="6541"/>
    <n v="0"/>
  </r>
  <r>
    <d v="2024-04-17T00:00:00"/>
    <x v="29"/>
    <n v="0"/>
    <n v="0"/>
    <n v="0"/>
    <n v="0"/>
    <n v="0"/>
    <n v="0"/>
  </r>
  <r>
    <d v="2024-04-17T00:00:00"/>
    <x v="14"/>
    <n v="11"/>
    <n v="9155"/>
    <n v="110"/>
    <n v="123"/>
    <n v="0"/>
    <n v="0"/>
  </r>
  <r>
    <d v="2024-04-17T00:00:00"/>
    <x v="30"/>
    <n v="8"/>
    <n v="2794"/>
    <n v="23"/>
    <n v="3187"/>
    <n v="255"/>
    <n v="0"/>
  </r>
  <r>
    <d v="2024-04-17T00:00:00"/>
    <x v="15"/>
    <n v="9"/>
    <n v="4160"/>
    <n v="56"/>
    <n v="4922"/>
    <n v="369"/>
    <n v="0"/>
  </r>
  <r>
    <d v="2024-04-17T00:00:00"/>
    <x v="16"/>
    <n v="20"/>
    <n v="9741"/>
    <n v="231"/>
    <n v="5633"/>
    <n v="1130"/>
    <n v="0"/>
  </r>
  <r>
    <d v="2024-04-17T00:00:00"/>
    <x v="39"/>
    <n v="14"/>
    <n v="8852"/>
    <n v="136"/>
    <n v="3274"/>
    <n v="1568"/>
    <n v="0"/>
  </r>
  <r>
    <d v="2024-04-17T00:00:00"/>
    <x v="17"/>
    <n v="0"/>
    <n v="0"/>
    <n v="0"/>
    <n v="0"/>
    <n v="0"/>
    <n v="0"/>
  </r>
  <r>
    <d v="2024-04-17T00:00:00"/>
    <x v="35"/>
    <n v="20"/>
    <n v="5776"/>
    <n v="22"/>
    <n v="4843"/>
    <n v="1316"/>
    <n v="0"/>
  </r>
  <r>
    <d v="2024-04-17T00:00:00"/>
    <x v="21"/>
    <n v="13"/>
    <n v="11364"/>
    <n v="28"/>
    <n v="736"/>
    <n v="0"/>
    <n v="86"/>
  </r>
  <r>
    <d v="2024-04-17T00:00:00"/>
    <x v="22"/>
    <n v="3"/>
    <n v="4128"/>
    <n v="6"/>
    <n v="427"/>
    <n v="0"/>
    <n v="0"/>
  </r>
  <r>
    <d v="2024-04-17T00:00:00"/>
    <x v="25"/>
    <n v="1"/>
    <n v="65"/>
    <n v="0"/>
    <n v="519"/>
    <n v="0"/>
    <n v="0"/>
  </r>
  <r>
    <d v="2024-04-18T00:00:00"/>
    <x v="27"/>
    <n v="15"/>
    <n v="6602"/>
    <n v="223"/>
    <n v="594"/>
    <n v="2055"/>
    <n v="0"/>
  </r>
  <r>
    <d v="2024-04-18T00:00:00"/>
    <x v="40"/>
    <n v="9"/>
    <n v="5246"/>
    <n v="16"/>
    <n v="1002"/>
    <n v="1125"/>
    <n v="252"/>
  </r>
  <r>
    <d v="2024-04-18T00:00:00"/>
    <x v="0"/>
    <n v="13"/>
    <n v="7431"/>
    <n v="290"/>
    <n v="2800"/>
    <n v="812"/>
    <n v="0"/>
  </r>
  <r>
    <d v="2024-04-18T00:00:00"/>
    <x v="1"/>
    <n v="15"/>
    <n v="9675"/>
    <n v="655"/>
    <n v="1300"/>
    <n v="0"/>
    <n v="0"/>
  </r>
  <r>
    <d v="2024-04-18T00:00:00"/>
    <x v="2"/>
    <n v="15"/>
    <n v="9236"/>
    <n v="326"/>
    <n v="2297"/>
    <n v="1355"/>
    <n v="0"/>
  </r>
  <r>
    <d v="2024-04-18T00:00:00"/>
    <x v="31"/>
    <n v="5"/>
    <n v="6072"/>
    <n v="52"/>
    <n v="5"/>
    <n v="240"/>
    <n v="0"/>
  </r>
  <r>
    <d v="2024-04-18T00:00:00"/>
    <x v="4"/>
    <n v="13"/>
    <n v="7500"/>
    <n v="40"/>
    <n v="2424"/>
    <n v="86"/>
    <n v="0"/>
  </r>
  <r>
    <d v="2024-04-18T00:00:00"/>
    <x v="6"/>
    <n v="12"/>
    <n v="4745"/>
    <n v="43"/>
    <n v="1152"/>
    <n v="300"/>
    <n v="67"/>
  </r>
  <r>
    <d v="2024-04-18T00:00:00"/>
    <x v="7"/>
    <n v="16"/>
    <n v="5078"/>
    <n v="705"/>
    <n v="1456"/>
    <n v="459"/>
    <n v="0"/>
  </r>
  <r>
    <d v="2024-04-18T00:00:00"/>
    <x v="9"/>
    <n v="7"/>
    <n v="9585"/>
    <n v="23"/>
    <n v="4948"/>
    <n v="0"/>
    <n v="0"/>
  </r>
  <r>
    <d v="2024-04-18T00:00:00"/>
    <x v="37"/>
    <n v="22"/>
    <n v="11898"/>
    <n v="662"/>
    <n v="4916"/>
    <n v="0"/>
    <n v="0"/>
  </r>
  <r>
    <d v="2024-04-18T00:00:00"/>
    <x v="38"/>
    <n v="10"/>
    <n v="7168"/>
    <n v="263"/>
    <n v="2089"/>
    <n v="185"/>
    <n v="0"/>
  </r>
  <r>
    <d v="2024-04-18T00:00:00"/>
    <x v="10"/>
    <n v="14"/>
    <n v="9013"/>
    <n v="54"/>
    <n v="5107"/>
    <n v="971"/>
    <n v="0"/>
  </r>
  <r>
    <d v="2024-04-18T00:00:00"/>
    <x v="11"/>
    <n v="9"/>
    <n v="11216"/>
    <n v="70"/>
    <n v="6846"/>
    <n v="0"/>
    <n v="526"/>
  </r>
  <r>
    <d v="2024-04-18T00:00:00"/>
    <x v="12"/>
    <n v="0"/>
    <n v="0"/>
    <n v="0"/>
    <n v="0"/>
    <n v="0"/>
    <n v="0"/>
  </r>
  <r>
    <d v="2024-04-18T00:00:00"/>
    <x v="12"/>
    <n v="7"/>
    <n v="2992"/>
    <n v="71"/>
    <n v="0"/>
    <n v="0"/>
    <n v="0"/>
  </r>
  <r>
    <d v="2024-04-18T00:00:00"/>
    <x v="13"/>
    <n v="2"/>
    <n v="1006"/>
    <n v="5"/>
    <n v="134"/>
    <n v="473"/>
    <n v="0"/>
  </r>
  <r>
    <d v="2024-04-18T00:00:00"/>
    <x v="29"/>
    <n v="17"/>
    <n v="7831"/>
    <n v="433"/>
    <n v="3194"/>
    <n v="670"/>
    <n v="93"/>
  </r>
  <r>
    <d v="2024-04-18T00:00:00"/>
    <x v="14"/>
    <n v="6"/>
    <n v="10983"/>
    <n v="10"/>
    <n v="299"/>
    <n v="0"/>
    <n v="121"/>
  </r>
  <r>
    <d v="2024-04-18T00:00:00"/>
    <x v="30"/>
    <n v="13"/>
    <n v="9865"/>
    <n v="208"/>
    <n v="3742"/>
    <n v="0"/>
    <n v="0"/>
  </r>
  <r>
    <d v="2024-04-18T00:00:00"/>
    <x v="15"/>
    <n v="15"/>
    <n v="7865"/>
    <n v="152"/>
    <n v="7104"/>
    <n v="1871"/>
    <n v="0"/>
  </r>
  <r>
    <d v="2024-04-18T00:00:00"/>
    <x v="16"/>
    <n v="10"/>
    <n v="8198"/>
    <n v="121"/>
    <n v="5009"/>
    <n v="0"/>
    <n v="0"/>
  </r>
  <r>
    <d v="2024-04-18T00:00:00"/>
    <x v="39"/>
    <n v="11"/>
    <n v="6218"/>
    <n v="42"/>
    <n v="2781"/>
    <n v="1149"/>
    <n v="0"/>
  </r>
  <r>
    <d v="2024-04-18T00:00:00"/>
    <x v="18"/>
    <n v="8"/>
    <n v="3376"/>
    <n v="27"/>
    <n v="4262"/>
    <n v="5468"/>
    <n v="0"/>
  </r>
  <r>
    <d v="2024-04-18T00:00:00"/>
    <x v="35"/>
    <n v="21"/>
    <n v="7958"/>
    <n v="77"/>
    <n v="3675"/>
    <n v="42"/>
    <n v="0"/>
  </r>
  <r>
    <d v="2024-04-18T00:00:00"/>
    <x v="21"/>
    <n v="13"/>
    <n v="8693"/>
    <n v="27"/>
    <n v="253"/>
    <n v="888"/>
    <n v="107"/>
  </r>
  <r>
    <d v="2024-04-18T00:00:00"/>
    <x v="22"/>
    <n v="3"/>
    <n v="1141"/>
    <n v="7"/>
    <n v="566"/>
    <n v="3"/>
    <n v="0"/>
  </r>
  <r>
    <d v="2024-04-18T00:00:00"/>
    <x v="24"/>
    <n v="3"/>
    <n v="364"/>
    <n v="1"/>
    <n v="786"/>
    <n v="0"/>
    <n v="0"/>
  </r>
  <r>
    <d v="2024-04-18T00:00:00"/>
    <x v="25"/>
    <n v="0"/>
    <n v="0"/>
    <n v="0"/>
    <n v="0"/>
    <n v="0"/>
    <n v="0"/>
  </r>
  <r>
    <d v="2024-04-19T00:00:00"/>
    <x v="27"/>
    <n v="15"/>
    <n v="7442"/>
    <n v="234"/>
    <n v="1359"/>
    <n v="184"/>
    <n v="0"/>
  </r>
  <r>
    <d v="2024-04-19T00:00:00"/>
    <x v="0"/>
    <n v="13"/>
    <n v="3055"/>
    <n v="309"/>
    <n v="4165"/>
    <n v="475"/>
    <n v="0"/>
  </r>
  <r>
    <d v="2024-04-19T00:00:00"/>
    <x v="1"/>
    <n v="13"/>
    <n v="4380"/>
    <n v="535"/>
    <n v="3866"/>
    <n v="0"/>
    <n v="0"/>
  </r>
  <r>
    <d v="2024-04-19T00:00:00"/>
    <x v="2"/>
    <n v="16"/>
    <n v="7116"/>
    <n v="359"/>
    <n v="969"/>
    <n v="1836"/>
    <n v="0"/>
  </r>
  <r>
    <d v="2024-04-19T00:00:00"/>
    <x v="31"/>
    <n v="9"/>
    <n v="2323"/>
    <n v="211"/>
    <n v="990"/>
    <n v="0"/>
    <n v="0"/>
  </r>
  <r>
    <d v="2024-04-19T00:00:00"/>
    <x v="4"/>
    <n v="0"/>
    <n v="0"/>
    <n v="0"/>
    <n v="0"/>
    <n v="0"/>
    <n v="0"/>
  </r>
  <r>
    <d v="2024-04-19T00:00:00"/>
    <x v="6"/>
    <n v="17"/>
    <n v="5774"/>
    <n v="43"/>
    <n v="1641"/>
    <n v="0"/>
    <n v="0"/>
  </r>
  <r>
    <d v="2024-04-19T00:00:00"/>
    <x v="7"/>
    <n v="21"/>
    <n v="7079"/>
    <n v="863"/>
    <n v="1839"/>
    <n v="2003"/>
    <n v="0"/>
  </r>
  <r>
    <d v="2024-04-19T00:00:00"/>
    <x v="8"/>
    <n v="9"/>
    <n v="5820"/>
    <n v="78"/>
    <n v="3370"/>
    <n v="459"/>
    <n v="138"/>
  </r>
  <r>
    <d v="2024-04-19T00:00:00"/>
    <x v="9"/>
    <n v="8"/>
    <n v="6554"/>
    <n v="25"/>
    <n v="3140"/>
    <n v="2082"/>
    <n v="0"/>
  </r>
  <r>
    <d v="2024-04-19T00:00:00"/>
    <x v="37"/>
    <n v="21"/>
    <n v="10092"/>
    <n v="861"/>
    <n v="1633"/>
    <n v="0"/>
    <n v="0"/>
  </r>
  <r>
    <d v="2024-04-19T00:00:00"/>
    <x v="38"/>
    <n v="20"/>
    <n v="6180"/>
    <n v="47"/>
    <n v="3191"/>
    <n v="857"/>
    <n v="0"/>
  </r>
  <r>
    <d v="2024-04-19T00:00:00"/>
    <x v="11"/>
    <n v="10"/>
    <n v="7946"/>
    <n v="167"/>
    <n v="4075"/>
    <n v="926"/>
    <n v="0"/>
  </r>
  <r>
    <d v="2024-04-19T00:00:00"/>
    <x v="12"/>
    <n v="0"/>
    <n v="0"/>
    <n v="0"/>
    <n v="0"/>
    <n v="0"/>
    <n v="0"/>
  </r>
  <r>
    <d v="2024-04-19T00:00:00"/>
    <x v="12"/>
    <n v="8"/>
    <n v="7522"/>
    <n v="58"/>
    <n v="0"/>
    <n v="0"/>
    <n v="0"/>
  </r>
  <r>
    <d v="2024-04-19T00:00:00"/>
    <x v="13"/>
    <n v="2"/>
    <n v="884"/>
    <n v="3"/>
    <n v="2276"/>
    <n v="0"/>
    <n v="0"/>
  </r>
  <r>
    <d v="2024-04-19T00:00:00"/>
    <x v="29"/>
    <n v="14"/>
    <n v="7733"/>
    <n v="411"/>
    <n v="4976"/>
    <n v="348"/>
    <n v="6"/>
  </r>
  <r>
    <d v="2024-04-19T00:00:00"/>
    <x v="14"/>
    <n v="8"/>
    <n v="2910"/>
    <n v="50"/>
    <n v="2303"/>
    <n v="0"/>
    <n v="97"/>
  </r>
  <r>
    <d v="2024-04-19T00:00:00"/>
    <x v="15"/>
    <n v="13"/>
    <n v="5716"/>
    <n v="20"/>
    <n v="7202"/>
    <n v="0"/>
    <n v="0"/>
  </r>
  <r>
    <d v="2024-04-19T00:00:00"/>
    <x v="16"/>
    <n v="16"/>
    <n v="7692"/>
    <n v="431"/>
    <n v="3529"/>
    <n v="670"/>
    <n v="0"/>
  </r>
  <r>
    <d v="2024-04-19T00:00:00"/>
    <x v="39"/>
    <n v="16"/>
    <n v="5972"/>
    <n v="280"/>
    <n v="4602"/>
    <n v="938"/>
    <n v="0"/>
  </r>
  <r>
    <d v="2024-04-19T00:00:00"/>
    <x v="41"/>
    <n v="0"/>
    <n v="0"/>
    <n v="0"/>
    <n v="0"/>
    <n v="0"/>
    <n v="0"/>
  </r>
  <r>
    <d v="2024-04-19T00:00:00"/>
    <x v="18"/>
    <n v="6"/>
    <n v="10228"/>
    <n v="28"/>
    <n v="1615"/>
    <n v="9954"/>
    <n v="0"/>
  </r>
  <r>
    <d v="2024-04-19T00:00:00"/>
    <x v="35"/>
    <n v="21"/>
    <n v="6547"/>
    <n v="31"/>
    <n v="2905"/>
    <n v="1"/>
    <n v="0"/>
  </r>
  <r>
    <d v="2024-04-19T00:00:00"/>
    <x v="21"/>
    <n v="15"/>
    <n v="6622"/>
    <n v="36"/>
    <n v="1267"/>
    <n v="2192"/>
    <n v="0"/>
  </r>
  <r>
    <d v="2024-04-19T00:00:00"/>
    <x v="22"/>
    <n v="4"/>
    <n v="3162"/>
    <n v="5"/>
    <n v="694"/>
    <n v="0"/>
    <n v="0"/>
  </r>
  <r>
    <d v="2024-04-19T00:00:00"/>
    <x v="25"/>
    <n v="0"/>
    <n v="0"/>
    <n v="0"/>
    <n v="0"/>
    <n v="0"/>
    <n v="0"/>
  </r>
  <r>
    <d v="2024-04-19T00:00:00"/>
    <x v="26"/>
    <n v="10"/>
    <n v="6556"/>
    <n v="40"/>
    <n v="9461"/>
    <n v="0"/>
    <n v="0"/>
  </r>
  <r>
    <d v="2024-04-20T00:00:00"/>
    <x v="3"/>
    <n v="12"/>
    <n v="5824"/>
    <n v="448"/>
    <n v="223"/>
    <n v="1918"/>
    <n v="69"/>
  </r>
  <r>
    <d v="2024-04-20T00:00:00"/>
    <x v="4"/>
    <n v="8"/>
    <n v="8352"/>
    <n v="30"/>
    <n v="2111"/>
    <n v="3327"/>
    <n v="0"/>
  </r>
  <r>
    <d v="2024-04-20T00:00:00"/>
    <x v="14"/>
    <n v="14"/>
    <n v="7488"/>
    <n v="450"/>
    <n v="107"/>
    <n v="0"/>
    <n v="138"/>
  </r>
  <r>
    <d v="2024-04-20T00:00:00"/>
    <x v="34"/>
    <n v="9"/>
    <n v="4504"/>
    <n v="11"/>
    <n v="0"/>
    <n v="1874"/>
    <n v="0"/>
  </r>
  <r>
    <d v="2024-04-21T00:00:00"/>
    <x v="13"/>
    <n v="0"/>
    <n v="0"/>
    <n v="0"/>
    <n v="0"/>
    <n v="0"/>
    <n v="0"/>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r>
    <m/>
    <x v="4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B14562-CE17-4928-8579-017321FDBECF}" name="PivotTable2" cacheId="54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P47" firstHeaderRow="0" firstDataRow="1" firstDataCol="1"/>
  <pivotFields count="8">
    <pivotField showAll="0"/>
    <pivotField axis="axisRow" showAll="0">
      <items count="51">
        <item x="24"/>
        <item x="28"/>
        <item x="7"/>
        <item x="23"/>
        <item x="41"/>
        <item x="3"/>
        <item x="0"/>
        <item m="1" x="45"/>
        <item m="1" x="48"/>
        <item x="38"/>
        <item x="26"/>
        <item x="17"/>
        <item x="32"/>
        <item x="25"/>
        <item x="4"/>
        <item x="27"/>
        <item x="12"/>
        <item x="1"/>
        <item x="18"/>
        <item m="1" x="47"/>
        <item m="1" x="49"/>
        <item x="21"/>
        <item x="16"/>
        <item x="31"/>
        <item x="29"/>
        <item x="39"/>
        <item x="6"/>
        <item m="1" x="43"/>
        <item x="19"/>
        <item x="22"/>
        <item x="2"/>
        <item x="30"/>
        <item x="13"/>
        <item x="35"/>
        <item m="1" x="44"/>
        <item x="34"/>
        <item x="36"/>
        <item x="9"/>
        <item x="8"/>
        <item x="33"/>
        <item x="5"/>
        <item x="15"/>
        <item x="14"/>
        <item x="40"/>
        <item x="42"/>
        <item m="1" x="46"/>
        <item x="37"/>
        <item x="10"/>
        <item x="11"/>
        <item x="20"/>
        <item t="default"/>
      </items>
    </pivotField>
    <pivotField dataField="1" showAll="0"/>
    <pivotField dataField="1" showAll="0"/>
    <pivotField dataField="1" showAll="0"/>
    <pivotField dataField="1" showAll="0"/>
    <pivotField dataField="1" showAll="0"/>
    <pivotField dataField="1" showAll="0"/>
  </pivotFields>
  <rowFields count="1">
    <field x="1"/>
  </rowFields>
  <rowItems count="44">
    <i>
      <x/>
    </i>
    <i>
      <x v="1"/>
    </i>
    <i>
      <x v="2"/>
    </i>
    <i>
      <x v="3"/>
    </i>
    <i>
      <x v="4"/>
    </i>
    <i>
      <x v="5"/>
    </i>
    <i>
      <x v="6"/>
    </i>
    <i>
      <x v="9"/>
    </i>
    <i>
      <x v="10"/>
    </i>
    <i>
      <x v="11"/>
    </i>
    <i>
      <x v="12"/>
    </i>
    <i>
      <x v="13"/>
    </i>
    <i>
      <x v="14"/>
    </i>
    <i>
      <x v="15"/>
    </i>
    <i>
      <x v="16"/>
    </i>
    <i>
      <x v="17"/>
    </i>
    <i>
      <x v="18"/>
    </i>
    <i>
      <x v="21"/>
    </i>
    <i>
      <x v="22"/>
    </i>
    <i>
      <x v="23"/>
    </i>
    <i>
      <x v="24"/>
    </i>
    <i>
      <x v="25"/>
    </i>
    <i>
      <x v="26"/>
    </i>
    <i>
      <x v="28"/>
    </i>
    <i>
      <x v="29"/>
    </i>
    <i>
      <x v="30"/>
    </i>
    <i>
      <x v="31"/>
    </i>
    <i>
      <x v="32"/>
    </i>
    <i>
      <x v="33"/>
    </i>
    <i>
      <x v="35"/>
    </i>
    <i>
      <x v="36"/>
    </i>
    <i>
      <x v="37"/>
    </i>
    <i>
      <x v="38"/>
    </i>
    <i>
      <x v="39"/>
    </i>
    <i>
      <x v="40"/>
    </i>
    <i>
      <x v="41"/>
    </i>
    <i>
      <x v="42"/>
    </i>
    <i>
      <x v="43"/>
    </i>
    <i>
      <x v="44"/>
    </i>
    <i>
      <x v="46"/>
    </i>
    <i>
      <x v="47"/>
    </i>
    <i>
      <x v="48"/>
    </i>
    <i>
      <x v="49"/>
    </i>
    <i t="grand">
      <x/>
    </i>
  </rowItems>
  <colFields count="1">
    <field x="-2"/>
  </colFields>
  <colItems count="6">
    <i>
      <x/>
    </i>
    <i i="1">
      <x v="1"/>
    </i>
    <i i="2">
      <x v="2"/>
    </i>
    <i i="3">
      <x v="3"/>
    </i>
    <i i="4">
      <x v="4"/>
    </i>
    <i i="5">
      <x v="5"/>
    </i>
  </colItems>
  <dataFields count="6">
    <dataField name="Sum of ACD Calls" fld="2" baseField="0" baseItem="0"/>
    <dataField name="Sum of ACD Time" fld="3" baseField="0" baseItem="0"/>
    <dataField name="Sum of Callback" fld="6" baseField="0" baseItem="0"/>
    <dataField name="Sum of Auto ACW" fld="4" baseField="0" baseItem="0"/>
    <dataField name="Sum of Aux ACW" fld="5" baseField="0" baseItem="0"/>
    <dataField name="Sum of Hold Time" fld="7" baseField="0" baseItem="0"/>
  </dataFields>
  <formats count="12">
    <format dxfId="18">
      <pivotArea type="all" dataOnly="0" outline="0" fieldPosition="0"/>
    </format>
    <format dxfId="19">
      <pivotArea outline="0" collapsedLevelsAreSubtotals="1" fieldPosition="0"/>
    </format>
    <format dxfId="20">
      <pivotArea field="1" type="button" dataOnly="0" labelOnly="1" outline="0" axis="axisRow" fieldPosition="0"/>
    </format>
    <format dxfId="21">
      <pivotArea dataOnly="0" labelOnly="1" fieldPosition="0">
        <references count="1">
          <reference field="1" count="0"/>
        </references>
      </pivotArea>
    </format>
    <format dxfId="22">
      <pivotArea dataOnly="0" labelOnly="1" grandRow="1" outline="0" fieldPosition="0"/>
    </format>
    <format dxfId="23">
      <pivotArea dataOnly="0" labelOnly="1" outline="0" fieldPosition="0">
        <references count="1">
          <reference field="4294967294" count="6">
            <x v="0"/>
            <x v="1"/>
            <x v="2"/>
            <x v="3"/>
            <x v="4"/>
            <x v="5"/>
          </reference>
        </references>
      </pivotArea>
    </format>
    <format dxfId="24">
      <pivotArea type="all" dataOnly="0" outline="0" fieldPosition="0"/>
    </format>
    <format dxfId="25">
      <pivotArea outline="0" collapsedLevelsAreSubtotals="1" fieldPosition="0"/>
    </format>
    <format dxfId="26">
      <pivotArea field="1" type="button" dataOnly="0" labelOnly="1" outline="0" axis="axisRow" fieldPosition="0"/>
    </format>
    <format dxfId="27">
      <pivotArea dataOnly="0" labelOnly="1" fieldPosition="0">
        <references count="1">
          <reference field="1" count="0"/>
        </references>
      </pivotArea>
    </format>
    <format dxfId="28">
      <pivotArea dataOnly="0" labelOnly="1" grandRow="1" outline="0" fieldPosition="0"/>
    </format>
    <format dxfId="29">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779150-959F-457F-8BF0-F74EE5652AB8}" name="Table1" displayName="Table1" ref="B5:J105" totalsRowShown="0" headerRowDxfId="17" dataDxfId="16" headerRowBorderDxfId="15">
  <autoFilter ref="B5:J105" xr:uid="{BC779150-959F-457F-8BF0-F74EE5652AB8}"/>
  <sortState xmlns:xlrd2="http://schemas.microsoft.com/office/spreadsheetml/2017/richdata2" ref="B6:J105">
    <sortCondition descending="1" ref="D5:D105"/>
  </sortState>
  <tableColumns count="9">
    <tableColumn id="1" xr3:uid="{AB5A8369-24C2-4D0F-A9D3-5043D2E76D17}" name="Team Member" dataDxfId="14">
      <calculatedColumnFormula>'1. Roster'!A2</calculatedColumnFormula>
    </tableColumn>
    <tableColumn id="2" xr3:uid="{C6414854-54B0-46C8-9F2A-6032056AA335}" name="AHT (Minutes)" dataDxfId="13">
      <calculatedColumnFormula array="1">IFERROR(SUM((F6:J6)/E6)/60,0)</calculatedColumnFormula>
    </tableColumn>
    <tableColumn id="9" xr3:uid="{FAB08D88-AEFD-45B0-977A-3641E1C57812}" name="Phone Efficiency" dataDxfId="12">
      <calculatedColumnFormula>IFERROR(E6/(SUM(F6:J6)/3600),0)</calculatedColumnFormula>
    </tableColumn>
    <tableColumn id="3" xr3:uid="{63788B5C-7B3F-4D54-8D0D-25048C5B2047}" name="Calls Answered" dataDxfId="11">
      <calculatedColumnFormula>_xlfn.XLOOKUP(B6,Avaya!J$3:J$50,Avaya!K$3:K$50,0,0,1)</calculatedColumnFormula>
    </tableColumn>
    <tableColumn id="4" xr3:uid="{E65FECE5-CDB3-4E37-9FC2-F7458D6C58D6}" name="Talk (Seconds)" dataDxfId="10">
      <calculatedColumnFormula>_xlfn.XLOOKUP(B6,Avaya!J$3:J$50,Avaya!L$3:L$50,0,0,1)</calculatedColumnFormula>
    </tableColumn>
    <tableColumn id="5" xr3:uid="{9E6B1BE1-08D8-4700-B6C3-8CA4C380B3D1}" name="Callback (Seconds)" dataDxfId="9">
      <calculatedColumnFormula>_xlfn.XLOOKUP(B6,Avaya!J$3:J$50,Avaya!M$3:M$50,0,0,1)</calculatedColumnFormula>
    </tableColumn>
    <tableColumn id="6" xr3:uid="{CFCA5BCF-1769-423B-882F-9F89099B4611}" name="ACW Time (Seconds)" dataDxfId="8">
      <calculatedColumnFormula>_xlfn.XLOOKUP(B6,Avaya!J$3:J$50,Avaya!N$3:N$50,0,0,1)</calculatedColumnFormula>
    </tableColumn>
    <tableColumn id="7" xr3:uid="{88542F06-2A12-4338-9B4D-B81D67672525}" name="After Call Wrap Up (Seconds)" dataDxfId="7">
      <calculatedColumnFormula>_xlfn.XLOOKUP(B6,Avaya!J$3:J$50,Avaya!O$3:O$50,0,0,1)</calculatedColumnFormula>
    </tableColumn>
    <tableColumn id="8" xr3:uid="{08766B66-F428-4300-9669-17E5D4C9A56B}" name="Hold (Seconds)" dataDxfId="6">
      <calculatedColumnFormula>_xlfn.XLOOKUP(B6,Avaya!J$3:J$50,Avaya!P$3:P$50,0,0,1)</calculatedColumnFormula>
    </tableColumn>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556E28-EFD3-44D7-9C02-3D1CA1D176B4}" name="Table2" displayName="Table2" ref="L5:O105" totalsRowShown="0" headerRowDxfId="5" headerRowBorderDxfId="4">
  <autoFilter ref="L5:O105" xr:uid="{B3556E28-EFD3-44D7-9C02-3D1CA1D176B4}"/>
  <sortState xmlns:xlrd2="http://schemas.microsoft.com/office/spreadsheetml/2017/richdata2" ref="L6:O105">
    <sortCondition descending="1" ref="M5:M105"/>
  </sortState>
  <tableColumns count="4">
    <tableColumn id="1" xr3:uid="{D8589E5F-367A-418E-8D27-CE55C89B7129}" name="Team Member" dataDxfId="3">
      <calculatedColumnFormula>'1. Roster'!A2</calculatedColumnFormula>
    </tableColumn>
    <tableColumn id="2" xr3:uid="{34AB179D-9DFC-48F9-9914-989B3DB0C9B6}" name="Onsite Efficiency" dataDxfId="2">
      <calculatedColumnFormula>IFERROR(O6/N6,0)</calculatedColumnFormula>
    </tableColumn>
    <tableColumn id="3" xr3:uid="{9C30788F-90D0-428F-B8F7-F17676E19285}" name="Onsite Time (Hours)" dataDxfId="1">
      <calculatedColumnFormula>_xlfn.XLOOKUP(L6,Clockify!A$4:A$103,Clockify!C$4:C$103,0,0,1)</calculatedColumnFormula>
    </tableColumn>
    <tableColumn id="4" xr3:uid="{336192F8-2476-405E-A57E-75B5195C4AB3}" name="Onsite Incidents (Total)" dataDxfId="0">
      <calculatedColumnFormula>_xlfn.XLOOKUP(L6,ServiceNow!A$4:A$102,ServiceNow!D$4:D$102,0,0,1)</calculatedColumnFormula>
    </tableColumn>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ashodJohnson@rocketcompanies.com" TargetMode="External"/><Relationship Id="rId1" Type="http://schemas.openxmlformats.org/officeDocument/2006/relationships/hyperlink" Target="mailto:RickyKenner@rocketcentral.co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6" Type="http://schemas.openxmlformats.org/officeDocument/2006/relationships/hyperlink" Target="https://rockfoc.service-now.com/incident_list.do?sysparm_query=resolved_by%3D9088a19a2f5610108bb013acf699b64d%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21" Type="http://schemas.openxmlformats.org/officeDocument/2006/relationships/hyperlink" Target="https://rockfoc.service-now.com/incident_list.do?sysparm_query=resolved_by%3D3e6725921b1e10505df3a60bbc4bcb6c%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42" Type="http://schemas.openxmlformats.org/officeDocument/2006/relationships/hyperlink" Target="https://rockfoc.service-now.com/incident_list.do?sysparm_query=resolved_by%3D506411da1b5a10505df3a60bbc4bcb59%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47" Type="http://schemas.openxmlformats.org/officeDocument/2006/relationships/hyperlink" Target="https://rockfoc.service-now.com/incident_list.do?sysparm_query=resolved_by%3Dba186d591b64a8105df3a60bbc4bcb8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63" Type="http://schemas.openxmlformats.org/officeDocument/2006/relationships/hyperlink" Target="https://rockfoc.service-now.com/incident_list.do?sysparm_query=resolved_by%3D635065121bda10505df3a60bbc4bcb71%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68" Type="http://schemas.openxmlformats.org/officeDocument/2006/relationships/hyperlink" Target="https://rockfoc.service-now.com/incident_list.do?sysparm_query=resolved_by%3D273b84662f2658108bb013acf699b6aa%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7" Type="http://schemas.openxmlformats.org/officeDocument/2006/relationships/hyperlink" Target="https://rockfoc.service-now.com/incident_list.do?sysparm_query=resolved_by%3D71f857202fc5a8108bb013acf699b666%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71" Type="http://schemas.openxmlformats.org/officeDocument/2006/relationships/hyperlink" Target="https://rockfoc.service-now.com/incident_list.do?sysparm_query=resolved_by%3D3e6e017d2f61a8108bb013acf699b6a2%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2" Type="http://schemas.openxmlformats.org/officeDocument/2006/relationships/hyperlink" Target="https://rockfoc.service-now.com/incident_list.do?sysparm_query=resolved_by%3D8c94a4521b447050d38f98242a4bcb75%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16" Type="http://schemas.openxmlformats.org/officeDocument/2006/relationships/hyperlink" Target="https://rockfoc.service-now.com/incident_list.do?sysparm_query=resolved_by%3Df6fe20c02fc128108bb013acf699b6c9%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29" Type="http://schemas.openxmlformats.org/officeDocument/2006/relationships/hyperlink" Target="https://rockfoc.service-now.com/incident_list.do?sysparm_query=resolved_by%3D8ca299961b5a10505df3a60bbc4bcb82%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11" Type="http://schemas.openxmlformats.org/officeDocument/2006/relationships/hyperlink" Target="https://rockfoc.service-now.com/incident_list.do?sysparm_query=resolved_by%3D5a9a6d812fd624508bb013acf699b6fb%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24" Type="http://schemas.openxmlformats.org/officeDocument/2006/relationships/hyperlink" Target="https://rockfoc.service-now.com/incident_list.do?sysparm_query=resolved_by%3Df092e5961bda10505df3a60bbc4bcb83%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32" Type="http://schemas.openxmlformats.org/officeDocument/2006/relationships/hyperlink" Target="https://rockfoc.service-now.com/incident_list.do?sysparm_query=resolved_by%3Df18357571b99e0105df3a60bbc4bcbd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37" Type="http://schemas.openxmlformats.org/officeDocument/2006/relationships/hyperlink" Target="https://rockfoc.service-now.com/incident_list.do?sysparm_query=resolved_by%3D2fb19f55977fb51047a0bdc6f053af01%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40" Type="http://schemas.openxmlformats.org/officeDocument/2006/relationships/hyperlink" Target="https://rockfoc.service-now.com/incident_list.do?sysparm_query=resolved_by%3D36bc6dd22f9610108bb013acf699b653%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45" Type="http://schemas.openxmlformats.org/officeDocument/2006/relationships/hyperlink" Target="https://rockfoc.service-now.com/incident_list.do?sysparm_query=resolved_by%3D65648b492fa128108bb013acf699b6d3%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53" Type="http://schemas.openxmlformats.org/officeDocument/2006/relationships/hyperlink" Target="https://rockfoc.service-now.com/incident_list.do?sysparm_query=resolved_by%3D594fdd522f1610108bb013acf699b6c1%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58" Type="http://schemas.openxmlformats.org/officeDocument/2006/relationships/hyperlink" Target="https://rockfoc.service-now.com/incident_list.do?sysparm_query=resolved_by%3D43a399da2f9210108bb013acf699b610%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66" Type="http://schemas.openxmlformats.org/officeDocument/2006/relationships/hyperlink" Target="https://rockfoc.service-now.com/incident_list.do?sysparm_query=resolved_by%3D22a1291a2f1610108bb013acf699b66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5" Type="http://schemas.openxmlformats.org/officeDocument/2006/relationships/hyperlink" Target="https://rockfoc.service-now.com/incident_list.do?sysparm_query=resolved_by%3D9a02b47b8753fc10257762cf8bbb357b%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61" Type="http://schemas.openxmlformats.org/officeDocument/2006/relationships/hyperlink" Target="https://rockfoc.service-now.com/incident_list.do?sysparm_query=resolved_by%3D987021562f1610108bb013acf699b60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19" Type="http://schemas.openxmlformats.org/officeDocument/2006/relationships/hyperlink" Target="https://rockfoc.service-now.com/incident_list.do?sysparm_query=resolved_by%3D3161e9d62f1610108bb013acf699b63d%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14" Type="http://schemas.openxmlformats.org/officeDocument/2006/relationships/hyperlink" Target="https://rockfoc.service-now.com/incident_list.do?sysparm_query=resolved_by%3D212b864f975e091043e5fdd3a253af73%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22" Type="http://schemas.openxmlformats.org/officeDocument/2006/relationships/hyperlink" Target="https://rockfoc.service-now.com/incident_list.do?sysparm_query=resolved_by%3D3e6725921b1e10505df3a60bbc4bcb6c%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27" Type="http://schemas.openxmlformats.org/officeDocument/2006/relationships/hyperlink" Target="https://rockfoc.service-now.com/incident_list.do?sysparm_query=resolved_by%3D72280f411b6868105df3a60bbc4bcb0d%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30" Type="http://schemas.openxmlformats.org/officeDocument/2006/relationships/hyperlink" Target="https://rockfoc.service-now.com/incident_list.do?sysparm_query=resolved_by%3D8ca299961b5a10505df3a60bbc4bcb82%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35" Type="http://schemas.openxmlformats.org/officeDocument/2006/relationships/hyperlink" Target="https://rockfoc.service-now.com/incident_list.do?sysparm_query=resolved_by%3D97a396411b41e8105df3a60bbc4bcb59%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43" Type="http://schemas.openxmlformats.org/officeDocument/2006/relationships/hyperlink" Target="https://rockfoc.service-now.com/incident_list.do?sysparm_query=resolved_by%3D46bd163587b20554e96fbbbf8bbb3576%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48" Type="http://schemas.openxmlformats.org/officeDocument/2006/relationships/hyperlink" Target="https://rockfoc.service-now.com/incident_list.do?sysparm_query=resolved_by%3Dba186d591b64a8105df3a60bbc4bcb8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56" Type="http://schemas.openxmlformats.org/officeDocument/2006/relationships/hyperlink" Target="https://rockfoc.service-now.com/incident_list.do?sysparm_query=resolved_by%3D984171de2f9610108bb013acf699b6b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64" Type="http://schemas.openxmlformats.org/officeDocument/2006/relationships/hyperlink" Target="https://rockfoc.service-now.com/incident_list.do?sysparm_query=resolved_by%3D635065121bda10505df3a60bbc4bcb71%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69" Type="http://schemas.openxmlformats.org/officeDocument/2006/relationships/hyperlink" Target="https://rockfoc.service-now.com/incident_list.do?sysparm_query=resolved_by%3D168397571b99e0105df3a60bbc4bcb1c%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8" Type="http://schemas.openxmlformats.org/officeDocument/2006/relationships/hyperlink" Target="https://rockfoc.service-now.com/incident_list.do?sysparm_query=resolved_by%3D71f857202fc5a8108bb013acf699b666%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51" Type="http://schemas.openxmlformats.org/officeDocument/2006/relationships/hyperlink" Target="https://rockfoc.service-now.com/incident_list.do?sysparm_query=resolved_by%3D4475cc6c1b4168105df3a60bbc4bcb9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72" Type="http://schemas.openxmlformats.org/officeDocument/2006/relationships/hyperlink" Target="https://rockfoc.service-now.com/incident_list.do?sysparm_query=resolved_by%3D3e6e017d2f61a8108bb013acf699b6a2%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3" Type="http://schemas.openxmlformats.org/officeDocument/2006/relationships/hyperlink" Target="https://rockfoc.service-now.com/incident_list.do?sysparm_query=resolved_by%3D793555122fd210108bb013acf699b6bf%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12" Type="http://schemas.openxmlformats.org/officeDocument/2006/relationships/hyperlink" Target="https://rockfoc.service-now.com/incident_list.do?sysparm_query=resolved_by%3D5a9a6d812fd624508bb013acf699b6fb%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17" Type="http://schemas.openxmlformats.org/officeDocument/2006/relationships/hyperlink" Target="https://rockfoc.service-now.com/incident_list.do?sysparm_query=resolved_by%3D51b1d8571b072010def421b6b04bcba8%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25" Type="http://schemas.openxmlformats.org/officeDocument/2006/relationships/hyperlink" Target="https://rockfoc.service-now.com/incident_list.do?sysparm_query=resolved_by%3D9088a19a2f5610108bb013acf699b64d%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33" Type="http://schemas.openxmlformats.org/officeDocument/2006/relationships/hyperlink" Target="https://rockfoc.service-now.com/incident_list.do?sysparm_query=resolved_by%3Dd655faf247040a1010c2b2de536d43b8%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38" Type="http://schemas.openxmlformats.org/officeDocument/2006/relationships/hyperlink" Target="https://rockfoc.service-now.com/incident_list.do?sysparm_query=resolved_by%3D2fb19f55977fb51047a0bdc6f053af01%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46" Type="http://schemas.openxmlformats.org/officeDocument/2006/relationships/hyperlink" Target="https://rockfoc.service-now.com/incident_list.do?sysparm_query=resolved_by%3D65648b492fa128108bb013acf699b6d3%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59" Type="http://schemas.openxmlformats.org/officeDocument/2006/relationships/hyperlink" Target="https://rockfoc.service-now.com/incident_list.do?sysparm_query=resolved_by%3Df53f059e1b1a10505df3a60bbc4bcb9d%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67" Type="http://schemas.openxmlformats.org/officeDocument/2006/relationships/hyperlink" Target="https://rockfoc.service-now.com/incident_list.do?sysparm_query=resolved_by%3D273b84662f2658108bb013acf699b6aa%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20" Type="http://schemas.openxmlformats.org/officeDocument/2006/relationships/hyperlink" Target="https://rockfoc.service-now.com/incident_list.do?sysparm_query=resolved_by%3D3161e9d62f1610108bb013acf699b63d%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41" Type="http://schemas.openxmlformats.org/officeDocument/2006/relationships/hyperlink" Target="https://rockfoc.service-now.com/incident_list.do?sysparm_query=resolved_by%3D506411da1b5a10505df3a60bbc4bcb59%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54" Type="http://schemas.openxmlformats.org/officeDocument/2006/relationships/hyperlink" Target="https://rockfoc.service-now.com/incident_list.do?sysparm_query=resolved_by%3D594fdd522f1610108bb013acf699b6c1%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62" Type="http://schemas.openxmlformats.org/officeDocument/2006/relationships/hyperlink" Target="https://rockfoc.service-now.com/incident_list.do?sysparm_query=resolved_by%3D987021562f1610108bb013acf699b60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70" Type="http://schemas.openxmlformats.org/officeDocument/2006/relationships/hyperlink" Target="https://rockfoc.service-now.com/incident_list.do?sysparm_query=resolved_by%3D168397571b99e0105df3a60bbc4bcb1c%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1" Type="http://schemas.openxmlformats.org/officeDocument/2006/relationships/hyperlink" Target="https://rockfoc.service-now.com/incident_list.do?sysparm_query=resolved_by%3D8c94a4521b447050d38f98242a4bcb75%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6" Type="http://schemas.openxmlformats.org/officeDocument/2006/relationships/hyperlink" Target="https://rockfoc.service-now.com/incident_list.do?sysparm_query=resolved_by%3D9a02b47b8753fc10257762cf8bbb357b%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15" Type="http://schemas.openxmlformats.org/officeDocument/2006/relationships/hyperlink" Target="https://rockfoc.service-now.com/incident_list.do?sysparm_query=resolved_by%3Df6fe20c02fc128108bb013acf699b6c9%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23" Type="http://schemas.openxmlformats.org/officeDocument/2006/relationships/hyperlink" Target="https://rockfoc.service-now.com/incident_list.do?sysparm_query=resolved_by%3Df092e5961bda10505df3a60bbc4bcb83%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28" Type="http://schemas.openxmlformats.org/officeDocument/2006/relationships/hyperlink" Target="https://rockfoc.service-now.com/incident_list.do?sysparm_query=resolved_by%3D72280f411b6868105df3a60bbc4bcb0d%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36" Type="http://schemas.openxmlformats.org/officeDocument/2006/relationships/hyperlink" Target="https://rockfoc.service-now.com/incident_list.do?sysparm_query=resolved_by%3D97a396411b41e8105df3a60bbc4bcb59%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49" Type="http://schemas.openxmlformats.org/officeDocument/2006/relationships/hyperlink" Target="https://rockfoc.service-now.com/incident_list.do?sysparm_query=resolved_by%3D63cc90d91b82f410d38f98242a4bcb89%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57" Type="http://schemas.openxmlformats.org/officeDocument/2006/relationships/hyperlink" Target="https://rockfoc.service-now.com/incident_list.do?sysparm_query=resolved_by%3D43a399da2f9210108bb013acf699b610%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10" Type="http://schemas.openxmlformats.org/officeDocument/2006/relationships/hyperlink" Target="https://rockfoc.service-now.com/incident_list.do?sysparm_query=resolved_by%3D638f01de1b1a10505df3a60bbc4bcb68%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31" Type="http://schemas.openxmlformats.org/officeDocument/2006/relationships/hyperlink" Target="https://rockfoc.service-now.com/incident_list.do?sysparm_query=resolved_by%3Df18357571b99e0105df3a60bbc4bcbd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44" Type="http://schemas.openxmlformats.org/officeDocument/2006/relationships/hyperlink" Target="https://rockfoc.service-now.com/incident_list.do?sysparm_query=resolved_by%3D46bd163587b20554e96fbbbf8bbb3576%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52" Type="http://schemas.openxmlformats.org/officeDocument/2006/relationships/hyperlink" Target="https://rockfoc.service-now.com/incident_list.do?sysparm_query=resolved_by%3D4475cc6c1b4168105df3a60bbc4bcb9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60" Type="http://schemas.openxmlformats.org/officeDocument/2006/relationships/hyperlink" Target="https://rockfoc.service-now.com/incident_list.do?sysparm_query=resolved_by%3Df53f059e1b1a10505df3a60bbc4bcb9d%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65" Type="http://schemas.openxmlformats.org/officeDocument/2006/relationships/hyperlink" Target="https://rockfoc.service-now.com/incident_list.do?sysparm_query=resolved_by%3D22a1291a2f1610108bb013acf699b66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4" Type="http://schemas.openxmlformats.org/officeDocument/2006/relationships/hyperlink" Target="https://rockfoc.service-now.com/incident_list.do?sysparm_query=resolved_by%3D793555122fd210108bb013acf699b6bf%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9" Type="http://schemas.openxmlformats.org/officeDocument/2006/relationships/hyperlink" Target="https://rockfoc.service-now.com/incident_list.do?sysparm_query=resolved_by%3D638f01de1b1a10505df3a60bbc4bcb68%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13" Type="http://schemas.openxmlformats.org/officeDocument/2006/relationships/hyperlink" Target="https://rockfoc.service-now.com/incident_list.do?sysparm_query=resolved_by%3D212b864f975e091043e5fdd3a253af73%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18" Type="http://schemas.openxmlformats.org/officeDocument/2006/relationships/hyperlink" Target="https://rockfoc.service-now.com/incident_list.do?sysparm_query=resolved_by%3D51b1d8571b072010def421b6b04bcba8%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39" Type="http://schemas.openxmlformats.org/officeDocument/2006/relationships/hyperlink" Target="https://rockfoc.service-now.com/incident_list.do?sysparm_query=resolved_by%3D36bc6dd22f9610108bb013acf699b653%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34" Type="http://schemas.openxmlformats.org/officeDocument/2006/relationships/hyperlink" Target="https://rockfoc.service-now.com/incident_list.do?sysparm_query=resolved_by%3Dd655faf247040a1010c2b2de536d43b8%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50" Type="http://schemas.openxmlformats.org/officeDocument/2006/relationships/hyperlink" Target="https://rockfoc.service-now.com/incident_list.do?sysparm_query=resolved_by%3D63cc90d91b82f410d38f98242a4bcb89%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 Id="rId55" Type="http://schemas.openxmlformats.org/officeDocument/2006/relationships/hyperlink" Target="https://rockfoc.service-now.com/incident_list.do?sysparm_query=resolved_by%3D984171de2f9610108bb013acf699b6b7%5Eclose_code%3DSolved%20(Deskside%20visit)%5Eresolved_atBETWEENjavascript:gs.dateGenerate(%5C%272024-04-08%5C%27%2C%5C%2700:00:00%5C%27)@javascript:gs.dateGenerate(%5C%272024-04-21%5C%27%2C%5C%2723:59:59%5C%27)%5Eresolved_by.u_team_name%3DTechnology%20Support%5Eclose_code%3DSolved%20(Deskside%20visit)"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D0D2-6A2F-E148-AE78-C0157BD9E00D}">
  <dimension ref="A1:H102"/>
  <sheetViews>
    <sheetView zoomScaleNormal="100" workbookViewId="0">
      <selection activeCell="B35" sqref="B35"/>
    </sheetView>
  </sheetViews>
  <sheetFormatPr defaultColWidth="11" defaultRowHeight="15.75" customHeight="1"/>
  <cols>
    <col min="1" max="1" width="19.625" style="1" bestFit="1" customWidth="1"/>
    <col min="2" max="2" width="10" style="1" bestFit="1" customWidth="1"/>
    <col min="3" max="3" width="12" style="1" bestFit="1" customWidth="1"/>
    <col min="4" max="4" width="22.5" style="1" bestFit="1" customWidth="1"/>
    <col min="5" max="5" width="38.5" style="1" bestFit="1" customWidth="1"/>
    <col min="6" max="6" width="41" style="1" bestFit="1" customWidth="1"/>
    <col min="7" max="7" width="12.5" style="1" bestFit="1" customWidth="1"/>
    <col min="8" max="8" width="12.375" style="1" bestFit="1" customWidth="1"/>
    <col min="9" max="16384" width="11" style="1"/>
  </cols>
  <sheetData>
    <row r="1" spans="1:8" ht="15.75" customHeight="1">
      <c r="A1" s="26" t="s">
        <v>0</v>
      </c>
      <c r="B1" s="26" t="s">
        <v>1</v>
      </c>
      <c r="C1" s="26" t="s">
        <v>2</v>
      </c>
      <c r="D1" s="26" t="s">
        <v>3</v>
      </c>
      <c r="E1" s="26" t="s">
        <v>4</v>
      </c>
      <c r="F1" s="26" t="s">
        <v>5</v>
      </c>
      <c r="G1" s="26" t="s">
        <v>6</v>
      </c>
      <c r="H1" s="26" t="s">
        <v>7</v>
      </c>
    </row>
    <row r="2" spans="1:8" ht="15.75" customHeight="1">
      <c r="A2" s="27" t="s">
        <v>8</v>
      </c>
      <c r="B2" s="18" t="s">
        <v>9</v>
      </c>
      <c r="C2" s="18" t="s">
        <v>10</v>
      </c>
      <c r="D2" s="18" t="s">
        <v>11</v>
      </c>
      <c r="E2" s="28" t="s">
        <v>12</v>
      </c>
      <c r="F2" s="18" t="s">
        <v>13</v>
      </c>
      <c r="G2" s="28">
        <v>4458132</v>
      </c>
      <c r="H2" s="28">
        <v>1004077960</v>
      </c>
    </row>
    <row r="3" spans="1:8" ht="15.75" customHeight="1">
      <c r="A3" s="27" t="s">
        <v>14</v>
      </c>
      <c r="B3" s="18" t="s">
        <v>15</v>
      </c>
      <c r="C3" s="18" t="s">
        <v>16</v>
      </c>
      <c r="D3" s="18" t="s">
        <v>17</v>
      </c>
      <c r="E3" s="28" t="s">
        <v>18</v>
      </c>
      <c r="F3" s="18" t="s">
        <v>19</v>
      </c>
      <c r="G3" s="28">
        <v>4335351</v>
      </c>
      <c r="H3" s="29">
        <v>1004078890</v>
      </c>
    </row>
    <row r="4" spans="1:8" ht="15.75" customHeight="1">
      <c r="A4" s="27" t="s">
        <v>20</v>
      </c>
      <c r="B4" s="18" t="s">
        <v>21</v>
      </c>
      <c r="C4" s="18" t="s">
        <v>22</v>
      </c>
      <c r="D4" s="18" t="s">
        <v>23</v>
      </c>
      <c r="E4" s="28" t="s">
        <v>24</v>
      </c>
      <c r="F4" s="18" t="s">
        <v>25</v>
      </c>
      <c r="G4" s="28">
        <v>4391020</v>
      </c>
      <c r="H4" s="18">
        <v>1004015694</v>
      </c>
    </row>
    <row r="5" spans="1:8" ht="15.75" customHeight="1">
      <c r="A5" s="27" t="s">
        <v>26</v>
      </c>
      <c r="B5" s="18" t="s">
        <v>27</v>
      </c>
      <c r="C5" s="18" t="s">
        <v>28</v>
      </c>
      <c r="D5" s="18" t="s">
        <v>29</v>
      </c>
      <c r="E5" s="28" t="s">
        <v>30</v>
      </c>
      <c r="F5" s="18" t="s">
        <v>31</v>
      </c>
      <c r="G5" s="28">
        <v>4366602</v>
      </c>
      <c r="H5" s="28">
        <v>1004015134</v>
      </c>
    </row>
    <row r="6" spans="1:8" ht="15.75" customHeight="1">
      <c r="A6" s="27" t="s">
        <v>32</v>
      </c>
      <c r="B6" s="18" t="s">
        <v>33</v>
      </c>
      <c r="C6" s="18" t="s">
        <v>34</v>
      </c>
      <c r="D6" s="18" t="s">
        <v>35</v>
      </c>
      <c r="E6" s="18" t="s">
        <v>36</v>
      </c>
      <c r="F6" s="18" t="s">
        <v>37</v>
      </c>
      <c r="G6" s="29">
        <v>2024468</v>
      </c>
      <c r="H6" s="29">
        <v>1004078742</v>
      </c>
    </row>
    <row r="7" spans="1:8" ht="15.75" customHeight="1">
      <c r="A7" s="27" t="s">
        <v>38</v>
      </c>
      <c r="B7" s="18" t="s">
        <v>39</v>
      </c>
      <c r="C7" s="18" t="s">
        <v>40</v>
      </c>
      <c r="D7" s="18" t="s">
        <v>41</v>
      </c>
      <c r="E7" s="18" t="s">
        <v>42</v>
      </c>
      <c r="F7" s="18" t="s">
        <v>43</v>
      </c>
      <c r="G7" s="29">
        <v>4395709</v>
      </c>
      <c r="H7" s="29">
        <v>1004075895</v>
      </c>
    </row>
    <row r="8" spans="1:8" ht="15.75" customHeight="1">
      <c r="A8" s="27" t="s">
        <v>44</v>
      </c>
      <c r="B8" s="18" t="s">
        <v>45</v>
      </c>
      <c r="C8" s="18" t="s">
        <v>46</v>
      </c>
      <c r="D8" s="18" t="s">
        <v>47</v>
      </c>
      <c r="E8" s="18" t="s">
        <v>48</v>
      </c>
      <c r="F8" s="18" t="s">
        <v>49</v>
      </c>
      <c r="G8" s="29">
        <v>4291201</v>
      </c>
      <c r="H8" s="29">
        <v>1004011038</v>
      </c>
    </row>
    <row r="9" spans="1:8" ht="15.75" customHeight="1">
      <c r="A9" s="27" t="s">
        <v>50</v>
      </c>
      <c r="B9" s="18" t="s">
        <v>51</v>
      </c>
      <c r="C9" s="18" t="s">
        <v>52</v>
      </c>
      <c r="D9" s="18" t="s">
        <v>53</v>
      </c>
      <c r="E9" s="18" t="s">
        <v>54</v>
      </c>
      <c r="F9" s="18" t="s">
        <v>55</v>
      </c>
      <c r="G9" s="29">
        <v>4182249</v>
      </c>
      <c r="H9" s="29">
        <v>1004000544</v>
      </c>
    </row>
    <row r="10" spans="1:8" ht="15.75" customHeight="1">
      <c r="A10" s="27" t="s">
        <v>56</v>
      </c>
      <c r="B10" s="18" t="s">
        <v>57</v>
      </c>
      <c r="C10" s="18" t="s">
        <v>58</v>
      </c>
      <c r="D10" s="18" t="s">
        <v>59</v>
      </c>
      <c r="E10" s="18" t="s">
        <v>60</v>
      </c>
      <c r="F10" s="18" t="s">
        <v>61</v>
      </c>
      <c r="G10" s="29">
        <v>4386676</v>
      </c>
      <c r="H10" s="29">
        <v>1004010833</v>
      </c>
    </row>
    <row r="11" spans="1:8" ht="15.75" customHeight="1">
      <c r="A11" s="27" t="s">
        <v>62</v>
      </c>
      <c r="B11" s="18" t="s">
        <v>63</v>
      </c>
      <c r="C11" s="18" t="s">
        <v>64</v>
      </c>
      <c r="D11" s="18" t="s">
        <v>65</v>
      </c>
      <c r="E11" s="18" t="s">
        <v>66</v>
      </c>
      <c r="F11" s="18" t="s">
        <v>67</v>
      </c>
      <c r="G11" s="29">
        <v>4203357</v>
      </c>
      <c r="H11" s="29">
        <v>1004077783</v>
      </c>
    </row>
    <row r="12" spans="1:8" ht="15.75" customHeight="1">
      <c r="A12" s="27" t="s">
        <v>68</v>
      </c>
      <c r="B12" s="18" t="s">
        <v>21</v>
      </c>
      <c r="C12" s="18" t="s">
        <v>69</v>
      </c>
      <c r="D12" s="18" t="s">
        <v>70</v>
      </c>
      <c r="E12" s="1" t="s">
        <v>71</v>
      </c>
      <c r="F12" s="18" t="s">
        <v>72</v>
      </c>
      <c r="G12" s="29">
        <v>4978464</v>
      </c>
      <c r="H12" s="29">
        <v>1004016242</v>
      </c>
    </row>
    <row r="13" spans="1:8" ht="15.75" customHeight="1">
      <c r="A13" s="27" t="s">
        <v>73</v>
      </c>
      <c r="B13" s="18" t="s">
        <v>74</v>
      </c>
      <c r="C13" s="18" t="s">
        <v>75</v>
      </c>
      <c r="D13" s="18" t="s">
        <v>76</v>
      </c>
      <c r="E13" s="18" t="s">
        <v>77</v>
      </c>
      <c r="F13" s="18" t="s">
        <v>78</v>
      </c>
      <c r="G13" s="29">
        <v>2016048</v>
      </c>
      <c r="H13" s="29">
        <v>1004079642</v>
      </c>
    </row>
    <row r="14" spans="1:8" ht="15.75" customHeight="1">
      <c r="A14" s="27" t="s">
        <v>79</v>
      </c>
      <c r="B14" s="18" t="s">
        <v>80</v>
      </c>
      <c r="C14" s="18" t="s">
        <v>81</v>
      </c>
      <c r="D14" s="18" t="s">
        <v>82</v>
      </c>
      <c r="E14" s="18" t="s">
        <v>83</v>
      </c>
      <c r="F14" s="18" t="s">
        <v>84</v>
      </c>
      <c r="G14" s="29">
        <v>4202592</v>
      </c>
      <c r="H14" s="29">
        <v>1004075661</v>
      </c>
    </row>
    <row r="15" spans="1:8" ht="15.75" customHeight="1">
      <c r="A15" s="27" t="s">
        <v>85</v>
      </c>
      <c r="B15" s="18" t="s">
        <v>86</v>
      </c>
      <c r="C15" s="18" t="s">
        <v>87</v>
      </c>
      <c r="D15" s="18" t="s">
        <v>88</v>
      </c>
      <c r="E15" s="28" t="s">
        <v>89</v>
      </c>
      <c r="F15" s="18" t="s">
        <v>90</v>
      </c>
      <c r="G15" s="28">
        <v>4329490</v>
      </c>
      <c r="H15" s="28">
        <v>1004011323</v>
      </c>
    </row>
    <row r="16" spans="1:8" ht="15.75" customHeight="1">
      <c r="A16" s="27" t="s">
        <v>91</v>
      </c>
      <c r="B16" s="18" t="s">
        <v>92</v>
      </c>
      <c r="C16" s="18" t="s">
        <v>93</v>
      </c>
      <c r="D16" s="18" t="s">
        <v>94</v>
      </c>
      <c r="E16" s="28" t="s">
        <v>95</v>
      </c>
      <c r="F16" s="18" t="s">
        <v>96</v>
      </c>
      <c r="G16" s="28">
        <v>2402715</v>
      </c>
      <c r="H16" s="29">
        <v>1004079220</v>
      </c>
    </row>
    <row r="17" spans="1:8" ht="15.75" customHeight="1">
      <c r="A17" s="27" t="s">
        <v>97</v>
      </c>
      <c r="B17" s="18" t="s">
        <v>98</v>
      </c>
      <c r="C17" s="18" t="s">
        <v>99</v>
      </c>
      <c r="D17" s="18" t="s">
        <v>100</v>
      </c>
      <c r="E17" s="28" t="s">
        <v>101</v>
      </c>
      <c r="F17" s="18" t="s">
        <v>102</v>
      </c>
      <c r="G17" s="28">
        <v>4247362</v>
      </c>
      <c r="H17" s="18">
        <v>1004011124</v>
      </c>
    </row>
    <row r="18" spans="1:8" ht="15.75" customHeight="1">
      <c r="A18" s="27" t="s">
        <v>103</v>
      </c>
      <c r="B18" s="18" t="s">
        <v>104</v>
      </c>
      <c r="C18" s="18" t="s">
        <v>105</v>
      </c>
      <c r="D18" s="18" t="s">
        <v>106</v>
      </c>
      <c r="E18" s="28" t="s">
        <v>107</v>
      </c>
      <c r="F18" s="18" t="s">
        <v>108</v>
      </c>
      <c r="G18" s="28">
        <v>4390541</v>
      </c>
      <c r="H18" s="28">
        <v>1004000321</v>
      </c>
    </row>
    <row r="19" spans="1:8" ht="15.75" customHeight="1">
      <c r="A19" s="27" t="s">
        <v>109</v>
      </c>
      <c r="B19" s="18" t="s">
        <v>110</v>
      </c>
      <c r="C19" s="18" t="s">
        <v>111</v>
      </c>
      <c r="D19" s="18" t="s">
        <v>112</v>
      </c>
      <c r="E19" s="18" t="s">
        <v>113</v>
      </c>
      <c r="F19" s="18" t="s">
        <v>114</v>
      </c>
      <c r="G19" s="29">
        <v>4707775</v>
      </c>
      <c r="H19" s="29">
        <v>1004025600</v>
      </c>
    </row>
    <row r="20" spans="1:8" ht="15.75" customHeight="1">
      <c r="A20" s="27" t="s">
        <v>115</v>
      </c>
      <c r="B20" s="18" t="s">
        <v>116</v>
      </c>
      <c r="C20" s="18" t="s">
        <v>117</v>
      </c>
      <c r="D20" s="18" t="s">
        <v>118</v>
      </c>
      <c r="E20" s="18" t="s">
        <v>119</v>
      </c>
      <c r="F20" s="18" t="s">
        <v>120</v>
      </c>
      <c r="G20" s="29">
        <v>4259722</v>
      </c>
      <c r="H20" s="29">
        <v>1004003944</v>
      </c>
    </row>
    <row r="21" spans="1:8" ht="15.75" customHeight="1">
      <c r="A21" s="27" t="s">
        <v>121</v>
      </c>
      <c r="B21" s="18" t="s">
        <v>122</v>
      </c>
      <c r="C21" s="18" t="s">
        <v>123</v>
      </c>
      <c r="D21" s="18" t="s">
        <v>124</v>
      </c>
      <c r="E21" s="28" t="s">
        <v>125</v>
      </c>
      <c r="F21" s="18" t="s">
        <v>126</v>
      </c>
      <c r="G21" s="28">
        <v>4385619</v>
      </c>
      <c r="H21" s="28">
        <v>1004077289</v>
      </c>
    </row>
    <row r="22" spans="1:8" ht="15.75" customHeight="1">
      <c r="A22" s="27" t="s">
        <v>127</v>
      </c>
      <c r="B22" s="18" t="s">
        <v>128</v>
      </c>
      <c r="C22" s="18" t="s">
        <v>129</v>
      </c>
      <c r="D22" s="18" t="s">
        <v>130</v>
      </c>
      <c r="E22" s="28" t="s">
        <v>131</v>
      </c>
      <c r="F22" s="18" t="s">
        <v>132</v>
      </c>
      <c r="G22" s="28">
        <v>4387579</v>
      </c>
      <c r="H22" s="29">
        <v>1004016241</v>
      </c>
    </row>
    <row r="23" spans="1:8" ht="15.75" customHeight="1">
      <c r="A23" s="27" t="s">
        <v>133</v>
      </c>
      <c r="B23" s="18" t="s">
        <v>134</v>
      </c>
      <c r="C23" s="18" t="s">
        <v>135</v>
      </c>
      <c r="D23" s="18" t="s">
        <v>136</v>
      </c>
      <c r="E23" s="28" t="s">
        <v>137</v>
      </c>
      <c r="F23" s="18" t="s">
        <v>138</v>
      </c>
      <c r="G23" s="28">
        <v>5004416</v>
      </c>
      <c r="H23" s="18">
        <v>1004016580</v>
      </c>
    </row>
    <row r="24" spans="1:8" ht="15.75" customHeight="1">
      <c r="A24" s="27" t="s">
        <v>139</v>
      </c>
      <c r="B24" s="18" t="s">
        <v>140</v>
      </c>
      <c r="C24" s="18" t="s">
        <v>141</v>
      </c>
      <c r="D24" s="18" t="s">
        <v>142</v>
      </c>
      <c r="E24" s="28" t="s">
        <v>143</v>
      </c>
      <c r="F24" s="18" t="s">
        <v>144</v>
      </c>
      <c r="G24" s="28">
        <v>4374968</v>
      </c>
      <c r="H24" s="28">
        <v>1004079282</v>
      </c>
    </row>
    <row r="25" spans="1:8" ht="15.75" customHeight="1">
      <c r="A25" s="27" t="s">
        <v>145</v>
      </c>
      <c r="B25" s="18" t="s">
        <v>146</v>
      </c>
      <c r="C25" s="18" t="s">
        <v>147</v>
      </c>
      <c r="D25" s="18" t="s">
        <v>148</v>
      </c>
      <c r="E25" s="18" t="s">
        <v>149</v>
      </c>
      <c r="F25" s="18" t="s">
        <v>150</v>
      </c>
      <c r="G25" s="29">
        <v>4381012</v>
      </c>
      <c r="H25" s="29">
        <v>1004015212</v>
      </c>
    </row>
    <row r="26" spans="1:8" ht="15.75" customHeight="1">
      <c r="A26" s="27" t="s">
        <v>151</v>
      </c>
      <c r="B26" s="18" t="s">
        <v>152</v>
      </c>
      <c r="C26" s="18" t="s">
        <v>153</v>
      </c>
      <c r="D26" s="18" t="s">
        <v>154</v>
      </c>
      <c r="E26" s="18" t="s">
        <v>155</v>
      </c>
      <c r="F26" s="18" t="s">
        <v>156</v>
      </c>
      <c r="G26" s="29">
        <v>4387241</v>
      </c>
      <c r="H26" s="29">
        <v>1004078130</v>
      </c>
    </row>
    <row r="27" spans="1:8" ht="15.75" customHeight="1">
      <c r="A27" s="27" t="s">
        <v>157</v>
      </c>
      <c r="B27" s="18" t="s">
        <v>158</v>
      </c>
      <c r="C27" s="18" t="s">
        <v>153</v>
      </c>
      <c r="D27" s="18" t="s">
        <v>159</v>
      </c>
      <c r="E27" s="28" t="s">
        <v>160</v>
      </c>
      <c r="F27" s="18" t="s">
        <v>161</v>
      </c>
      <c r="G27" s="28">
        <v>2292345</v>
      </c>
      <c r="H27" s="28">
        <v>1004016420</v>
      </c>
    </row>
    <row r="28" spans="1:8" ht="15.75" customHeight="1">
      <c r="A28" s="27" t="s">
        <v>162</v>
      </c>
      <c r="B28" s="18" t="s">
        <v>163</v>
      </c>
      <c r="C28" s="18" t="s">
        <v>164</v>
      </c>
      <c r="D28" s="18" t="s">
        <v>165</v>
      </c>
      <c r="E28" s="28" t="s">
        <v>166</v>
      </c>
      <c r="F28" s="18" t="s">
        <v>167</v>
      </c>
      <c r="G28" s="28">
        <v>4395177</v>
      </c>
      <c r="H28" s="29">
        <v>1004075285</v>
      </c>
    </row>
    <row r="29" spans="1:8" ht="15.75" customHeight="1">
      <c r="A29" s="27" t="s">
        <v>168</v>
      </c>
      <c r="B29" s="18" t="s">
        <v>169</v>
      </c>
      <c r="C29" s="18" t="s">
        <v>170</v>
      </c>
      <c r="D29" s="18" t="s">
        <v>171</v>
      </c>
      <c r="E29" s="28" t="s">
        <v>172</v>
      </c>
      <c r="F29" s="18" t="s">
        <v>173</v>
      </c>
      <c r="G29" s="28">
        <v>4366855</v>
      </c>
      <c r="H29" s="18">
        <v>1004005656</v>
      </c>
    </row>
    <row r="30" spans="1:8" ht="15.75" customHeight="1">
      <c r="A30" s="27" t="s">
        <v>174</v>
      </c>
      <c r="B30" s="18" t="s">
        <v>175</v>
      </c>
      <c r="C30" s="18" t="s">
        <v>176</v>
      </c>
      <c r="D30" s="18" t="s">
        <v>177</v>
      </c>
      <c r="E30" s="28" t="s">
        <v>178</v>
      </c>
      <c r="F30" s="18" t="s">
        <v>179</v>
      </c>
      <c r="G30" s="28">
        <v>4400806</v>
      </c>
      <c r="H30" s="28">
        <v>1004073230</v>
      </c>
    </row>
    <row r="31" spans="1:8" ht="15.75" customHeight="1">
      <c r="A31" s="27" t="s">
        <v>180</v>
      </c>
      <c r="B31" s="18" t="s">
        <v>33</v>
      </c>
      <c r="C31" s="18" t="s">
        <v>181</v>
      </c>
      <c r="D31" s="18" t="s">
        <v>182</v>
      </c>
      <c r="E31" s="18" t="s">
        <v>183</v>
      </c>
      <c r="F31" s="18" t="s">
        <v>184</v>
      </c>
      <c r="G31" s="29">
        <v>4262904</v>
      </c>
      <c r="H31" s="29">
        <v>1004075413</v>
      </c>
    </row>
    <row r="32" spans="1:8" ht="15.75" customHeight="1">
      <c r="A32" s="27" t="s">
        <v>185</v>
      </c>
      <c r="B32" s="18" t="s">
        <v>186</v>
      </c>
      <c r="C32" s="18" t="s">
        <v>187</v>
      </c>
      <c r="D32" s="18" t="s">
        <v>188</v>
      </c>
      <c r="E32" s="18" t="s">
        <v>189</v>
      </c>
      <c r="F32" s="18" t="s">
        <v>190</v>
      </c>
      <c r="G32" s="29">
        <v>4509028</v>
      </c>
      <c r="H32" s="29">
        <v>1004015058</v>
      </c>
    </row>
    <row r="33" spans="1:8" ht="15.75" customHeight="1">
      <c r="A33" s="27" t="s">
        <v>191</v>
      </c>
      <c r="B33" s="18" t="s">
        <v>192</v>
      </c>
      <c r="C33" s="18" t="s">
        <v>193</v>
      </c>
      <c r="D33" s="18" t="s">
        <v>194</v>
      </c>
      <c r="E33" s="28" t="s">
        <v>195</v>
      </c>
      <c r="F33" s="18" t="s">
        <v>196</v>
      </c>
      <c r="G33" s="28">
        <v>4240357</v>
      </c>
      <c r="H33" s="29">
        <v>1004077632</v>
      </c>
    </row>
    <row r="34" spans="1:8" ht="15.75" customHeight="1">
      <c r="A34" s="27" t="s">
        <v>197</v>
      </c>
      <c r="B34" s="18" t="s">
        <v>198</v>
      </c>
      <c r="C34" s="18" t="s">
        <v>199</v>
      </c>
      <c r="D34" s="18" t="s">
        <v>200</v>
      </c>
      <c r="E34" s="28" t="s">
        <v>201</v>
      </c>
      <c r="F34" s="18" t="s">
        <v>202</v>
      </c>
      <c r="G34" s="28">
        <v>4692305</v>
      </c>
      <c r="H34" s="18">
        <v>1004078241</v>
      </c>
    </row>
    <row r="35" spans="1:8" ht="15.75" customHeight="1">
      <c r="A35" s="27" t="s">
        <v>203</v>
      </c>
      <c r="B35" s="18" t="s">
        <v>146</v>
      </c>
      <c r="C35" s="18" t="s">
        <v>204</v>
      </c>
      <c r="D35" s="18" t="s">
        <v>205</v>
      </c>
      <c r="E35" s="28" t="s">
        <v>206</v>
      </c>
      <c r="F35" s="18" t="s">
        <v>207</v>
      </c>
      <c r="G35" s="28">
        <v>4350612</v>
      </c>
      <c r="H35" s="28">
        <v>1004005212</v>
      </c>
    </row>
    <row r="36" spans="1:8" ht="15.75" customHeight="1">
      <c r="A36" s="27" t="s">
        <v>208</v>
      </c>
      <c r="B36" s="18" t="s">
        <v>209</v>
      </c>
      <c r="C36" s="18" t="s">
        <v>210</v>
      </c>
      <c r="D36" s="18" t="s">
        <v>211</v>
      </c>
      <c r="E36" s="18" t="s">
        <v>212</v>
      </c>
      <c r="F36" s="18" t="s">
        <v>213</v>
      </c>
      <c r="G36" s="29">
        <v>4571462</v>
      </c>
      <c r="H36" s="29">
        <v>1004074546</v>
      </c>
    </row>
    <row r="37" spans="1:8" ht="15.75" customHeight="1">
      <c r="A37" s="27" t="s">
        <v>214</v>
      </c>
      <c r="B37" s="18" t="s">
        <v>215</v>
      </c>
      <c r="C37" s="18" t="s">
        <v>216</v>
      </c>
      <c r="D37" s="18" t="s">
        <v>217</v>
      </c>
      <c r="E37" s="18" t="s">
        <v>218</v>
      </c>
      <c r="F37" s="18" t="s">
        <v>219</v>
      </c>
      <c r="G37" s="29">
        <v>2545018</v>
      </c>
      <c r="H37" s="29">
        <v>1004073043</v>
      </c>
    </row>
    <row r="38" spans="1:8" ht="15.75" customHeight="1">
      <c r="A38" s="27" t="s">
        <v>220</v>
      </c>
      <c r="B38" s="18" t="s">
        <v>221</v>
      </c>
      <c r="C38" s="18" t="s">
        <v>222</v>
      </c>
      <c r="D38" s="18" t="s">
        <v>223</v>
      </c>
      <c r="E38" s="28" t="s">
        <v>224</v>
      </c>
      <c r="F38" s="18" t="s">
        <v>225</v>
      </c>
      <c r="G38" s="28">
        <v>4205137</v>
      </c>
      <c r="H38" s="28">
        <v>1004077658</v>
      </c>
    </row>
    <row r="39" spans="1:8" ht="15.75" customHeight="1">
      <c r="A39" s="27" t="s">
        <v>226</v>
      </c>
      <c r="B39" s="18" t="s">
        <v>163</v>
      </c>
      <c r="C39" s="18" t="s">
        <v>227</v>
      </c>
      <c r="D39" s="18" t="s">
        <v>228</v>
      </c>
      <c r="E39" s="28" t="s">
        <v>229</v>
      </c>
      <c r="F39" s="18" t="s">
        <v>230</v>
      </c>
      <c r="G39" s="28">
        <v>2017593</v>
      </c>
      <c r="H39" s="29">
        <v>1004003837</v>
      </c>
    </row>
    <row r="40" spans="1:8" ht="15.75" customHeight="1">
      <c r="A40" s="27" t="s">
        <v>231</v>
      </c>
      <c r="B40" s="18" t="s">
        <v>232</v>
      </c>
      <c r="C40" s="18" t="s">
        <v>233</v>
      </c>
      <c r="D40" s="18" t="s">
        <v>234</v>
      </c>
      <c r="E40" s="28" t="s">
        <v>235</v>
      </c>
      <c r="F40" s="18" t="s">
        <v>236</v>
      </c>
      <c r="G40" s="28">
        <v>4415112</v>
      </c>
      <c r="H40" s="18">
        <v>1004075680</v>
      </c>
    </row>
    <row r="41" spans="1:8" ht="15.75" customHeight="1">
      <c r="A41" s="27" t="s">
        <v>237</v>
      </c>
      <c r="B41" s="18" t="s">
        <v>238</v>
      </c>
      <c r="C41" s="18" t="s">
        <v>239</v>
      </c>
      <c r="D41" s="18" t="s">
        <v>240</v>
      </c>
      <c r="E41" t="s">
        <v>241</v>
      </c>
      <c r="F41" s="18" t="s">
        <v>242</v>
      </c>
      <c r="G41" s="28">
        <v>4176580</v>
      </c>
      <c r="H41" s="28">
        <v>1004077976</v>
      </c>
    </row>
    <row r="42" spans="1:8" ht="15.75" customHeight="1">
      <c r="A42" s="27" t="s">
        <v>243</v>
      </c>
      <c r="B42" s="18" t="s">
        <v>244</v>
      </c>
      <c r="C42" s="18" t="s">
        <v>245</v>
      </c>
      <c r="D42" s="18" t="s">
        <v>246</v>
      </c>
      <c r="E42" s="28" t="s">
        <v>247</v>
      </c>
      <c r="F42" s="18" t="s">
        <v>248</v>
      </c>
      <c r="G42" s="28">
        <v>4317350</v>
      </c>
      <c r="H42" s="28">
        <v>1004011020</v>
      </c>
    </row>
    <row r="43" spans="1:8" ht="15.75" customHeight="1">
      <c r="A43" s="27" t="s">
        <v>249</v>
      </c>
      <c r="B43" s="18" t="s">
        <v>163</v>
      </c>
      <c r="C43" s="18" t="s">
        <v>250</v>
      </c>
      <c r="D43" s="18" t="s">
        <v>251</v>
      </c>
      <c r="E43" s="18" t="s">
        <v>252</v>
      </c>
      <c r="F43" s="18" t="s">
        <v>253</v>
      </c>
      <c r="G43" s="29">
        <v>4968357</v>
      </c>
      <c r="H43" s="29">
        <v>1004016216</v>
      </c>
    </row>
    <row r="44" spans="1:8" ht="15.75" customHeight="1">
      <c r="A44" s="27" t="s">
        <v>254</v>
      </c>
      <c r="B44" s="18" t="s">
        <v>255</v>
      </c>
      <c r="C44" s="18" t="s">
        <v>256</v>
      </c>
      <c r="D44" s="18" t="s">
        <v>257</v>
      </c>
      <c r="E44" s="18" t="s">
        <v>258</v>
      </c>
      <c r="F44" s="18" t="s">
        <v>259</v>
      </c>
      <c r="G44" s="29">
        <v>4972517</v>
      </c>
      <c r="H44" s="29">
        <v>1004016180</v>
      </c>
    </row>
    <row r="45" spans="1:8" ht="15.75" customHeight="1">
      <c r="A45" s="27" t="s">
        <v>260</v>
      </c>
      <c r="B45" s="18" t="s">
        <v>261</v>
      </c>
      <c r="C45" s="18" t="s">
        <v>262</v>
      </c>
      <c r="D45" s="18" t="s">
        <v>263</v>
      </c>
      <c r="E45" s="28" t="s">
        <v>264</v>
      </c>
      <c r="F45" s="18" t="s">
        <v>265</v>
      </c>
      <c r="G45" s="28">
        <v>2020146</v>
      </c>
      <c r="H45" s="28">
        <v>1004011900</v>
      </c>
    </row>
    <row r="46" spans="1:8" ht="15.75" customHeight="1">
      <c r="A46" s="27" t="s">
        <v>266</v>
      </c>
      <c r="B46" s="18" t="s">
        <v>267</v>
      </c>
      <c r="C46" s="18" t="s">
        <v>268</v>
      </c>
      <c r="D46" s="18" t="s">
        <v>269</v>
      </c>
      <c r="E46" s="28" t="s">
        <v>270</v>
      </c>
      <c r="F46" s="18" t="s">
        <v>271</v>
      </c>
      <c r="G46" s="28">
        <v>2564709</v>
      </c>
      <c r="H46" s="29">
        <v>1004011474</v>
      </c>
    </row>
    <row r="47" spans="1:8" ht="15.75" customHeight="1">
      <c r="A47" s="27" t="s">
        <v>272</v>
      </c>
      <c r="B47" s="18" t="s">
        <v>273</v>
      </c>
      <c r="C47" s="18" t="s">
        <v>274</v>
      </c>
      <c r="D47" s="18" t="s">
        <v>275</v>
      </c>
      <c r="E47" s="28" t="s">
        <v>276</v>
      </c>
      <c r="F47" s="18" t="s">
        <v>277</v>
      </c>
      <c r="G47" s="28">
        <v>4412350</v>
      </c>
      <c r="H47" s="18">
        <v>1004074782</v>
      </c>
    </row>
    <row r="48" spans="1:8" ht="15.75" customHeight="1">
      <c r="A48" s="27" t="s">
        <v>278</v>
      </c>
      <c r="B48" s="18" t="s">
        <v>279</v>
      </c>
      <c r="C48" s="18" t="s">
        <v>280</v>
      </c>
      <c r="D48" s="18" t="s">
        <v>281</v>
      </c>
      <c r="E48" s="28" t="s">
        <v>282</v>
      </c>
      <c r="F48" s="18" t="s">
        <v>283</v>
      </c>
      <c r="G48" s="28">
        <v>4245021</v>
      </c>
      <c r="H48" s="28">
        <v>1004074167</v>
      </c>
    </row>
    <row r="49" spans="1:8" ht="15.75" customHeight="1">
      <c r="A49" s="27" t="s">
        <v>284</v>
      </c>
      <c r="B49" s="18" t="s">
        <v>285</v>
      </c>
      <c r="C49" s="18" t="s">
        <v>286</v>
      </c>
      <c r="D49" s="18" t="s">
        <v>287</v>
      </c>
      <c r="E49" s="18" t="s">
        <v>288</v>
      </c>
      <c r="F49" s="18" t="s">
        <v>289</v>
      </c>
      <c r="G49" s="29">
        <v>4439805</v>
      </c>
      <c r="H49" s="29">
        <v>1004000322</v>
      </c>
    </row>
    <row r="50" spans="1:8" ht="15.95">
      <c r="A50" s="18"/>
      <c r="B50" s="18"/>
      <c r="C50" s="18"/>
      <c r="D50" s="18"/>
      <c r="E50" s="18"/>
      <c r="F50" s="18"/>
      <c r="G50" s="18"/>
      <c r="H50" s="18"/>
    </row>
    <row r="51" spans="1:8" ht="15.95">
      <c r="A51" s="18"/>
      <c r="B51" s="18"/>
      <c r="C51" s="18"/>
      <c r="D51" s="18"/>
      <c r="E51" s="18"/>
      <c r="F51" s="18"/>
      <c r="G51" s="18"/>
      <c r="H51" s="18"/>
    </row>
    <row r="52" spans="1:8" ht="15.95">
      <c r="A52" s="18"/>
      <c r="B52" s="18"/>
      <c r="C52" s="18"/>
      <c r="D52" s="18"/>
      <c r="E52" s="18"/>
      <c r="F52" s="18"/>
      <c r="G52" s="18"/>
      <c r="H52" s="18"/>
    </row>
    <row r="53" spans="1:8" ht="15.95">
      <c r="A53" s="18"/>
      <c r="B53" s="18"/>
      <c r="C53" s="18"/>
      <c r="D53" s="18"/>
      <c r="E53" s="18"/>
      <c r="F53" s="18"/>
      <c r="G53" s="18"/>
      <c r="H53" s="18"/>
    </row>
    <row r="54" spans="1:8" ht="15.95">
      <c r="A54" s="18"/>
      <c r="B54" s="18"/>
      <c r="C54" s="18"/>
      <c r="D54" s="18"/>
      <c r="E54" s="18"/>
      <c r="F54" s="18"/>
      <c r="G54" s="18"/>
      <c r="H54" s="18"/>
    </row>
    <row r="55" spans="1:8" ht="15.95">
      <c r="A55" s="18"/>
      <c r="B55" s="18"/>
      <c r="C55" s="18"/>
      <c r="D55" s="18"/>
      <c r="E55" s="18"/>
      <c r="F55" s="18"/>
      <c r="G55" s="18"/>
      <c r="H55" s="18"/>
    </row>
    <row r="56" spans="1:8" ht="15.95">
      <c r="A56" s="18"/>
      <c r="B56" s="18"/>
      <c r="C56" s="18"/>
      <c r="D56" s="18"/>
      <c r="E56" s="18"/>
      <c r="F56" s="18"/>
      <c r="G56" s="18"/>
      <c r="H56" s="18"/>
    </row>
    <row r="57" spans="1:8" ht="15.95">
      <c r="A57" s="18"/>
      <c r="B57" s="18"/>
      <c r="C57" s="18"/>
      <c r="D57" s="18"/>
      <c r="E57" s="18"/>
      <c r="F57" s="18"/>
      <c r="G57" s="18"/>
      <c r="H57" s="18"/>
    </row>
    <row r="58" spans="1:8" ht="15.95">
      <c r="A58" s="18"/>
      <c r="B58" s="18"/>
      <c r="C58" s="18"/>
      <c r="D58" s="18"/>
      <c r="E58" s="18"/>
      <c r="F58" s="18"/>
      <c r="G58" s="18"/>
      <c r="H58" s="18"/>
    </row>
    <row r="59" spans="1:8" ht="15.95">
      <c r="A59" s="18"/>
      <c r="B59" s="18"/>
      <c r="C59" s="18"/>
      <c r="D59" s="18"/>
      <c r="E59" s="18"/>
      <c r="F59" s="18"/>
      <c r="G59" s="18"/>
      <c r="H59" s="18"/>
    </row>
    <row r="60" spans="1:8" ht="15.95">
      <c r="A60" s="18"/>
      <c r="B60" s="18"/>
      <c r="C60" s="18"/>
      <c r="D60" s="18"/>
      <c r="E60" s="18"/>
      <c r="F60" s="18"/>
      <c r="G60" s="18"/>
      <c r="H60" s="18"/>
    </row>
    <row r="61" spans="1:8" ht="15.95">
      <c r="A61" s="18"/>
      <c r="B61" s="18"/>
      <c r="C61" s="18"/>
      <c r="D61" s="18"/>
      <c r="E61" s="18"/>
      <c r="F61" s="18"/>
      <c r="G61" s="18"/>
      <c r="H61" s="18"/>
    </row>
    <row r="62" spans="1:8" ht="15.95">
      <c r="A62" s="18"/>
      <c r="B62" s="18"/>
      <c r="C62" s="18"/>
      <c r="D62" s="18"/>
      <c r="E62" s="18"/>
      <c r="F62" s="18"/>
      <c r="G62" s="18"/>
      <c r="H62" s="18"/>
    </row>
    <row r="63" spans="1:8" ht="15.95">
      <c r="A63" s="18"/>
      <c r="B63" s="18"/>
      <c r="C63" s="18"/>
      <c r="D63" s="18"/>
      <c r="E63" s="18"/>
      <c r="F63" s="18"/>
      <c r="G63" s="18"/>
      <c r="H63" s="18"/>
    </row>
    <row r="64" spans="1:8" ht="15.95">
      <c r="A64" s="18"/>
      <c r="B64" s="18"/>
      <c r="C64" s="18"/>
      <c r="D64" s="18"/>
      <c r="E64" s="18"/>
      <c r="F64" s="18"/>
      <c r="G64" s="18"/>
      <c r="H64" s="18"/>
    </row>
    <row r="65" spans="1:8" ht="15.95">
      <c r="A65" s="18"/>
      <c r="B65" s="18"/>
      <c r="C65" s="18"/>
      <c r="D65" s="18"/>
      <c r="E65" s="18"/>
      <c r="F65" s="18"/>
      <c r="G65" s="18"/>
      <c r="H65" s="18"/>
    </row>
    <row r="66" spans="1:8" ht="15.95">
      <c r="A66" s="18"/>
      <c r="B66" s="18"/>
      <c r="C66" s="18"/>
      <c r="D66" s="18"/>
      <c r="E66" s="18"/>
      <c r="F66" s="18"/>
      <c r="G66" s="18"/>
      <c r="H66" s="18"/>
    </row>
    <row r="67" spans="1:8" ht="15.95">
      <c r="A67" s="18"/>
      <c r="B67" s="18"/>
      <c r="C67" s="18"/>
      <c r="D67" s="18"/>
      <c r="E67" s="18"/>
      <c r="F67" s="18"/>
      <c r="G67" s="18"/>
      <c r="H67" s="18"/>
    </row>
    <row r="68" spans="1:8" ht="15.95">
      <c r="A68" s="18"/>
      <c r="B68" s="18"/>
      <c r="C68" s="18"/>
      <c r="D68" s="18"/>
      <c r="E68" s="18"/>
      <c r="F68" s="18"/>
      <c r="G68" s="18"/>
      <c r="H68" s="18"/>
    </row>
    <row r="69" spans="1:8" ht="15.95">
      <c r="A69" s="18"/>
      <c r="B69" s="18"/>
      <c r="C69" s="18"/>
      <c r="D69" s="18"/>
      <c r="E69" s="18"/>
      <c r="F69" s="18"/>
      <c r="G69" s="18"/>
      <c r="H69" s="18"/>
    </row>
    <row r="70" spans="1:8" ht="15.95">
      <c r="A70" s="18"/>
      <c r="B70" s="18"/>
      <c r="C70" s="18"/>
      <c r="D70" s="18"/>
      <c r="E70" s="18"/>
      <c r="F70" s="18"/>
      <c r="G70" s="18"/>
      <c r="H70" s="18"/>
    </row>
    <row r="71" spans="1:8" ht="15.95">
      <c r="A71" s="18"/>
      <c r="B71" s="18"/>
      <c r="C71" s="18"/>
      <c r="D71" s="18"/>
      <c r="E71" s="18"/>
      <c r="F71" s="18"/>
      <c r="G71" s="18"/>
      <c r="H71" s="18"/>
    </row>
    <row r="72" spans="1:8" ht="15.95">
      <c r="A72" s="18"/>
      <c r="B72" s="18"/>
      <c r="C72" s="18"/>
      <c r="D72" s="18"/>
      <c r="E72" s="18"/>
      <c r="F72" s="18"/>
      <c r="G72" s="18"/>
      <c r="H72" s="18"/>
    </row>
    <row r="73" spans="1:8" ht="15.95">
      <c r="A73" s="18"/>
      <c r="B73" s="18"/>
      <c r="C73" s="18"/>
      <c r="D73" s="18"/>
      <c r="E73" s="18"/>
      <c r="F73" s="18"/>
      <c r="G73" s="18"/>
      <c r="H73" s="18"/>
    </row>
    <row r="74" spans="1:8" ht="15.95">
      <c r="A74" s="18"/>
      <c r="B74" s="18"/>
      <c r="C74" s="18"/>
      <c r="D74" s="18"/>
      <c r="E74" s="18"/>
      <c r="F74" s="18"/>
      <c r="G74" s="18"/>
      <c r="H74" s="18"/>
    </row>
    <row r="75" spans="1:8" ht="15.95">
      <c r="A75" s="18"/>
      <c r="B75" s="18"/>
      <c r="C75" s="18"/>
      <c r="D75" s="18"/>
      <c r="E75" s="18"/>
      <c r="F75" s="18"/>
      <c r="G75" s="18"/>
      <c r="H75" s="18"/>
    </row>
    <row r="76" spans="1:8" ht="15.95">
      <c r="A76" s="18"/>
      <c r="B76" s="18"/>
      <c r="C76" s="18"/>
      <c r="D76" s="18"/>
      <c r="E76" s="18"/>
      <c r="F76" s="18"/>
      <c r="G76" s="18"/>
      <c r="H76" s="18"/>
    </row>
    <row r="77" spans="1:8" ht="15.95">
      <c r="A77" s="18"/>
      <c r="B77" s="18"/>
      <c r="C77" s="18"/>
      <c r="D77" s="18"/>
      <c r="E77" s="18"/>
      <c r="F77" s="18"/>
      <c r="G77" s="18"/>
      <c r="H77" s="18"/>
    </row>
    <row r="78" spans="1:8" ht="15.95">
      <c r="A78" s="18"/>
      <c r="B78" s="18"/>
      <c r="C78" s="18"/>
      <c r="D78" s="18"/>
      <c r="E78" s="18"/>
      <c r="F78" s="18"/>
      <c r="G78" s="18"/>
      <c r="H78" s="18"/>
    </row>
    <row r="79" spans="1:8" ht="15.95">
      <c r="A79" s="18"/>
      <c r="B79" s="18"/>
      <c r="C79" s="18"/>
      <c r="D79" s="18"/>
      <c r="E79" s="18"/>
      <c r="F79" s="18"/>
      <c r="G79" s="18"/>
      <c r="H79" s="18"/>
    </row>
    <row r="80" spans="1:8" ht="15.95">
      <c r="A80" s="18"/>
      <c r="B80" s="18"/>
      <c r="C80" s="18"/>
      <c r="D80" s="18"/>
      <c r="E80" s="18"/>
      <c r="F80" s="18"/>
      <c r="G80" s="18"/>
      <c r="H80" s="18"/>
    </row>
    <row r="81" spans="1:8" ht="15.95">
      <c r="A81" s="18"/>
      <c r="B81" s="18"/>
      <c r="C81" s="18"/>
      <c r="D81" s="18"/>
      <c r="E81" s="18"/>
      <c r="F81" s="18"/>
      <c r="G81" s="18"/>
      <c r="H81" s="18"/>
    </row>
    <row r="82" spans="1:8" ht="15.95">
      <c r="A82" s="18"/>
      <c r="B82" s="18"/>
      <c r="C82" s="18"/>
      <c r="D82" s="18"/>
      <c r="E82" s="18"/>
      <c r="F82" s="18"/>
      <c r="G82" s="18"/>
      <c r="H82" s="18"/>
    </row>
    <row r="83" spans="1:8" ht="15.95">
      <c r="A83" s="18"/>
      <c r="B83" s="18"/>
      <c r="C83" s="18"/>
      <c r="D83" s="18"/>
      <c r="E83" s="18"/>
      <c r="F83" s="18"/>
      <c r="G83" s="18"/>
      <c r="H83" s="18"/>
    </row>
    <row r="84" spans="1:8" ht="15.95">
      <c r="A84" s="18"/>
      <c r="B84" s="18"/>
      <c r="C84" s="18"/>
      <c r="D84" s="18"/>
      <c r="E84" s="18"/>
      <c r="F84" s="18"/>
      <c r="G84" s="18"/>
      <c r="H84" s="18"/>
    </row>
    <row r="85" spans="1:8" ht="15.95">
      <c r="A85" s="18"/>
      <c r="B85" s="18"/>
      <c r="C85" s="18"/>
      <c r="D85" s="18"/>
      <c r="E85" s="18"/>
      <c r="F85" s="18"/>
      <c r="G85" s="18"/>
      <c r="H85" s="18"/>
    </row>
    <row r="86" spans="1:8" ht="15.95">
      <c r="A86" s="18"/>
      <c r="B86" s="18"/>
      <c r="C86" s="18"/>
      <c r="D86" s="18"/>
      <c r="E86" s="18"/>
      <c r="F86" s="18"/>
      <c r="G86" s="18"/>
      <c r="H86" s="18"/>
    </row>
    <row r="87" spans="1:8" ht="15.95">
      <c r="A87" s="18"/>
      <c r="B87" s="18"/>
      <c r="C87" s="18"/>
      <c r="D87" s="18"/>
      <c r="E87" s="18"/>
      <c r="F87" s="18"/>
      <c r="G87" s="18"/>
      <c r="H87" s="18"/>
    </row>
    <row r="88" spans="1:8" ht="15.95">
      <c r="A88" s="18"/>
      <c r="B88" s="18"/>
      <c r="C88" s="18"/>
      <c r="D88" s="18"/>
      <c r="E88" s="18"/>
      <c r="F88" s="18"/>
      <c r="G88" s="18"/>
      <c r="H88" s="18"/>
    </row>
    <row r="89" spans="1:8" ht="15.95">
      <c r="A89" s="18"/>
      <c r="B89" s="18"/>
      <c r="C89" s="18"/>
      <c r="D89" s="18"/>
      <c r="E89" s="18"/>
      <c r="F89" s="18"/>
      <c r="G89" s="18"/>
      <c r="H89" s="18"/>
    </row>
    <row r="90" spans="1:8" ht="15.95">
      <c r="A90" s="18"/>
      <c r="B90" s="18"/>
      <c r="C90" s="18"/>
      <c r="D90" s="18"/>
      <c r="E90" s="18"/>
      <c r="F90" s="18"/>
      <c r="G90" s="18"/>
      <c r="H90" s="18"/>
    </row>
    <row r="91" spans="1:8" ht="15.95">
      <c r="A91" s="18"/>
      <c r="B91" s="18"/>
      <c r="C91" s="18"/>
      <c r="D91" s="18"/>
      <c r="E91" s="18"/>
      <c r="F91" s="18"/>
      <c r="G91" s="18"/>
      <c r="H91" s="18"/>
    </row>
    <row r="92" spans="1:8" ht="15.95">
      <c r="A92" s="18"/>
      <c r="B92" s="18"/>
      <c r="C92" s="18"/>
      <c r="D92" s="18"/>
      <c r="E92" s="18"/>
      <c r="F92" s="18"/>
      <c r="G92" s="18"/>
      <c r="H92" s="18"/>
    </row>
    <row r="93" spans="1:8" ht="15.95">
      <c r="A93" s="18"/>
      <c r="B93" s="18"/>
      <c r="C93" s="18"/>
      <c r="D93" s="18"/>
      <c r="E93" s="18"/>
      <c r="F93" s="18"/>
      <c r="G93" s="18"/>
      <c r="H93" s="18"/>
    </row>
    <row r="94" spans="1:8" ht="15.95">
      <c r="A94" s="18"/>
      <c r="B94" s="18"/>
      <c r="C94" s="18"/>
      <c r="D94" s="18"/>
      <c r="E94" s="18"/>
      <c r="F94" s="18"/>
      <c r="G94" s="18"/>
      <c r="H94" s="18"/>
    </row>
    <row r="95" spans="1:8" ht="15.95">
      <c r="A95" s="18"/>
      <c r="B95" s="18"/>
      <c r="C95" s="18"/>
      <c r="D95" s="18"/>
      <c r="E95" s="18"/>
      <c r="F95" s="18"/>
      <c r="G95" s="18"/>
      <c r="H95" s="18"/>
    </row>
    <row r="96" spans="1:8" ht="15.95">
      <c r="A96" s="18"/>
      <c r="B96" s="18"/>
      <c r="C96" s="18"/>
      <c r="D96" s="18"/>
      <c r="E96" s="18"/>
      <c r="F96" s="18"/>
      <c r="G96" s="18"/>
      <c r="H96" s="18"/>
    </row>
    <row r="97" spans="1:8" ht="15.95">
      <c r="A97" s="18"/>
      <c r="B97" s="18"/>
      <c r="C97" s="18"/>
      <c r="D97" s="18"/>
      <c r="E97" s="18"/>
      <c r="F97" s="18"/>
      <c r="G97" s="18"/>
      <c r="H97" s="18"/>
    </row>
    <row r="98" spans="1:8" ht="15.95">
      <c r="A98" s="18"/>
      <c r="B98" s="18"/>
      <c r="C98" s="18"/>
      <c r="D98" s="18"/>
      <c r="E98" s="18"/>
      <c r="F98" s="18"/>
      <c r="G98" s="18"/>
      <c r="H98" s="18"/>
    </row>
    <row r="99" spans="1:8" ht="15.95">
      <c r="A99" s="18"/>
      <c r="B99" s="18"/>
      <c r="C99" s="18"/>
      <c r="D99" s="18"/>
      <c r="E99" s="18"/>
      <c r="F99" s="18"/>
      <c r="G99" s="18"/>
      <c r="H99" s="18"/>
    </row>
    <row r="100" spans="1:8" ht="15.95">
      <c r="A100" s="18"/>
      <c r="B100" s="18"/>
      <c r="C100" s="18"/>
      <c r="D100" s="18"/>
      <c r="E100" s="18"/>
      <c r="F100" s="18"/>
      <c r="G100" s="18"/>
      <c r="H100" s="18"/>
    </row>
    <row r="101" spans="1:8" ht="15.95">
      <c r="A101" s="18"/>
      <c r="B101" s="18"/>
      <c r="C101" s="18"/>
      <c r="D101" s="18"/>
      <c r="E101" s="18"/>
      <c r="F101" s="18"/>
      <c r="G101" s="18"/>
      <c r="H101" s="18"/>
    </row>
    <row r="102" spans="1:8" ht="15.95">
      <c r="A102" s="18"/>
      <c r="B102" s="18"/>
      <c r="C102" s="18"/>
      <c r="D102" s="18"/>
      <c r="E102" s="18"/>
      <c r="F102" s="18"/>
      <c r="G102" s="18"/>
      <c r="H102" s="18"/>
    </row>
  </sheetData>
  <sortState xmlns:xlrd2="http://schemas.microsoft.com/office/spreadsheetml/2017/richdata2" ref="A2:H49">
    <sortCondition ref="A2:A49"/>
  </sortState>
  <hyperlinks>
    <hyperlink ref="E27" r:id="rId1" xr:uid="{F6584C66-819F-4806-90A7-8413889EE8C2}"/>
    <hyperlink ref="E23" r:id="rId2" xr:uid="{5AD747D0-8E81-4346-926C-D621FE4F0C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9C414-5816-4127-97E7-CE4CE096405B}">
  <dimension ref="A1:P396"/>
  <sheetViews>
    <sheetView topLeftCell="J3" workbookViewId="0">
      <selection activeCell="J3" sqref="J3"/>
    </sheetView>
  </sheetViews>
  <sheetFormatPr defaultColWidth="9" defaultRowHeight="15.95"/>
  <cols>
    <col min="1" max="1" width="15.875" style="1" bestFit="1" customWidth="1"/>
    <col min="2" max="2" width="19.625" style="1" bestFit="1" customWidth="1"/>
    <col min="3" max="3" width="12.375" style="1" bestFit="1" customWidth="1"/>
    <col min="4" max="4" width="12.625" style="1" bestFit="1" customWidth="1"/>
    <col min="5" max="5" width="13" style="1" bestFit="1" customWidth="1"/>
    <col min="6" max="6" width="12.125" style="1" bestFit="1" customWidth="1"/>
    <col min="7" max="7" width="11.125" style="1" bestFit="1" customWidth="1"/>
    <col min="8" max="8" width="12.875" style="1" bestFit="1" customWidth="1"/>
    <col min="9" max="9" width="6.625" style="1" customWidth="1"/>
    <col min="10" max="10" width="16.5" style="1" bestFit="1" customWidth="1"/>
    <col min="11" max="12" width="15" style="1" bestFit="1" customWidth="1"/>
    <col min="13" max="13" width="14.125" style="1" bestFit="1" customWidth="1"/>
    <col min="14" max="14" width="15.125" style="1" bestFit="1" customWidth="1"/>
    <col min="15" max="15" width="14.5" style="1" bestFit="1" customWidth="1"/>
    <col min="16" max="16" width="15.375" style="1" bestFit="1" customWidth="1"/>
    <col min="17" max="16384" width="9" style="1"/>
  </cols>
  <sheetData>
    <row r="1" spans="1:16">
      <c r="A1" s="10" t="s">
        <v>290</v>
      </c>
      <c r="B1" s="47" t="s">
        <v>291</v>
      </c>
      <c r="C1" s="47"/>
      <c r="D1" s="47"/>
      <c r="E1" s="47"/>
      <c r="F1" s="47"/>
      <c r="G1" s="47"/>
      <c r="H1" s="47"/>
    </row>
    <row r="2" spans="1:16">
      <c r="B2" s="48" t="s">
        <v>292</v>
      </c>
      <c r="C2" s="48"/>
      <c r="D2" s="48"/>
      <c r="E2" s="48"/>
      <c r="F2" s="48"/>
      <c r="G2" s="48"/>
      <c r="H2" s="48"/>
    </row>
    <row r="3" spans="1:16">
      <c r="A3" s="11" t="s">
        <v>293</v>
      </c>
      <c r="B3" s="12" t="s">
        <v>294</v>
      </c>
      <c r="C3" s="12" t="s">
        <v>295</v>
      </c>
      <c r="D3" s="12" t="s">
        <v>296</v>
      </c>
      <c r="E3" s="12" t="s">
        <v>297</v>
      </c>
      <c r="F3" s="12" t="s">
        <v>298</v>
      </c>
      <c r="G3" s="12" t="s">
        <v>299</v>
      </c>
      <c r="H3" s="13" t="s">
        <v>300</v>
      </c>
      <c r="J3" s="14" t="s">
        <v>301</v>
      </c>
      <c r="K3" s="15" t="s">
        <v>302</v>
      </c>
      <c r="L3" s="15" t="s">
        <v>303</v>
      </c>
      <c r="M3" s="15" t="s">
        <v>304</v>
      </c>
      <c r="N3" s="15" t="s">
        <v>305</v>
      </c>
      <c r="O3" s="15" t="s">
        <v>306</v>
      </c>
      <c r="P3" s="15" t="s">
        <v>307</v>
      </c>
    </row>
    <row r="4" spans="1:16">
      <c r="A4" s="16">
        <v>45390</v>
      </c>
      <c r="B4" s="1" t="s">
        <v>50</v>
      </c>
      <c r="C4" s="1">
        <v>13</v>
      </c>
      <c r="D4" s="1">
        <v>6842</v>
      </c>
      <c r="E4" s="1">
        <v>39</v>
      </c>
      <c r="F4" s="1">
        <v>2338</v>
      </c>
      <c r="G4" s="1">
        <v>8447</v>
      </c>
      <c r="H4" s="1">
        <v>0</v>
      </c>
      <c r="J4" s="17" t="s">
        <v>14</v>
      </c>
      <c r="K4" s="15">
        <v>25</v>
      </c>
      <c r="L4" s="15">
        <v>13182</v>
      </c>
      <c r="M4" s="15">
        <v>10649</v>
      </c>
      <c r="N4" s="15">
        <v>42</v>
      </c>
      <c r="O4" s="15">
        <v>7154</v>
      </c>
      <c r="P4" s="15">
        <v>64</v>
      </c>
    </row>
    <row r="5" spans="1:16">
      <c r="A5" s="16">
        <v>45390</v>
      </c>
      <c r="B5" s="1" t="s">
        <v>115</v>
      </c>
      <c r="C5" s="1">
        <v>11</v>
      </c>
      <c r="D5" s="1">
        <v>2086</v>
      </c>
      <c r="E5" s="1">
        <v>323</v>
      </c>
      <c r="F5" s="1">
        <v>4845</v>
      </c>
      <c r="G5" s="1">
        <v>0</v>
      </c>
      <c r="H5" s="1">
        <v>0</v>
      </c>
      <c r="J5" s="17" t="s">
        <v>20</v>
      </c>
      <c r="K5" s="15">
        <v>161</v>
      </c>
      <c r="L5" s="15">
        <v>72452</v>
      </c>
      <c r="M5" s="15">
        <v>5667</v>
      </c>
      <c r="N5" s="15">
        <v>4983</v>
      </c>
      <c r="O5" s="15">
        <v>36062</v>
      </c>
      <c r="P5" s="15">
        <v>470</v>
      </c>
    </row>
    <row r="6" spans="1:16">
      <c r="A6" s="16">
        <v>45390</v>
      </c>
      <c r="B6" s="1" t="s">
        <v>203</v>
      </c>
      <c r="C6" s="1">
        <v>18</v>
      </c>
      <c r="D6" s="1">
        <v>12669</v>
      </c>
      <c r="E6" s="1">
        <v>104</v>
      </c>
      <c r="F6" s="1">
        <v>4155</v>
      </c>
      <c r="G6" s="1">
        <v>4967</v>
      </c>
      <c r="H6" s="1">
        <v>0</v>
      </c>
      <c r="J6" s="17" t="s">
        <v>26</v>
      </c>
      <c r="K6" s="15">
        <v>259</v>
      </c>
      <c r="L6" s="15">
        <v>92602</v>
      </c>
      <c r="M6" s="15">
        <v>11693</v>
      </c>
      <c r="N6" s="15">
        <v>9178</v>
      </c>
      <c r="O6" s="15">
        <v>37110</v>
      </c>
      <c r="P6" s="15">
        <v>0</v>
      </c>
    </row>
    <row r="7" spans="1:16">
      <c r="A7" s="16">
        <v>45390</v>
      </c>
      <c r="B7" s="1" t="s">
        <v>44</v>
      </c>
      <c r="C7" s="1">
        <v>0</v>
      </c>
      <c r="D7" s="1">
        <v>0</v>
      </c>
      <c r="E7" s="1">
        <v>0</v>
      </c>
      <c r="F7" s="1">
        <v>0</v>
      </c>
      <c r="G7" s="1">
        <v>0</v>
      </c>
      <c r="H7" s="1">
        <v>0</v>
      </c>
      <c r="J7" s="17" t="s">
        <v>32</v>
      </c>
      <c r="K7" s="15">
        <v>32</v>
      </c>
      <c r="L7" s="15">
        <v>19506</v>
      </c>
      <c r="M7" s="15">
        <v>5600</v>
      </c>
      <c r="N7" s="15">
        <v>55</v>
      </c>
      <c r="O7" s="15">
        <v>7106</v>
      </c>
      <c r="P7" s="15">
        <v>0</v>
      </c>
    </row>
    <row r="8" spans="1:16">
      <c r="A8" s="16">
        <v>45390</v>
      </c>
      <c r="B8" s="1" t="s">
        <v>97</v>
      </c>
      <c r="C8" s="1">
        <v>15</v>
      </c>
      <c r="D8" s="1">
        <v>13393</v>
      </c>
      <c r="E8" s="1">
        <v>59</v>
      </c>
      <c r="F8" s="1">
        <v>1772</v>
      </c>
      <c r="G8" s="1">
        <v>2780</v>
      </c>
      <c r="H8" s="1">
        <v>0</v>
      </c>
      <c r="J8" s="17" t="s">
        <v>38</v>
      </c>
      <c r="K8" s="15">
        <v>0</v>
      </c>
      <c r="L8" s="15">
        <v>0</v>
      </c>
      <c r="M8" s="15">
        <v>0</v>
      </c>
      <c r="N8" s="15">
        <v>0</v>
      </c>
      <c r="O8" s="15">
        <v>0</v>
      </c>
      <c r="P8" s="15">
        <v>0</v>
      </c>
    </row>
    <row r="9" spans="1:16">
      <c r="A9" s="16">
        <v>45390</v>
      </c>
      <c r="B9" s="1" t="s">
        <v>266</v>
      </c>
      <c r="C9" s="1">
        <v>13</v>
      </c>
      <c r="D9" s="1">
        <v>6859</v>
      </c>
      <c r="E9" s="1">
        <v>15</v>
      </c>
      <c r="F9" s="1">
        <v>5133</v>
      </c>
      <c r="G9" s="1">
        <v>1632</v>
      </c>
      <c r="H9" s="1">
        <v>0</v>
      </c>
      <c r="J9" s="17" t="s">
        <v>44</v>
      </c>
      <c r="K9" s="15">
        <v>12</v>
      </c>
      <c r="L9" s="15">
        <v>5824</v>
      </c>
      <c r="M9" s="15">
        <v>1918</v>
      </c>
      <c r="N9" s="15">
        <v>448</v>
      </c>
      <c r="O9" s="15">
        <v>223</v>
      </c>
      <c r="P9" s="15">
        <v>69</v>
      </c>
    </row>
    <row r="10" spans="1:16">
      <c r="A10" s="16">
        <v>45390</v>
      </c>
      <c r="B10" s="1" t="s">
        <v>185</v>
      </c>
      <c r="C10" s="1">
        <v>6</v>
      </c>
      <c r="D10" s="1">
        <v>4704</v>
      </c>
      <c r="E10" s="1">
        <v>13</v>
      </c>
      <c r="F10" s="1">
        <v>1220</v>
      </c>
      <c r="G10" s="1">
        <v>0</v>
      </c>
      <c r="H10" s="1">
        <v>0</v>
      </c>
      <c r="J10" s="17" t="s">
        <v>50</v>
      </c>
      <c r="K10" s="15">
        <v>150</v>
      </c>
      <c r="L10" s="15">
        <v>71077</v>
      </c>
      <c r="M10" s="15">
        <v>34783</v>
      </c>
      <c r="N10" s="15">
        <v>2531</v>
      </c>
      <c r="O10" s="15">
        <v>32971</v>
      </c>
      <c r="P10" s="15">
        <v>979</v>
      </c>
    </row>
    <row r="11" spans="1:16">
      <c r="A11" s="16">
        <v>45390</v>
      </c>
      <c r="B11" s="1" t="s">
        <v>26</v>
      </c>
      <c r="C11" s="1">
        <v>34</v>
      </c>
      <c r="D11" s="1">
        <v>9283</v>
      </c>
      <c r="E11" s="1">
        <v>1189</v>
      </c>
      <c r="F11" s="1">
        <v>5280</v>
      </c>
      <c r="G11" s="1">
        <v>2490</v>
      </c>
      <c r="H11" s="1">
        <v>0</v>
      </c>
      <c r="J11" s="17" t="s">
        <v>68</v>
      </c>
      <c r="K11" s="15">
        <v>79</v>
      </c>
      <c r="L11" s="15">
        <v>30622</v>
      </c>
      <c r="M11" s="15">
        <v>1050</v>
      </c>
      <c r="N11" s="15">
        <v>1123</v>
      </c>
      <c r="O11" s="15">
        <v>15510</v>
      </c>
      <c r="P11" s="15">
        <v>0</v>
      </c>
    </row>
    <row r="12" spans="1:16">
      <c r="A12" s="16">
        <v>45390</v>
      </c>
      <c r="B12" s="1" t="s">
        <v>254</v>
      </c>
      <c r="C12" s="1">
        <v>9</v>
      </c>
      <c r="D12" s="1">
        <v>3917</v>
      </c>
      <c r="E12" s="1">
        <v>24</v>
      </c>
      <c r="F12" s="1">
        <v>3936</v>
      </c>
      <c r="G12" s="1">
        <v>2712</v>
      </c>
      <c r="H12" s="1">
        <v>19</v>
      </c>
      <c r="J12" s="17" t="s">
        <v>73</v>
      </c>
      <c r="K12" s="15">
        <v>73</v>
      </c>
      <c r="L12" s="15">
        <v>40325</v>
      </c>
      <c r="M12" s="15">
        <v>2221</v>
      </c>
      <c r="N12" s="15">
        <v>416</v>
      </c>
      <c r="O12" s="15">
        <v>40481</v>
      </c>
      <c r="P12" s="15">
        <v>96</v>
      </c>
    </row>
    <row r="13" spans="1:16">
      <c r="A13" s="16">
        <v>45390</v>
      </c>
      <c r="B13" s="1" t="s">
        <v>249</v>
      </c>
      <c r="C13" s="1">
        <v>11</v>
      </c>
      <c r="D13" s="1">
        <v>12347</v>
      </c>
      <c r="E13" s="1">
        <v>26</v>
      </c>
      <c r="F13" s="1">
        <v>7160</v>
      </c>
      <c r="G13" s="1">
        <v>352</v>
      </c>
      <c r="H13" s="1">
        <v>0</v>
      </c>
      <c r="J13" s="17" t="s">
        <v>79</v>
      </c>
      <c r="K13" s="15">
        <v>0</v>
      </c>
      <c r="L13" s="15">
        <v>0</v>
      </c>
      <c r="M13" s="15">
        <v>0</v>
      </c>
      <c r="N13" s="15">
        <v>0</v>
      </c>
      <c r="O13" s="15">
        <v>0</v>
      </c>
      <c r="P13" s="15">
        <v>0</v>
      </c>
    </row>
    <row r="14" spans="1:16">
      <c r="A14" s="16">
        <v>45390</v>
      </c>
      <c r="B14" s="1" t="s">
        <v>157</v>
      </c>
      <c r="C14" s="1">
        <v>18</v>
      </c>
      <c r="D14" s="1">
        <v>13208</v>
      </c>
      <c r="E14" s="1">
        <v>76</v>
      </c>
      <c r="F14" s="1">
        <v>6030</v>
      </c>
      <c r="G14" s="1">
        <v>251</v>
      </c>
      <c r="H14" s="1">
        <v>0</v>
      </c>
      <c r="J14" s="17" t="s">
        <v>85</v>
      </c>
      <c r="K14" s="15">
        <v>0</v>
      </c>
      <c r="L14" s="15">
        <v>0</v>
      </c>
      <c r="M14" s="15">
        <v>0</v>
      </c>
      <c r="N14" s="15">
        <v>0</v>
      </c>
      <c r="O14" s="15">
        <v>0</v>
      </c>
      <c r="P14" s="15">
        <v>0</v>
      </c>
    </row>
    <row r="15" spans="1:16">
      <c r="A15" s="16">
        <v>45390</v>
      </c>
      <c r="B15" s="1" t="s">
        <v>133</v>
      </c>
      <c r="C15" s="1">
        <v>0</v>
      </c>
      <c r="D15" s="1">
        <v>0</v>
      </c>
      <c r="E15" s="1">
        <v>0</v>
      </c>
      <c r="F15" s="1">
        <v>0</v>
      </c>
      <c r="G15" s="1">
        <v>0</v>
      </c>
      <c r="H15" s="1">
        <v>0</v>
      </c>
      <c r="J15" s="17" t="s">
        <v>91</v>
      </c>
      <c r="K15" s="15">
        <v>5</v>
      </c>
      <c r="L15" s="15">
        <v>3146</v>
      </c>
      <c r="M15" s="15">
        <v>3769</v>
      </c>
      <c r="N15" s="15">
        <v>0</v>
      </c>
      <c r="O15" s="15">
        <v>1595</v>
      </c>
      <c r="P15" s="15">
        <v>0</v>
      </c>
    </row>
    <row r="16" spans="1:16">
      <c r="A16" s="16">
        <v>45390</v>
      </c>
      <c r="B16" s="1" t="s">
        <v>109</v>
      </c>
      <c r="C16" s="1">
        <v>15</v>
      </c>
      <c r="D16" s="1">
        <v>10044</v>
      </c>
      <c r="E16" s="1">
        <v>104</v>
      </c>
      <c r="F16" s="1">
        <v>0</v>
      </c>
      <c r="G16" s="1">
        <v>118</v>
      </c>
      <c r="H16" s="1">
        <v>0</v>
      </c>
      <c r="J16" s="17" t="s">
        <v>97</v>
      </c>
      <c r="K16" s="15">
        <v>40</v>
      </c>
      <c r="L16" s="15">
        <v>31657</v>
      </c>
      <c r="M16" s="15">
        <v>6348</v>
      </c>
      <c r="N16" s="15">
        <v>143</v>
      </c>
      <c r="O16" s="15">
        <v>8026</v>
      </c>
      <c r="P16" s="15">
        <v>0</v>
      </c>
    </row>
    <row r="17" spans="1:16">
      <c r="A17" s="16">
        <v>45390</v>
      </c>
      <c r="B17" s="1" t="s">
        <v>214</v>
      </c>
      <c r="C17" s="1">
        <v>4</v>
      </c>
      <c r="D17" s="1">
        <v>3842</v>
      </c>
      <c r="E17" s="1">
        <v>109</v>
      </c>
      <c r="F17" s="1">
        <v>2410</v>
      </c>
      <c r="G17" s="1">
        <v>2441</v>
      </c>
      <c r="H17" s="1">
        <v>0</v>
      </c>
      <c r="J17" s="17" t="s">
        <v>103</v>
      </c>
      <c r="K17" s="15">
        <v>102</v>
      </c>
      <c r="L17" s="15">
        <v>54704</v>
      </c>
      <c r="M17" s="15">
        <v>7640</v>
      </c>
      <c r="N17" s="15">
        <v>1084</v>
      </c>
      <c r="O17" s="15">
        <v>9306</v>
      </c>
      <c r="P17" s="15">
        <v>93</v>
      </c>
    </row>
    <row r="18" spans="1:16">
      <c r="A18" s="16">
        <v>45390</v>
      </c>
      <c r="B18" s="1" t="s">
        <v>278</v>
      </c>
      <c r="C18" s="1">
        <v>11</v>
      </c>
      <c r="D18" s="1">
        <v>4116</v>
      </c>
      <c r="E18" s="1">
        <v>3</v>
      </c>
      <c r="F18" s="1">
        <v>2549</v>
      </c>
      <c r="G18" s="1">
        <v>0</v>
      </c>
      <c r="H18" s="1">
        <v>0</v>
      </c>
      <c r="J18" s="17" t="s">
        <v>109</v>
      </c>
      <c r="K18" s="15">
        <v>103</v>
      </c>
      <c r="L18" s="15">
        <v>64950</v>
      </c>
      <c r="M18" s="15">
        <v>3849</v>
      </c>
      <c r="N18" s="15">
        <v>1085</v>
      </c>
      <c r="O18" s="15">
        <v>459</v>
      </c>
      <c r="P18" s="15">
        <v>57</v>
      </c>
    </row>
    <row r="19" spans="1:16">
      <c r="A19" s="16">
        <v>45390</v>
      </c>
      <c r="B19" s="1" t="s">
        <v>272</v>
      </c>
      <c r="C19" s="1">
        <v>15</v>
      </c>
      <c r="D19" s="1">
        <v>9548</v>
      </c>
      <c r="E19" s="1">
        <v>63</v>
      </c>
      <c r="F19" s="1">
        <v>8231</v>
      </c>
      <c r="G19" s="1">
        <v>391</v>
      </c>
      <c r="H19" s="1">
        <v>0</v>
      </c>
      <c r="J19" s="17" t="s">
        <v>115</v>
      </c>
      <c r="K19" s="15">
        <v>169</v>
      </c>
      <c r="L19" s="15">
        <v>82920</v>
      </c>
      <c r="M19" s="15">
        <v>12633</v>
      </c>
      <c r="N19" s="15">
        <v>6039</v>
      </c>
      <c r="O19" s="15">
        <v>37082</v>
      </c>
      <c r="P19" s="15">
        <v>0</v>
      </c>
    </row>
    <row r="20" spans="1:16">
      <c r="A20" s="16">
        <v>45390</v>
      </c>
      <c r="B20" s="1" t="s">
        <v>162</v>
      </c>
      <c r="C20" s="1">
        <v>20</v>
      </c>
      <c r="D20" s="1">
        <v>10962</v>
      </c>
      <c r="E20" s="1">
        <v>73</v>
      </c>
      <c r="F20" s="1">
        <v>5190</v>
      </c>
      <c r="G20" s="1">
        <v>3413</v>
      </c>
      <c r="H20" s="1">
        <v>0</v>
      </c>
      <c r="J20" s="17" t="s">
        <v>121</v>
      </c>
      <c r="K20" s="15">
        <v>64</v>
      </c>
      <c r="L20" s="15">
        <v>59056</v>
      </c>
      <c r="M20" s="15">
        <v>26935</v>
      </c>
      <c r="N20" s="15">
        <v>220</v>
      </c>
      <c r="O20" s="15">
        <v>22858</v>
      </c>
      <c r="P20" s="15">
        <v>32</v>
      </c>
    </row>
    <row r="21" spans="1:16">
      <c r="A21" s="16">
        <v>45390</v>
      </c>
      <c r="B21" s="1" t="s">
        <v>79</v>
      </c>
      <c r="C21" s="1">
        <v>0</v>
      </c>
      <c r="D21" s="1">
        <v>0</v>
      </c>
      <c r="E21" s="1">
        <v>0</v>
      </c>
      <c r="F21" s="1">
        <v>0</v>
      </c>
      <c r="G21" s="1">
        <v>0</v>
      </c>
      <c r="H21" s="1">
        <v>0</v>
      </c>
      <c r="J21" s="17" t="s">
        <v>151</v>
      </c>
      <c r="K21" s="15">
        <v>170</v>
      </c>
      <c r="L21" s="15">
        <v>114171</v>
      </c>
      <c r="M21" s="15">
        <v>7472</v>
      </c>
      <c r="N21" s="15">
        <v>461</v>
      </c>
      <c r="O21" s="15">
        <v>33666</v>
      </c>
      <c r="P21" s="15">
        <v>336</v>
      </c>
    </row>
    <row r="22" spans="1:16">
      <c r="A22" s="16">
        <v>45390</v>
      </c>
      <c r="B22" s="1" t="s">
        <v>121</v>
      </c>
      <c r="C22" s="1">
        <v>16</v>
      </c>
      <c r="D22" s="1">
        <v>8116</v>
      </c>
      <c r="E22" s="1">
        <v>52</v>
      </c>
      <c r="F22" s="1">
        <v>7779</v>
      </c>
      <c r="G22" s="1">
        <v>4786</v>
      </c>
      <c r="H22" s="1">
        <v>32</v>
      </c>
      <c r="J22" s="17" t="s">
        <v>162</v>
      </c>
      <c r="K22" s="15">
        <v>189</v>
      </c>
      <c r="L22" s="15">
        <v>108092</v>
      </c>
      <c r="M22" s="15">
        <v>13726</v>
      </c>
      <c r="N22" s="15">
        <v>2112</v>
      </c>
      <c r="O22" s="15">
        <v>54640</v>
      </c>
      <c r="P22" s="15">
        <v>0</v>
      </c>
    </row>
    <row r="23" spans="1:16">
      <c r="A23" s="16">
        <v>45390</v>
      </c>
      <c r="B23" s="1" t="s">
        <v>191</v>
      </c>
      <c r="C23" s="1">
        <v>4</v>
      </c>
      <c r="D23" s="1">
        <v>1921</v>
      </c>
      <c r="E23" s="1">
        <v>11</v>
      </c>
      <c r="F23" s="1">
        <v>1159</v>
      </c>
      <c r="G23" s="1">
        <v>0</v>
      </c>
      <c r="H23" s="1">
        <v>0</v>
      </c>
      <c r="J23" s="17" t="s">
        <v>168</v>
      </c>
      <c r="K23" s="15">
        <v>106</v>
      </c>
      <c r="L23" s="15">
        <v>38679</v>
      </c>
      <c r="M23" s="15">
        <v>8227</v>
      </c>
      <c r="N23" s="15">
        <v>547</v>
      </c>
      <c r="O23" s="15">
        <v>20245</v>
      </c>
      <c r="P23" s="15">
        <v>32</v>
      </c>
    </row>
    <row r="24" spans="1:16">
      <c r="A24" s="16">
        <v>45390</v>
      </c>
      <c r="B24" s="1" t="s">
        <v>237</v>
      </c>
      <c r="C24" s="1">
        <v>8</v>
      </c>
      <c r="D24" s="1">
        <v>3164</v>
      </c>
      <c r="E24" s="1">
        <v>0</v>
      </c>
      <c r="F24" s="1">
        <v>0</v>
      </c>
      <c r="G24" s="1">
        <v>853</v>
      </c>
      <c r="H24" s="1">
        <v>0</v>
      </c>
      <c r="J24" s="17" t="s">
        <v>174</v>
      </c>
      <c r="K24" s="15">
        <v>122</v>
      </c>
      <c r="L24" s="15">
        <v>71925</v>
      </c>
      <c r="M24" s="15">
        <v>6042</v>
      </c>
      <c r="N24" s="15">
        <v>2681</v>
      </c>
      <c r="O24" s="15">
        <v>44297</v>
      </c>
      <c r="P24" s="15">
        <v>129</v>
      </c>
    </row>
    <row r="25" spans="1:16">
      <c r="A25" s="16">
        <v>45390</v>
      </c>
      <c r="B25" s="1" t="s">
        <v>151</v>
      </c>
      <c r="C25" s="1">
        <v>20</v>
      </c>
      <c r="D25" s="1">
        <v>15320</v>
      </c>
      <c r="E25" s="1">
        <v>47</v>
      </c>
      <c r="F25" s="1">
        <v>6597</v>
      </c>
      <c r="G25" s="1">
        <v>490</v>
      </c>
      <c r="H25" s="1">
        <v>0</v>
      </c>
      <c r="J25" s="17" t="s">
        <v>180</v>
      </c>
      <c r="K25" s="15">
        <v>81</v>
      </c>
      <c r="L25" s="15">
        <v>42042</v>
      </c>
      <c r="M25" s="15">
        <v>6618</v>
      </c>
      <c r="N25" s="15">
        <v>801</v>
      </c>
      <c r="O25" s="15">
        <v>23251</v>
      </c>
      <c r="P25" s="15">
        <v>0</v>
      </c>
    </row>
    <row r="26" spans="1:16">
      <c r="A26" s="16">
        <v>45390</v>
      </c>
      <c r="B26" s="1" t="s">
        <v>197</v>
      </c>
      <c r="C26" s="1">
        <v>11</v>
      </c>
      <c r="D26" s="1">
        <v>4105</v>
      </c>
      <c r="E26" s="1">
        <v>24</v>
      </c>
      <c r="F26" s="1">
        <v>3763</v>
      </c>
      <c r="G26" s="1">
        <v>0</v>
      </c>
      <c r="H26" s="1">
        <v>0</v>
      </c>
      <c r="J26" s="17" t="s">
        <v>185</v>
      </c>
      <c r="K26" s="15">
        <v>135</v>
      </c>
      <c r="L26" s="15">
        <v>54475</v>
      </c>
      <c r="M26" s="15">
        <v>2914</v>
      </c>
      <c r="N26" s="15">
        <v>364</v>
      </c>
      <c r="O26" s="15">
        <v>16908</v>
      </c>
      <c r="P26" s="15">
        <v>786</v>
      </c>
    </row>
    <row r="27" spans="1:16">
      <c r="A27" s="16">
        <v>45390</v>
      </c>
      <c r="B27" s="1" t="s">
        <v>32</v>
      </c>
      <c r="C27" s="1">
        <v>13</v>
      </c>
      <c r="D27" s="1">
        <v>10708</v>
      </c>
      <c r="E27" s="1">
        <v>3</v>
      </c>
      <c r="F27" s="1">
        <v>3255</v>
      </c>
      <c r="G27" s="1">
        <v>3228</v>
      </c>
      <c r="H27" s="1">
        <v>0</v>
      </c>
      <c r="J27" s="17" t="s">
        <v>191</v>
      </c>
      <c r="K27" s="15">
        <v>20</v>
      </c>
      <c r="L27" s="15">
        <v>10794</v>
      </c>
      <c r="M27" s="15">
        <v>0</v>
      </c>
      <c r="N27" s="15">
        <v>40</v>
      </c>
      <c r="O27" s="15">
        <v>4534</v>
      </c>
      <c r="P27" s="15">
        <v>0</v>
      </c>
    </row>
    <row r="28" spans="1:16">
      <c r="A28" s="16">
        <v>45390</v>
      </c>
      <c r="B28" s="1" t="s">
        <v>14</v>
      </c>
      <c r="C28" s="1">
        <v>2</v>
      </c>
      <c r="D28" s="1">
        <v>1286</v>
      </c>
      <c r="E28" s="1">
        <v>0</v>
      </c>
      <c r="F28" s="1">
        <v>693</v>
      </c>
      <c r="G28" s="1">
        <v>3722</v>
      </c>
      <c r="H28" s="1">
        <v>0</v>
      </c>
      <c r="J28" s="17" t="s">
        <v>197</v>
      </c>
      <c r="K28" s="15">
        <v>57</v>
      </c>
      <c r="L28" s="15">
        <v>28741</v>
      </c>
      <c r="M28" s="15">
        <v>3</v>
      </c>
      <c r="N28" s="15">
        <v>120</v>
      </c>
      <c r="O28" s="15">
        <v>21839</v>
      </c>
      <c r="P28" s="15">
        <v>217</v>
      </c>
    </row>
    <row r="29" spans="1:16">
      <c r="A29" s="16">
        <v>45390</v>
      </c>
      <c r="B29" s="1" t="s">
        <v>91</v>
      </c>
      <c r="C29" s="1">
        <v>0</v>
      </c>
      <c r="D29" s="1">
        <v>0</v>
      </c>
      <c r="E29" s="1">
        <v>0</v>
      </c>
      <c r="F29" s="1">
        <v>0</v>
      </c>
      <c r="G29" s="1">
        <v>0</v>
      </c>
      <c r="H29" s="1">
        <v>0</v>
      </c>
      <c r="J29" s="17" t="s">
        <v>203</v>
      </c>
      <c r="K29" s="15">
        <v>139</v>
      </c>
      <c r="L29" s="15">
        <v>84449</v>
      </c>
      <c r="M29" s="15">
        <v>32051</v>
      </c>
      <c r="N29" s="15">
        <v>1425</v>
      </c>
      <c r="O29" s="15">
        <v>36175</v>
      </c>
      <c r="P29" s="15">
        <v>0</v>
      </c>
    </row>
    <row r="30" spans="1:16">
      <c r="A30" s="16">
        <v>45390</v>
      </c>
      <c r="B30" s="1" t="s">
        <v>73</v>
      </c>
      <c r="C30" s="1">
        <v>12</v>
      </c>
      <c r="D30" s="1">
        <v>4878</v>
      </c>
      <c r="E30" s="1">
        <v>95</v>
      </c>
      <c r="F30" s="1">
        <v>5717</v>
      </c>
      <c r="G30" s="1">
        <v>142</v>
      </c>
      <c r="H30" s="1">
        <v>96</v>
      </c>
      <c r="J30" s="17" t="s">
        <v>208</v>
      </c>
      <c r="K30" s="15">
        <v>43</v>
      </c>
      <c r="L30" s="15">
        <v>26042</v>
      </c>
      <c r="M30" s="15">
        <v>2730</v>
      </c>
      <c r="N30" s="15">
        <v>359</v>
      </c>
      <c r="O30" s="15">
        <v>15332</v>
      </c>
      <c r="P30" s="15">
        <v>6</v>
      </c>
    </row>
    <row r="31" spans="1:16">
      <c r="A31" s="16">
        <v>45391</v>
      </c>
      <c r="B31" s="1" t="s">
        <v>103</v>
      </c>
      <c r="C31" s="1">
        <v>15</v>
      </c>
      <c r="D31" s="1">
        <v>7409</v>
      </c>
      <c r="E31" s="1">
        <v>104</v>
      </c>
      <c r="F31" s="1">
        <v>1315</v>
      </c>
      <c r="G31" s="1">
        <v>24</v>
      </c>
      <c r="H31" s="1">
        <v>0</v>
      </c>
      <c r="J31" s="17" t="s">
        <v>214</v>
      </c>
      <c r="K31" s="15">
        <v>40</v>
      </c>
      <c r="L31" s="15">
        <v>33615</v>
      </c>
      <c r="M31" s="15">
        <v>17066</v>
      </c>
      <c r="N31" s="15">
        <v>251</v>
      </c>
      <c r="O31" s="15">
        <v>19341</v>
      </c>
      <c r="P31" s="15">
        <v>0</v>
      </c>
    </row>
    <row r="32" spans="1:16">
      <c r="A32" s="16">
        <v>45391</v>
      </c>
      <c r="B32" s="1" t="s">
        <v>50</v>
      </c>
      <c r="C32" s="1">
        <v>14</v>
      </c>
      <c r="D32" s="1">
        <v>10539</v>
      </c>
      <c r="E32" s="1">
        <v>155</v>
      </c>
      <c r="F32" s="1">
        <v>0</v>
      </c>
      <c r="G32" s="1">
        <v>7509</v>
      </c>
      <c r="H32" s="1">
        <v>400</v>
      </c>
      <c r="J32" s="17" t="s">
        <v>220</v>
      </c>
      <c r="K32" s="15">
        <v>101</v>
      </c>
      <c r="L32" s="15">
        <v>34990</v>
      </c>
      <c r="M32" s="15">
        <v>7945</v>
      </c>
      <c r="N32" s="15">
        <v>523</v>
      </c>
      <c r="O32" s="15">
        <v>19343</v>
      </c>
      <c r="P32" s="15">
        <v>12</v>
      </c>
    </row>
    <row r="33" spans="1:16">
      <c r="A33" s="16">
        <v>45391</v>
      </c>
      <c r="B33" s="1" t="s">
        <v>115</v>
      </c>
      <c r="C33" s="1">
        <v>23</v>
      </c>
      <c r="D33" s="1">
        <v>10502</v>
      </c>
      <c r="E33" s="1">
        <v>737</v>
      </c>
      <c r="F33" s="1">
        <v>3934</v>
      </c>
      <c r="G33" s="1">
        <v>4555</v>
      </c>
      <c r="H33" s="1">
        <v>0</v>
      </c>
      <c r="J33" s="17" t="s">
        <v>308</v>
      </c>
      <c r="K33" s="15">
        <v>35</v>
      </c>
      <c r="L33" s="15">
        <v>16972</v>
      </c>
      <c r="M33" s="15">
        <v>11530</v>
      </c>
      <c r="N33" s="15">
        <v>165</v>
      </c>
      <c r="O33" s="15">
        <v>0</v>
      </c>
      <c r="P33" s="15">
        <v>0</v>
      </c>
    </row>
    <row r="34" spans="1:16">
      <c r="A34" s="16">
        <v>45391</v>
      </c>
      <c r="B34" s="1" t="s">
        <v>203</v>
      </c>
      <c r="C34" s="1">
        <v>18</v>
      </c>
      <c r="D34" s="1">
        <v>7525</v>
      </c>
      <c r="E34" s="1">
        <v>164</v>
      </c>
      <c r="F34" s="1">
        <v>7689</v>
      </c>
      <c r="G34" s="1">
        <v>6553</v>
      </c>
      <c r="H34" s="1">
        <v>0</v>
      </c>
      <c r="J34" s="17" t="s">
        <v>243</v>
      </c>
      <c r="K34" s="15">
        <v>0</v>
      </c>
      <c r="L34" s="15">
        <v>0</v>
      </c>
      <c r="M34" s="15">
        <v>0</v>
      </c>
      <c r="N34" s="15">
        <v>0</v>
      </c>
      <c r="O34" s="15">
        <v>0</v>
      </c>
      <c r="P34" s="15">
        <v>0</v>
      </c>
    </row>
    <row r="35" spans="1:16">
      <c r="A35" s="16">
        <v>45391</v>
      </c>
      <c r="B35" s="1" t="s">
        <v>185</v>
      </c>
      <c r="C35" s="1">
        <v>27</v>
      </c>
      <c r="D35" s="1">
        <v>10913</v>
      </c>
      <c r="E35" s="1">
        <v>46</v>
      </c>
      <c r="F35" s="1">
        <v>3799</v>
      </c>
      <c r="G35" s="1">
        <v>0</v>
      </c>
      <c r="H35" s="1">
        <v>283</v>
      </c>
      <c r="J35" s="17" t="s">
        <v>249</v>
      </c>
      <c r="K35" s="15">
        <v>75</v>
      </c>
      <c r="L35" s="15">
        <v>94447</v>
      </c>
      <c r="M35" s="15">
        <v>24438</v>
      </c>
      <c r="N35" s="15">
        <v>329</v>
      </c>
      <c r="O35" s="15">
        <v>50628</v>
      </c>
      <c r="P35" s="15">
        <v>14</v>
      </c>
    </row>
    <row r="36" spans="1:16">
      <c r="A36" s="16">
        <v>45391</v>
      </c>
      <c r="B36" s="1" t="s">
        <v>26</v>
      </c>
      <c r="C36" s="1">
        <v>31</v>
      </c>
      <c r="D36" s="1">
        <v>8499</v>
      </c>
      <c r="E36" s="1">
        <v>1208</v>
      </c>
      <c r="F36" s="1">
        <v>6840</v>
      </c>
      <c r="G36" s="1">
        <v>1123</v>
      </c>
      <c r="H36" s="1">
        <v>0</v>
      </c>
      <c r="J36" s="17" t="s">
        <v>254</v>
      </c>
      <c r="K36" s="15">
        <v>42</v>
      </c>
      <c r="L36" s="15">
        <v>23257</v>
      </c>
      <c r="M36" s="15">
        <v>3369</v>
      </c>
      <c r="N36" s="15">
        <v>210</v>
      </c>
      <c r="O36" s="15">
        <v>20106</v>
      </c>
      <c r="P36" s="15">
        <v>186</v>
      </c>
    </row>
    <row r="37" spans="1:16">
      <c r="A37" s="16">
        <v>45391</v>
      </c>
      <c r="B37" s="1" t="s">
        <v>20</v>
      </c>
      <c r="C37" s="1">
        <v>10</v>
      </c>
      <c r="D37" s="1">
        <v>4927</v>
      </c>
      <c r="E37" s="1">
        <v>100</v>
      </c>
      <c r="F37" s="1">
        <v>1024</v>
      </c>
      <c r="G37" s="1">
        <v>2008</v>
      </c>
      <c r="H37" s="1">
        <v>38</v>
      </c>
      <c r="J37" s="17" t="s">
        <v>260</v>
      </c>
      <c r="K37" s="15">
        <v>17</v>
      </c>
      <c r="L37" s="15">
        <v>11155</v>
      </c>
      <c r="M37" s="15">
        <v>1163</v>
      </c>
      <c r="N37" s="15">
        <v>386</v>
      </c>
      <c r="O37" s="15">
        <v>922</v>
      </c>
      <c r="P37" s="15">
        <v>0</v>
      </c>
    </row>
    <row r="38" spans="1:16">
      <c r="A38" s="16">
        <v>45391</v>
      </c>
      <c r="B38" s="1" t="s">
        <v>254</v>
      </c>
      <c r="C38" s="1">
        <v>2</v>
      </c>
      <c r="D38" s="1">
        <v>1872</v>
      </c>
      <c r="E38" s="1">
        <v>2</v>
      </c>
      <c r="F38" s="1">
        <v>396</v>
      </c>
      <c r="G38" s="1">
        <v>0</v>
      </c>
      <c r="H38" s="1">
        <v>29</v>
      </c>
      <c r="J38" s="17" t="s">
        <v>266</v>
      </c>
      <c r="K38" s="15">
        <v>18</v>
      </c>
      <c r="L38" s="15">
        <v>8707</v>
      </c>
      <c r="M38" s="15">
        <v>1632</v>
      </c>
      <c r="N38" s="15">
        <v>75</v>
      </c>
      <c r="O38" s="15">
        <v>6250</v>
      </c>
      <c r="P38" s="15">
        <v>0</v>
      </c>
    </row>
    <row r="39" spans="1:16">
      <c r="A39" s="16">
        <v>45391</v>
      </c>
      <c r="B39" s="1" t="s">
        <v>249</v>
      </c>
      <c r="C39" s="1">
        <v>8</v>
      </c>
      <c r="D39" s="1">
        <v>4630</v>
      </c>
      <c r="E39" s="1">
        <v>65</v>
      </c>
      <c r="F39" s="1">
        <v>5506</v>
      </c>
      <c r="G39" s="1">
        <v>4542</v>
      </c>
      <c r="H39" s="1">
        <v>0</v>
      </c>
      <c r="J39" s="17" t="s">
        <v>272</v>
      </c>
      <c r="K39" s="15">
        <v>85</v>
      </c>
      <c r="L39" s="15">
        <v>39068</v>
      </c>
      <c r="M39" s="15">
        <v>5668</v>
      </c>
      <c r="N39" s="15">
        <v>405</v>
      </c>
      <c r="O39" s="15">
        <v>47038</v>
      </c>
      <c r="P39" s="15">
        <v>0</v>
      </c>
    </row>
    <row r="40" spans="1:16">
      <c r="A40" s="16">
        <v>45391</v>
      </c>
      <c r="B40" s="1" t="s">
        <v>157</v>
      </c>
      <c r="C40" s="1">
        <v>23</v>
      </c>
      <c r="D40" s="1">
        <v>13606</v>
      </c>
      <c r="E40" s="1">
        <v>71</v>
      </c>
      <c r="F40" s="1">
        <v>9891</v>
      </c>
      <c r="G40" s="1">
        <v>1199</v>
      </c>
      <c r="H40" s="1">
        <v>0</v>
      </c>
      <c r="J40" s="17" t="s">
        <v>278</v>
      </c>
      <c r="K40" s="15">
        <v>80</v>
      </c>
      <c r="L40" s="15">
        <v>52433</v>
      </c>
      <c r="M40" s="15">
        <v>125</v>
      </c>
      <c r="N40" s="15">
        <v>859</v>
      </c>
      <c r="O40" s="15">
        <v>11172</v>
      </c>
      <c r="P40" s="15">
        <v>668</v>
      </c>
    </row>
    <row r="41" spans="1:16">
      <c r="A41" s="16">
        <v>45391</v>
      </c>
      <c r="B41" s="1" t="s">
        <v>133</v>
      </c>
      <c r="C41" s="1">
        <v>0</v>
      </c>
      <c r="D41" s="1">
        <v>0</v>
      </c>
      <c r="E41" s="1">
        <v>0</v>
      </c>
      <c r="F41" s="1">
        <v>0</v>
      </c>
      <c r="G41" s="1">
        <v>0</v>
      </c>
      <c r="H41" s="1">
        <v>0</v>
      </c>
      <c r="J41" s="17" t="s">
        <v>284</v>
      </c>
      <c r="K41" s="15">
        <v>9</v>
      </c>
      <c r="L41" s="15">
        <v>5246</v>
      </c>
      <c r="M41" s="15">
        <v>1125</v>
      </c>
      <c r="N41" s="15">
        <v>16</v>
      </c>
      <c r="O41" s="15">
        <v>1002</v>
      </c>
      <c r="P41" s="15">
        <v>252</v>
      </c>
    </row>
    <row r="42" spans="1:16">
      <c r="A42" s="16">
        <v>45391</v>
      </c>
      <c r="B42" s="1" t="s">
        <v>109</v>
      </c>
      <c r="C42" s="1">
        <v>12</v>
      </c>
      <c r="D42" s="1">
        <v>9079</v>
      </c>
      <c r="E42" s="1">
        <v>185</v>
      </c>
      <c r="F42" s="1">
        <v>0</v>
      </c>
      <c r="G42" s="1">
        <v>0</v>
      </c>
      <c r="H42" s="1">
        <v>0</v>
      </c>
      <c r="J42" s="17" t="s">
        <v>309</v>
      </c>
      <c r="K42" s="15"/>
      <c r="L42" s="15"/>
      <c r="M42" s="15"/>
      <c r="N42" s="15"/>
      <c r="O42" s="15"/>
      <c r="P42" s="15"/>
    </row>
    <row r="43" spans="1:16">
      <c r="A43" s="16">
        <v>45391</v>
      </c>
      <c r="B43" s="1" t="s">
        <v>214</v>
      </c>
      <c r="C43" s="1">
        <v>7</v>
      </c>
      <c r="D43" s="1">
        <v>5206</v>
      </c>
      <c r="E43" s="1">
        <v>12</v>
      </c>
      <c r="F43" s="1">
        <v>2838</v>
      </c>
      <c r="G43" s="1">
        <v>3991</v>
      </c>
      <c r="H43" s="1">
        <v>0</v>
      </c>
      <c r="J43" s="17" t="s">
        <v>127</v>
      </c>
      <c r="K43" s="15">
        <v>128</v>
      </c>
      <c r="L43" s="15">
        <v>64372</v>
      </c>
      <c r="M43" s="15">
        <v>299</v>
      </c>
      <c r="N43" s="15">
        <v>3793</v>
      </c>
      <c r="O43" s="15">
        <v>16420</v>
      </c>
      <c r="P43" s="15">
        <v>344</v>
      </c>
    </row>
    <row r="44" spans="1:16">
      <c r="A44" s="16">
        <v>45391</v>
      </c>
      <c r="B44" s="1" t="s">
        <v>174</v>
      </c>
      <c r="C44" s="1">
        <v>19</v>
      </c>
      <c r="D44" s="1">
        <v>9337</v>
      </c>
      <c r="E44" s="1">
        <v>469</v>
      </c>
      <c r="F44" s="1">
        <v>7870</v>
      </c>
      <c r="G44" s="1">
        <v>1208</v>
      </c>
      <c r="H44" s="1">
        <v>0</v>
      </c>
      <c r="J44" s="17" t="s">
        <v>157</v>
      </c>
      <c r="K44" s="15">
        <v>151</v>
      </c>
      <c r="L44" s="15">
        <v>78721</v>
      </c>
      <c r="M44" s="15">
        <v>7432</v>
      </c>
      <c r="N44" s="15">
        <v>1005</v>
      </c>
      <c r="O44" s="15">
        <v>166451</v>
      </c>
      <c r="P44" s="15">
        <v>427</v>
      </c>
    </row>
    <row r="45" spans="1:16">
      <c r="A45" s="16">
        <v>45391</v>
      </c>
      <c r="B45" s="1" t="s">
        <v>278</v>
      </c>
      <c r="C45" s="1">
        <v>16</v>
      </c>
      <c r="D45" s="1">
        <v>12993</v>
      </c>
      <c r="E45" s="1">
        <v>174</v>
      </c>
      <c r="F45" s="1">
        <v>2815</v>
      </c>
      <c r="G45" s="1">
        <v>125</v>
      </c>
      <c r="H45" s="1">
        <v>312</v>
      </c>
      <c r="J45" s="17" t="s">
        <v>133</v>
      </c>
      <c r="K45" s="15">
        <v>95</v>
      </c>
      <c r="L45" s="15">
        <v>71908</v>
      </c>
      <c r="M45" s="15">
        <v>1629</v>
      </c>
      <c r="N45" s="15">
        <v>624</v>
      </c>
      <c r="O45" s="15">
        <v>45832</v>
      </c>
      <c r="P45" s="15">
        <v>526</v>
      </c>
    </row>
    <row r="46" spans="1:16">
      <c r="A46" s="16">
        <v>45391</v>
      </c>
      <c r="B46" s="1" t="s">
        <v>208</v>
      </c>
      <c r="C46" s="1">
        <v>0</v>
      </c>
      <c r="D46" s="1">
        <v>0</v>
      </c>
      <c r="E46" s="1">
        <v>0</v>
      </c>
      <c r="F46" s="1">
        <v>0</v>
      </c>
      <c r="G46" s="1">
        <v>0</v>
      </c>
      <c r="H46" s="1">
        <v>0</v>
      </c>
      <c r="J46" s="17" t="s">
        <v>237</v>
      </c>
      <c r="K46" s="15">
        <v>14</v>
      </c>
      <c r="L46" s="15">
        <v>9660</v>
      </c>
      <c r="M46" s="15">
        <v>2157</v>
      </c>
      <c r="N46" s="15">
        <v>0</v>
      </c>
      <c r="O46" s="15">
        <v>0</v>
      </c>
      <c r="P46" s="15">
        <v>451</v>
      </c>
    </row>
    <row r="47" spans="1:16">
      <c r="A47" s="16">
        <v>45391</v>
      </c>
      <c r="B47" s="1" t="s">
        <v>272</v>
      </c>
      <c r="C47" s="1">
        <v>17</v>
      </c>
      <c r="D47" s="1">
        <v>6319</v>
      </c>
      <c r="E47" s="1">
        <v>71</v>
      </c>
      <c r="F47" s="1">
        <v>10081</v>
      </c>
      <c r="G47" s="1">
        <v>2428</v>
      </c>
      <c r="H47" s="1">
        <v>0</v>
      </c>
      <c r="J47" s="17" t="s">
        <v>310</v>
      </c>
      <c r="K47" s="15">
        <v>3226</v>
      </c>
      <c r="L47" s="15">
        <v>1765984</v>
      </c>
      <c r="M47" s="15">
        <v>300116</v>
      </c>
      <c r="N47" s="15">
        <v>44898</v>
      </c>
      <c r="O47" s="15">
        <v>931335</v>
      </c>
      <c r="P47" s="15">
        <v>6246</v>
      </c>
    </row>
    <row r="48" spans="1:16" ht="17.100000000000001">
      <c r="A48" s="16">
        <v>45391</v>
      </c>
      <c r="B48" s="1" t="s">
        <v>162</v>
      </c>
      <c r="C48" s="1">
        <v>23</v>
      </c>
      <c r="D48" s="1">
        <v>12380</v>
      </c>
      <c r="E48" s="1">
        <v>339</v>
      </c>
      <c r="F48" s="1">
        <v>7131</v>
      </c>
      <c r="G48" s="1">
        <v>820</v>
      </c>
      <c r="H48" s="1">
        <v>0</v>
      </c>
      <c r="J48"/>
      <c r="K48"/>
      <c r="L48"/>
      <c r="M48"/>
      <c r="N48"/>
      <c r="O48"/>
      <c r="P48"/>
    </row>
    <row r="49" spans="1:16">
      <c r="A49" s="16">
        <v>45391</v>
      </c>
      <c r="B49" s="1" t="s">
        <v>237</v>
      </c>
      <c r="C49" s="1">
        <v>6</v>
      </c>
      <c r="D49" s="1">
        <v>6496</v>
      </c>
      <c r="E49" s="1">
        <v>0</v>
      </c>
      <c r="F49" s="1">
        <v>0</v>
      </c>
      <c r="G49" s="1">
        <v>1302</v>
      </c>
      <c r="H49" s="1">
        <v>384</v>
      </c>
      <c r="J49" s="10"/>
      <c r="K49" s="10"/>
      <c r="L49" s="10"/>
      <c r="M49" s="10"/>
      <c r="N49" s="10"/>
      <c r="O49" s="10"/>
      <c r="P49" s="10"/>
    </row>
    <row r="50" spans="1:16">
      <c r="A50" s="16">
        <v>45391</v>
      </c>
      <c r="B50" s="1" t="s">
        <v>151</v>
      </c>
      <c r="C50" s="1">
        <v>18</v>
      </c>
      <c r="D50" s="1">
        <v>13243</v>
      </c>
      <c r="E50" s="1">
        <v>135</v>
      </c>
      <c r="F50" s="1">
        <v>5031</v>
      </c>
      <c r="G50" s="1">
        <v>1477</v>
      </c>
      <c r="H50" s="1">
        <v>0</v>
      </c>
      <c r="J50" s="10"/>
      <c r="K50" s="10"/>
      <c r="L50" s="10"/>
      <c r="M50" s="10"/>
      <c r="N50" s="10"/>
      <c r="O50" s="10"/>
      <c r="P50" s="10"/>
    </row>
    <row r="51" spans="1:16">
      <c r="A51" s="16">
        <v>45391</v>
      </c>
      <c r="B51" s="1" t="s">
        <v>197</v>
      </c>
      <c r="C51" s="1">
        <v>8</v>
      </c>
      <c r="D51" s="1">
        <v>4256</v>
      </c>
      <c r="E51" s="1">
        <v>12</v>
      </c>
      <c r="F51" s="1">
        <v>1999</v>
      </c>
      <c r="G51" s="1">
        <v>0</v>
      </c>
      <c r="H51" s="1">
        <v>72</v>
      </c>
    </row>
    <row r="52" spans="1:16">
      <c r="A52" s="16">
        <v>45391</v>
      </c>
      <c r="B52" s="1" t="s">
        <v>32</v>
      </c>
      <c r="C52" s="1">
        <v>19</v>
      </c>
      <c r="D52" s="1">
        <v>8798</v>
      </c>
      <c r="E52" s="1">
        <v>52</v>
      </c>
      <c r="F52" s="1">
        <v>3851</v>
      </c>
      <c r="G52" s="1">
        <v>2372</v>
      </c>
      <c r="H52" s="1">
        <v>0</v>
      </c>
    </row>
    <row r="53" spans="1:16">
      <c r="A53" s="16">
        <v>45391</v>
      </c>
      <c r="B53" s="1" t="s">
        <v>14</v>
      </c>
      <c r="C53" s="1">
        <v>2</v>
      </c>
      <c r="D53" s="1">
        <v>2365</v>
      </c>
      <c r="E53" s="1">
        <v>1</v>
      </c>
      <c r="F53" s="1">
        <v>102</v>
      </c>
      <c r="G53" s="1">
        <v>4007</v>
      </c>
      <c r="H53" s="1">
        <v>18</v>
      </c>
    </row>
    <row r="54" spans="1:16">
      <c r="A54" s="16">
        <v>45391</v>
      </c>
      <c r="B54" s="1" t="s">
        <v>91</v>
      </c>
      <c r="C54" s="1">
        <v>0</v>
      </c>
      <c r="D54" s="1">
        <v>0</v>
      </c>
      <c r="E54" s="1">
        <v>0</v>
      </c>
      <c r="F54" s="1">
        <v>0</v>
      </c>
      <c r="G54" s="1">
        <v>0</v>
      </c>
      <c r="H54" s="1">
        <v>0</v>
      </c>
    </row>
    <row r="55" spans="1:16">
      <c r="A55" s="16">
        <v>45391</v>
      </c>
      <c r="B55" s="1" t="s">
        <v>73</v>
      </c>
      <c r="C55" s="1">
        <v>14</v>
      </c>
      <c r="D55" s="1">
        <v>7883</v>
      </c>
      <c r="E55" s="1">
        <v>53</v>
      </c>
      <c r="F55" s="1">
        <v>7912</v>
      </c>
      <c r="G55" s="1">
        <v>1731</v>
      </c>
      <c r="H55" s="1">
        <v>0</v>
      </c>
    </row>
    <row r="56" spans="1:16">
      <c r="A56" s="16">
        <v>45392</v>
      </c>
      <c r="B56" s="1" t="s">
        <v>103</v>
      </c>
      <c r="C56" s="1">
        <v>26</v>
      </c>
      <c r="D56" s="1">
        <v>12937</v>
      </c>
      <c r="E56" s="1">
        <v>240</v>
      </c>
      <c r="F56" s="1">
        <v>2692</v>
      </c>
      <c r="G56" s="1">
        <v>1044</v>
      </c>
      <c r="H56" s="1">
        <v>93</v>
      </c>
    </row>
    <row r="57" spans="1:16">
      <c r="A57" s="16">
        <v>45392</v>
      </c>
      <c r="B57" s="1" t="s">
        <v>50</v>
      </c>
      <c r="C57" s="1">
        <v>23</v>
      </c>
      <c r="D57" s="1">
        <v>9427</v>
      </c>
      <c r="E57" s="1">
        <v>368</v>
      </c>
      <c r="F57" s="1">
        <v>5770</v>
      </c>
      <c r="G57" s="1">
        <v>4115</v>
      </c>
      <c r="H57" s="1">
        <v>336</v>
      </c>
    </row>
    <row r="58" spans="1:16">
      <c r="A58" s="16">
        <v>45392</v>
      </c>
      <c r="B58" s="1" t="s">
        <v>115</v>
      </c>
      <c r="C58" s="1">
        <v>31</v>
      </c>
      <c r="D58" s="1">
        <v>13158</v>
      </c>
      <c r="E58" s="1">
        <v>1052</v>
      </c>
      <c r="F58" s="1">
        <v>8099</v>
      </c>
      <c r="G58" s="1">
        <v>0</v>
      </c>
      <c r="H58" s="1">
        <v>0</v>
      </c>
    </row>
    <row r="59" spans="1:16">
      <c r="A59" s="16">
        <v>45392</v>
      </c>
      <c r="B59" s="1" t="s">
        <v>203</v>
      </c>
      <c r="C59" s="1">
        <v>12</v>
      </c>
      <c r="D59" s="1">
        <v>12781</v>
      </c>
      <c r="E59" s="1">
        <v>50</v>
      </c>
      <c r="F59" s="1">
        <v>5647</v>
      </c>
      <c r="G59" s="1">
        <v>3388</v>
      </c>
      <c r="H59" s="1">
        <v>0</v>
      </c>
    </row>
    <row r="60" spans="1:16">
      <c r="A60" s="16">
        <v>45392</v>
      </c>
      <c r="B60" s="1" t="s">
        <v>168</v>
      </c>
      <c r="C60" s="1">
        <v>13</v>
      </c>
      <c r="D60" s="1">
        <v>4978</v>
      </c>
      <c r="E60" s="1">
        <v>12</v>
      </c>
      <c r="F60" s="1">
        <v>2769</v>
      </c>
      <c r="G60" s="1">
        <v>2004</v>
      </c>
      <c r="H60" s="1">
        <v>0</v>
      </c>
    </row>
    <row r="61" spans="1:16">
      <c r="A61" s="16">
        <v>45392</v>
      </c>
      <c r="B61" s="1" t="s">
        <v>26</v>
      </c>
      <c r="C61" s="1">
        <v>19</v>
      </c>
      <c r="D61" s="1">
        <v>11173</v>
      </c>
      <c r="E61" s="1">
        <v>428</v>
      </c>
      <c r="F61" s="1">
        <v>3056</v>
      </c>
      <c r="G61" s="1">
        <v>0</v>
      </c>
      <c r="H61" s="1">
        <v>0</v>
      </c>
    </row>
    <row r="62" spans="1:16">
      <c r="A62" s="16">
        <v>45392</v>
      </c>
      <c r="B62" s="1" t="s">
        <v>20</v>
      </c>
      <c r="C62" s="1">
        <v>41</v>
      </c>
      <c r="D62" s="1">
        <v>19948</v>
      </c>
      <c r="E62" s="1">
        <v>1429</v>
      </c>
      <c r="F62" s="1">
        <v>17902</v>
      </c>
      <c r="G62" s="1">
        <v>1726</v>
      </c>
      <c r="H62" s="1">
        <v>222</v>
      </c>
    </row>
    <row r="63" spans="1:16">
      <c r="A63" s="16">
        <v>45392</v>
      </c>
      <c r="B63" s="1" t="s">
        <v>254</v>
      </c>
      <c r="C63" s="1">
        <v>3</v>
      </c>
      <c r="D63" s="1">
        <v>2647</v>
      </c>
      <c r="E63" s="1">
        <v>7</v>
      </c>
      <c r="F63" s="1">
        <v>2090</v>
      </c>
      <c r="G63" s="1">
        <v>0</v>
      </c>
      <c r="H63" s="1">
        <v>0</v>
      </c>
    </row>
    <row r="64" spans="1:16">
      <c r="A64" s="16">
        <v>45392</v>
      </c>
      <c r="B64" s="1" t="s">
        <v>249</v>
      </c>
      <c r="C64" s="1">
        <v>5</v>
      </c>
      <c r="D64" s="1">
        <v>11855</v>
      </c>
      <c r="E64" s="1">
        <v>10</v>
      </c>
      <c r="F64" s="1">
        <v>7660</v>
      </c>
      <c r="G64" s="1">
        <v>3</v>
      </c>
      <c r="H64" s="1">
        <v>0</v>
      </c>
    </row>
    <row r="65" spans="1:8">
      <c r="A65" s="16">
        <v>45392</v>
      </c>
      <c r="B65" s="1" t="s">
        <v>157</v>
      </c>
      <c r="C65" s="1">
        <v>5</v>
      </c>
      <c r="D65" s="1">
        <v>4129</v>
      </c>
      <c r="E65" s="1">
        <v>44</v>
      </c>
      <c r="F65" s="1">
        <v>29516</v>
      </c>
      <c r="G65" s="1">
        <v>0</v>
      </c>
      <c r="H65" s="1">
        <v>197</v>
      </c>
    </row>
    <row r="66" spans="1:8">
      <c r="A66" s="16">
        <v>45392</v>
      </c>
      <c r="B66" s="1" t="s">
        <v>133</v>
      </c>
      <c r="C66" s="1">
        <v>6</v>
      </c>
      <c r="D66" s="1">
        <v>4413</v>
      </c>
      <c r="E66" s="1">
        <v>0</v>
      </c>
      <c r="F66" s="1">
        <v>3789</v>
      </c>
      <c r="G66" s="1">
        <v>0</v>
      </c>
      <c r="H66" s="1">
        <v>0</v>
      </c>
    </row>
    <row r="67" spans="1:8">
      <c r="A67" s="16">
        <v>45392</v>
      </c>
      <c r="B67" s="1" t="s">
        <v>109</v>
      </c>
      <c r="C67" s="1">
        <v>4</v>
      </c>
      <c r="D67" s="1">
        <v>1378</v>
      </c>
      <c r="E67" s="1">
        <v>4</v>
      </c>
      <c r="F67" s="1">
        <v>0</v>
      </c>
      <c r="G67" s="1">
        <v>1166</v>
      </c>
      <c r="H67" s="1">
        <v>0</v>
      </c>
    </row>
    <row r="68" spans="1:8">
      <c r="A68" s="16">
        <v>45392</v>
      </c>
      <c r="B68" s="1" t="s">
        <v>214</v>
      </c>
      <c r="C68" s="1">
        <v>9</v>
      </c>
      <c r="D68" s="1">
        <v>4032</v>
      </c>
      <c r="E68" s="1">
        <v>74</v>
      </c>
      <c r="F68" s="1">
        <v>5165</v>
      </c>
      <c r="G68" s="1">
        <v>0</v>
      </c>
      <c r="H68" s="1">
        <v>0</v>
      </c>
    </row>
    <row r="69" spans="1:8">
      <c r="A69" s="16">
        <v>45392</v>
      </c>
      <c r="B69" s="1" t="s">
        <v>174</v>
      </c>
      <c r="C69" s="1">
        <v>17</v>
      </c>
      <c r="D69" s="1">
        <v>10911</v>
      </c>
      <c r="E69" s="1">
        <v>329</v>
      </c>
      <c r="F69" s="1">
        <v>6320</v>
      </c>
      <c r="G69" s="1">
        <v>3149</v>
      </c>
      <c r="H69" s="1">
        <v>0</v>
      </c>
    </row>
    <row r="70" spans="1:8">
      <c r="A70" s="16">
        <v>45392</v>
      </c>
      <c r="B70" s="1" t="s">
        <v>278</v>
      </c>
      <c r="C70" s="1">
        <v>3</v>
      </c>
      <c r="D70" s="1">
        <v>912</v>
      </c>
      <c r="E70" s="1">
        <v>51</v>
      </c>
      <c r="F70" s="1">
        <v>1096</v>
      </c>
      <c r="G70" s="1">
        <v>0</v>
      </c>
      <c r="H70" s="1">
        <v>0</v>
      </c>
    </row>
    <row r="71" spans="1:8">
      <c r="A71" s="16">
        <v>45392</v>
      </c>
      <c r="B71" s="1" t="s">
        <v>208</v>
      </c>
      <c r="C71" s="1">
        <v>3</v>
      </c>
      <c r="D71" s="1">
        <v>564</v>
      </c>
      <c r="E71" s="1">
        <v>53</v>
      </c>
      <c r="F71" s="1">
        <v>788</v>
      </c>
      <c r="G71" s="1">
        <v>0</v>
      </c>
      <c r="H71" s="1">
        <v>0</v>
      </c>
    </row>
    <row r="72" spans="1:8">
      <c r="A72" s="16">
        <v>45392</v>
      </c>
      <c r="B72" s="1" t="s">
        <v>272</v>
      </c>
      <c r="C72" s="1">
        <v>16</v>
      </c>
      <c r="D72" s="1">
        <v>5460</v>
      </c>
      <c r="E72" s="1">
        <v>43</v>
      </c>
      <c r="F72" s="1">
        <v>9498</v>
      </c>
      <c r="G72" s="1">
        <v>609</v>
      </c>
      <c r="H72" s="1">
        <v>0</v>
      </c>
    </row>
    <row r="73" spans="1:8">
      <c r="A73" s="16">
        <v>45392</v>
      </c>
      <c r="B73" s="1" t="s">
        <v>162</v>
      </c>
      <c r="C73" s="1">
        <v>15</v>
      </c>
      <c r="D73" s="1">
        <v>13439</v>
      </c>
      <c r="E73" s="1">
        <v>130</v>
      </c>
      <c r="F73" s="1">
        <v>4819</v>
      </c>
      <c r="G73" s="1">
        <v>2236</v>
      </c>
      <c r="H73" s="1">
        <v>0</v>
      </c>
    </row>
    <row r="74" spans="1:8">
      <c r="A74" s="16">
        <v>45392</v>
      </c>
      <c r="B74" s="1" t="s">
        <v>191</v>
      </c>
      <c r="C74" s="1">
        <v>7</v>
      </c>
      <c r="D74" s="1">
        <v>4388</v>
      </c>
      <c r="E74" s="1">
        <v>14</v>
      </c>
      <c r="F74" s="1">
        <v>959</v>
      </c>
      <c r="G74" s="1">
        <v>0</v>
      </c>
      <c r="H74" s="1">
        <v>0</v>
      </c>
    </row>
    <row r="75" spans="1:8">
      <c r="A75" s="16">
        <v>45392</v>
      </c>
      <c r="B75" s="1" t="s">
        <v>237</v>
      </c>
      <c r="C75" s="1">
        <v>0</v>
      </c>
      <c r="D75" s="1">
        <v>0</v>
      </c>
      <c r="E75" s="1">
        <v>0</v>
      </c>
      <c r="F75" s="1">
        <v>0</v>
      </c>
      <c r="G75" s="1">
        <v>0</v>
      </c>
      <c r="H75" s="1">
        <v>0</v>
      </c>
    </row>
    <row r="76" spans="1:8">
      <c r="A76" s="16">
        <v>45392</v>
      </c>
      <c r="B76" s="1" t="s">
        <v>151</v>
      </c>
      <c r="C76" s="1">
        <v>17</v>
      </c>
      <c r="D76" s="1">
        <v>12133</v>
      </c>
      <c r="E76" s="1">
        <v>41</v>
      </c>
      <c r="F76" s="1">
        <v>6572</v>
      </c>
      <c r="G76" s="1">
        <v>1126</v>
      </c>
      <c r="H76" s="1">
        <v>0</v>
      </c>
    </row>
    <row r="77" spans="1:8">
      <c r="A77" s="16">
        <v>45392</v>
      </c>
      <c r="B77" s="1" t="s">
        <v>197</v>
      </c>
      <c r="C77" s="1">
        <v>11</v>
      </c>
      <c r="D77" s="1">
        <v>5235</v>
      </c>
      <c r="E77" s="1">
        <v>19</v>
      </c>
      <c r="F77" s="1">
        <v>4707</v>
      </c>
      <c r="G77" s="1">
        <v>0</v>
      </c>
      <c r="H77" s="1">
        <v>0</v>
      </c>
    </row>
    <row r="78" spans="1:8">
      <c r="A78" s="16">
        <v>45392</v>
      </c>
      <c r="B78" s="1" t="s">
        <v>14</v>
      </c>
      <c r="C78" s="1">
        <v>4</v>
      </c>
      <c r="D78" s="1">
        <v>2042</v>
      </c>
      <c r="E78" s="1">
        <v>0</v>
      </c>
      <c r="F78" s="1">
        <v>782</v>
      </c>
      <c r="G78" s="1">
        <v>1717</v>
      </c>
      <c r="H78" s="1">
        <v>0</v>
      </c>
    </row>
    <row r="79" spans="1:8">
      <c r="A79" s="16">
        <v>45392</v>
      </c>
      <c r="B79" s="1" t="s">
        <v>91</v>
      </c>
      <c r="C79" s="1">
        <v>0</v>
      </c>
      <c r="D79" s="1">
        <v>0</v>
      </c>
      <c r="E79" s="1">
        <v>0</v>
      </c>
      <c r="F79" s="1">
        <v>0</v>
      </c>
      <c r="G79" s="1">
        <v>0</v>
      </c>
      <c r="H79" s="1">
        <v>0</v>
      </c>
    </row>
    <row r="80" spans="1:8">
      <c r="A80" s="16">
        <v>45392</v>
      </c>
      <c r="B80" s="1" t="s">
        <v>73</v>
      </c>
      <c r="C80" s="1">
        <v>7</v>
      </c>
      <c r="D80" s="1">
        <v>7879</v>
      </c>
      <c r="E80" s="1">
        <v>30</v>
      </c>
      <c r="F80" s="1">
        <v>4229</v>
      </c>
      <c r="G80" s="1">
        <v>0</v>
      </c>
      <c r="H80" s="1">
        <v>0</v>
      </c>
    </row>
    <row r="81" spans="1:8">
      <c r="A81" s="16">
        <v>45393</v>
      </c>
      <c r="B81" s="1" t="s">
        <v>50</v>
      </c>
      <c r="C81" s="1">
        <v>14</v>
      </c>
      <c r="D81" s="1">
        <v>11361</v>
      </c>
      <c r="E81" s="1">
        <v>201</v>
      </c>
      <c r="F81" s="1">
        <v>1311</v>
      </c>
      <c r="G81" s="1">
        <v>6541</v>
      </c>
      <c r="H81" s="1">
        <v>37</v>
      </c>
    </row>
    <row r="82" spans="1:8">
      <c r="A82" s="16">
        <v>45393</v>
      </c>
      <c r="B82" s="1" t="s">
        <v>115</v>
      </c>
      <c r="C82" s="1">
        <v>17</v>
      </c>
      <c r="D82" s="1">
        <v>9380</v>
      </c>
      <c r="E82" s="1">
        <v>589</v>
      </c>
      <c r="F82" s="1">
        <v>5361</v>
      </c>
      <c r="G82" s="1">
        <v>2449</v>
      </c>
      <c r="H82" s="1">
        <v>0</v>
      </c>
    </row>
    <row r="83" spans="1:8">
      <c r="A83" s="16">
        <v>45393</v>
      </c>
      <c r="B83" s="1" t="s">
        <v>203</v>
      </c>
      <c r="C83" s="1">
        <v>11</v>
      </c>
      <c r="D83" s="1">
        <v>5785</v>
      </c>
      <c r="E83" s="1">
        <v>5</v>
      </c>
      <c r="F83" s="1">
        <v>3308</v>
      </c>
      <c r="G83" s="1">
        <v>5282</v>
      </c>
      <c r="H83" s="1">
        <v>0</v>
      </c>
    </row>
    <row r="84" spans="1:8">
      <c r="A84" s="16">
        <v>45393</v>
      </c>
      <c r="B84" s="1" t="s">
        <v>168</v>
      </c>
      <c r="C84" s="1">
        <v>15</v>
      </c>
      <c r="D84" s="1">
        <v>3569</v>
      </c>
      <c r="E84" s="1">
        <v>33</v>
      </c>
      <c r="F84" s="1">
        <v>6415</v>
      </c>
      <c r="G84" s="1">
        <v>742</v>
      </c>
      <c r="H84" s="1">
        <v>0</v>
      </c>
    </row>
    <row r="85" spans="1:8">
      <c r="A85" s="16">
        <v>45393</v>
      </c>
      <c r="B85" s="1" t="s">
        <v>85</v>
      </c>
      <c r="C85" s="1">
        <v>0</v>
      </c>
      <c r="D85" s="1">
        <v>0</v>
      </c>
      <c r="E85" s="1">
        <v>0</v>
      </c>
      <c r="F85" s="1">
        <v>0</v>
      </c>
      <c r="G85" s="1">
        <v>0</v>
      </c>
      <c r="H85" s="1">
        <v>0</v>
      </c>
    </row>
    <row r="86" spans="1:8">
      <c r="A86" s="16">
        <v>45393</v>
      </c>
      <c r="B86" s="1" t="s">
        <v>260</v>
      </c>
      <c r="C86" s="1">
        <v>17</v>
      </c>
      <c r="D86" s="1">
        <v>11155</v>
      </c>
      <c r="E86" s="1">
        <v>386</v>
      </c>
      <c r="F86" s="1">
        <v>922</v>
      </c>
      <c r="G86" s="1">
        <v>1163</v>
      </c>
      <c r="H86" s="1">
        <v>0</v>
      </c>
    </row>
    <row r="87" spans="1:8">
      <c r="A87" s="16">
        <v>45393</v>
      </c>
      <c r="B87" s="1" t="s">
        <v>26</v>
      </c>
      <c r="C87" s="1">
        <v>36</v>
      </c>
      <c r="D87" s="1">
        <v>12849</v>
      </c>
      <c r="E87" s="1">
        <v>1225</v>
      </c>
      <c r="F87" s="1">
        <v>5335</v>
      </c>
      <c r="G87" s="1">
        <v>0</v>
      </c>
      <c r="H87" s="1">
        <v>0</v>
      </c>
    </row>
    <row r="88" spans="1:8">
      <c r="A88" s="16">
        <v>45393</v>
      </c>
      <c r="B88" s="1" t="s">
        <v>20</v>
      </c>
      <c r="C88" s="1">
        <v>33</v>
      </c>
      <c r="D88" s="1">
        <v>17757</v>
      </c>
      <c r="E88" s="1">
        <v>489</v>
      </c>
      <c r="F88" s="1">
        <v>13555</v>
      </c>
      <c r="G88" s="1">
        <v>242</v>
      </c>
      <c r="H88" s="1">
        <v>8</v>
      </c>
    </row>
    <row r="89" spans="1:8">
      <c r="A89" s="16">
        <v>45393</v>
      </c>
      <c r="B89" s="1" t="s">
        <v>254</v>
      </c>
      <c r="C89" s="1">
        <v>3</v>
      </c>
      <c r="D89" s="1">
        <v>570</v>
      </c>
      <c r="E89" s="1">
        <v>6</v>
      </c>
      <c r="F89" s="1">
        <v>1165</v>
      </c>
      <c r="G89" s="1">
        <v>0</v>
      </c>
      <c r="H89" s="1">
        <v>0</v>
      </c>
    </row>
    <row r="90" spans="1:8">
      <c r="A90" s="16">
        <v>45393</v>
      </c>
      <c r="B90" s="1" t="s">
        <v>249</v>
      </c>
      <c r="C90" s="1">
        <v>8</v>
      </c>
      <c r="D90" s="1">
        <v>10671</v>
      </c>
      <c r="E90" s="1">
        <v>70</v>
      </c>
      <c r="F90" s="1">
        <v>6944</v>
      </c>
      <c r="G90" s="1">
        <v>2363</v>
      </c>
      <c r="H90" s="1">
        <v>0</v>
      </c>
    </row>
    <row r="91" spans="1:8">
      <c r="A91" s="16">
        <v>45393</v>
      </c>
      <c r="B91" s="1" t="s">
        <v>157</v>
      </c>
      <c r="C91" s="1">
        <v>22</v>
      </c>
      <c r="D91" s="1">
        <v>8849</v>
      </c>
      <c r="E91" s="1">
        <v>221</v>
      </c>
      <c r="F91" s="1">
        <v>45581</v>
      </c>
      <c r="G91" s="1">
        <v>830</v>
      </c>
      <c r="H91" s="1">
        <v>116</v>
      </c>
    </row>
    <row r="92" spans="1:8">
      <c r="A92" s="16">
        <v>45393</v>
      </c>
      <c r="B92" s="1" t="s">
        <v>133</v>
      </c>
      <c r="C92" s="1">
        <v>15</v>
      </c>
      <c r="D92" s="1">
        <v>7084</v>
      </c>
      <c r="E92" s="1">
        <v>4</v>
      </c>
      <c r="F92" s="1">
        <v>7289</v>
      </c>
      <c r="G92" s="1">
        <v>0</v>
      </c>
      <c r="H92" s="1">
        <v>0</v>
      </c>
    </row>
    <row r="93" spans="1:8">
      <c r="A93" s="16">
        <v>45393</v>
      </c>
      <c r="B93" s="1" t="s">
        <v>109</v>
      </c>
      <c r="C93" s="1">
        <v>12</v>
      </c>
      <c r="D93" s="1">
        <v>5290</v>
      </c>
      <c r="E93" s="1">
        <v>26</v>
      </c>
      <c r="F93" s="1">
        <v>0</v>
      </c>
      <c r="G93" s="1">
        <v>650</v>
      </c>
      <c r="H93" s="1">
        <v>0</v>
      </c>
    </row>
    <row r="94" spans="1:8">
      <c r="A94" s="16">
        <v>45393</v>
      </c>
      <c r="B94" s="1" t="s">
        <v>174</v>
      </c>
      <c r="C94" s="1">
        <v>14</v>
      </c>
      <c r="D94" s="1">
        <v>10680</v>
      </c>
      <c r="E94" s="1">
        <v>119</v>
      </c>
      <c r="F94" s="1">
        <v>9115</v>
      </c>
      <c r="G94" s="1">
        <v>0</v>
      </c>
      <c r="H94" s="1">
        <v>0</v>
      </c>
    </row>
    <row r="95" spans="1:8">
      <c r="A95" s="16">
        <v>45393</v>
      </c>
      <c r="B95" s="1" t="s">
        <v>208</v>
      </c>
      <c r="C95" s="1">
        <v>1</v>
      </c>
      <c r="D95" s="1">
        <v>1332</v>
      </c>
      <c r="E95" s="1">
        <v>0</v>
      </c>
      <c r="F95" s="1">
        <v>478</v>
      </c>
      <c r="G95" s="1">
        <v>0</v>
      </c>
      <c r="H95" s="1">
        <v>0</v>
      </c>
    </row>
    <row r="96" spans="1:8">
      <c r="A96" s="16">
        <v>45393</v>
      </c>
      <c r="B96" s="1" t="s">
        <v>162</v>
      </c>
      <c r="C96" s="1">
        <v>20</v>
      </c>
      <c r="D96" s="1">
        <v>14184</v>
      </c>
      <c r="E96" s="1">
        <v>175</v>
      </c>
      <c r="F96" s="1">
        <v>6658</v>
      </c>
      <c r="G96" s="1">
        <v>330</v>
      </c>
      <c r="H96" s="1">
        <v>0</v>
      </c>
    </row>
    <row r="97" spans="1:8">
      <c r="A97" s="16">
        <v>45393</v>
      </c>
      <c r="B97" s="1" t="s">
        <v>308</v>
      </c>
      <c r="C97" s="1">
        <v>13</v>
      </c>
      <c r="D97" s="1">
        <v>7909</v>
      </c>
      <c r="E97" s="1">
        <v>3</v>
      </c>
      <c r="F97" s="1">
        <v>0</v>
      </c>
      <c r="G97" s="1">
        <v>7692</v>
      </c>
      <c r="H97" s="1">
        <v>0</v>
      </c>
    </row>
    <row r="98" spans="1:8">
      <c r="A98" s="16">
        <v>45393</v>
      </c>
      <c r="B98" s="1" t="s">
        <v>121</v>
      </c>
      <c r="C98" s="1">
        <v>11</v>
      </c>
      <c r="D98" s="1">
        <v>15839</v>
      </c>
      <c r="E98" s="1">
        <v>42</v>
      </c>
      <c r="F98" s="1">
        <v>2356</v>
      </c>
      <c r="G98" s="1">
        <v>3435</v>
      </c>
      <c r="H98" s="1">
        <v>0</v>
      </c>
    </row>
    <row r="99" spans="1:8">
      <c r="A99" s="16">
        <v>45393</v>
      </c>
      <c r="B99" s="1" t="s">
        <v>191</v>
      </c>
      <c r="C99" s="1">
        <v>5</v>
      </c>
      <c r="D99" s="1">
        <v>2681</v>
      </c>
      <c r="E99" s="1">
        <v>7</v>
      </c>
      <c r="F99" s="1">
        <v>1530</v>
      </c>
      <c r="G99" s="1">
        <v>0</v>
      </c>
      <c r="H99" s="1">
        <v>0</v>
      </c>
    </row>
    <row r="100" spans="1:8">
      <c r="A100" s="16">
        <v>45393</v>
      </c>
      <c r="B100" s="1" t="s">
        <v>237</v>
      </c>
      <c r="C100" s="1">
        <v>0</v>
      </c>
      <c r="D100" s="1">
        <v>0</v>
      </c>
      <c r="E100" s="1">
        <v>0</v>
      </c>
      <c r="F100" s="1">
        <v>0</v>
      </c>
      <c r="G100" s="1">
        <v>0</v>
      </c>
      <c r="H100" s="1">
        <v>0</v>
      </c>
    </row>
    <row r="101" spans="1:8">
      <c r="A101" s="16">
        <v>45393</v>
      </c>
      <c r="B101" s="1" t="s">
        <v>151</v>
      </c>
      <c r="C101" s="1">
        <v>22</v>
      </c>
      <c r="D101" s="1">
        <v>13449</v>
      </c>
      <c r="E101" s="1">
        <v>46</v>
      </c>
      <c r="F101" s="1">
        <v>7349</v>
      </c>
      <c r="G101" s="1">
        <v>465</v>
      </c>
      <c r="H101" s="1">
        <v>0</v>
      </c>
    </row>
    <row r="102" spans="1:8">
      <c r="A102" s="16">
        <v>45393</v>
      </c>
      <c r="B102" s="1" t="s">
        <v>197</v>
      </c>
      <c r="C102" s="1">
        <v>10</v>
      </c>
      <c r="D102" s="1">
        <v>2852</v>
      </c>
      <c r="E102" s="1">
        <v>37</v>
      </c>
      <c r="F102" s="1">
        <v>5795</v>
      </c>
      <c r="G102" s="1">
        <v>0</v>
      </c>
      <c r="H102" s="1">
        <v>0</v>
      </c>
    </row>
    <row r="103" spans="1:8">
      <c r="A103" s="16">
        <v>45393</v>
      </c>
      <c r="B103" s="1" t="s">
        <v>14</v>
      </c>
      <c r="C103" s="1">
        <v>3</v>
      </c>
      <c r="D103" s="1">
        <v>470</v>
      </c>
      <c r="E103" s="1">
        <v>4</v>
      </c>
      <c r="F103" s="1">
        <v>1513</v>
      </c>
      <c r="G103" s="1">
        <v>1201</v>
      </c>
      <c r="H103" s="1">
        <v>1</v>
      </c>
    </row>
    <row r="104" spans="1:8">
      <c r="A104" s="16">
        <v>45393</v>
      </c>
      <c r="B104" s="1" t="s">
        <v>73</v>
      </c>
      <c r="C104" s="1">
        <v>9</v>
      </c>
      <c r="D104" s="1">
        <v>2350</v>
      </c>
      <c r="E104" s="1">
        <v>32</v>
      </c>
      <c r="F104" s="1">
        <v>5020</v>
      </c>
      <c r="G104" s="1">
        <v>0</v>
      </c>
      <c r="H104" s="1">
        <v>0</v>
      </c>
    </row>
    <row r="105" spans="1:8">
      <c r="A105" s="16">
        <v>45394</v>
      </c>
      <c r="B105" s="1" t="s">
        <v>103</v>
      </c>
      <c r="C105" s="1">
        <v>12</v>
      </c>
      <c r="D105" s="1">
        <v>8933</v>
      </c>
      <c r="E105" s="1">
        <v>115</v>
      </c>
      <c r="F105" s="1">
        <v>952</v>
      </c>
      <c r="G105" s="1">
        <v>2177</v>
      </c>
      <c r="H105" s="1">
        <v>0</v>
      </c>
    </row>
    <row r="106" spans="1:8">
      <c r="A106" s="16">
        <v>45394</v>
      </c>
      <c r="B106" s="1" t="s">
        <v>50</v>
      </c>
      <c r="C106" s="1">
        <v>11</v>
      </c>
      <c r="D106" s="1">
        <v>6649</v>
      </c>
      <c r="E106" s="1">
        <v>197</v>
      </c>
      <c r="F106" s="1">
        <v>2612</v>
      </c>
      <c r="G106" s="1">
        <v>3017</v>
      </c>
      <c r="H106" s="1">
        <v>65</v>
      </c>
    </row>
    <row r="107" spans="1:8">
      <c r="A107" s="16">
        <v>45394</v>
      </c>
      <c r="B107" s="1" t="s">
        <v>115</v>
      </c>
      <c r="C107" s="1">
        <v>0</v>
      </c>
      <c r="D107" s="1">
        <v>0</v>
      </c>
      <c r="E107" s="1">
        <v>0</v>
      </c>
      <c r="F107" s="1">
        <v>0</v>
      </c>
      <c r="G107" s="1">
        <v>0</v>
      </c>
      <c r="H107" s="1">
        <v>0</v>
      </c>
    </row>
    <row r="108" spans="1:8">
      <c r="A108" s="16">
        <v>45394</v>
      </c>
      <c r="B108" s="1" t="s">
        <v>115</v>
      </c>
      <c r="C108" s="1">
        <v>10</v>
      </c>
      <c r="D108" s="1">
        <v>6626</v>
      </c>
      <c r="E108" s="1">
        <v>416</v>
      </c>
      <c r="F108" s="1">
        <v>1042</v>
      </c>
      <c r="G108" s="1">
        <v>282</v>
      </c>
      <c r="H108" s="1">
        <v>0</v>
      </c>
    </row>
    <row r="109" spans="1:8">
      <c r="A109" s="16">
        <v>45394</v>
      </c>
      <c r="B109" s="1" t="s">
        <v>203</v>
      </c>
      <c r="C109" s="1">
        <v>11</v>
      </c>
      <c r="D109" s="1">
        <v>5928</v>
      </c>
      <c r="E109" s="1">
        <v>104</v>
      </c>
      <c r="F109" s="1">
        <v>2194</v>
      </c>
      <c r="G109" s="1">
        <v>1478</v>
      </c>
      <c r="H109" s="1">
        <v>0</v>
      </c>
    </row>
    <row r="110" spans="1:8">
      <c r="A110" s="16">
        <v>45394</v>
      </c>
      <c r="B110" s="1" t="s">
        <v>168</v>
      </c>
      <c r="C110" s="1">
        <v>17</v>
      </c>
      <c r="D110" s="1">
        <v>6458</v>
      </c>
      <c r="E110" s="1">
        <v>21</v>
      </c>
      <c r="F110" s="1">
        <v>4066</v>
      </c>
      <c r="G110" s="1">
        <v>4523</v>
      </c>
      <c r="H110" s="1">
        <v>1</v>
      </c>
    </row>
    <row r="111" spans="1:8">
      <c r="A111" s="16">
        <v>45394</v>
      </c>
      <c r="B111" s="1" t="s">
        <v>185</v>
      </c>
      <c r="C111" s="1">
        <v>19</v>
      </c>
      <c r="D111" s="1">
        <v>7516</v>
      </c>
      <c r="E111" s="1">
        <v>88</v>
      </c>
      <c r="F111" s="1">
        <v>2124</v>
      </c>
      <c r="G111" s="1">
        <v>160</v>
      </c>
      <c r="H111" s="1">
        <v>141</v>
      </c>
    </row>
    <row r="112" spans="1:8">
      <c r="A112" s="16">
        <v>45394</v>
      </c>
      <c r="B112" s="1" t="s">
        <v>26</v>
      </c>
      <c r="C112" s="1">
        <v>22</v>
      </c>
      <c r="D112" s="1">
        <v>11109</v>
      </c>
      <c r="E112" s="1">
        <v>740</v>
      </c>
      <c r="F112" s="1">
        <v>3712</v>
      </c>
      <c r="G112" s="1">
        <v>1710</v>
      </c>
      <c r="H112" s="1">
        <v>0</v>
      </c>
    </row>
    <row r="113" spans="1:8">
      <c r="A113" s="16">
        <v>45394</v>
      </c>
      <c r="B113" s="1" t="s">
        <v>20</v>
      </c>
      <c r="C113" s="1">
        <v>28</v>
      </c>
      <c r="D113" s="1">
        <v>10345</v>
      </c>
      <c r="E113" s="1">
        <v>511</v>
      </c>
      <c r="F113" s="1">
        <v>1749</v>
      </c>
      <c r="G113" s="1">
        <v>460</v>
      </c>
      <c r="H113" s="1">
        <v>0</v>
      </c>
    </row>
    <row r="114" spans="1:8">
      <c r="A114" s="16">
        <v>45394</v>
      </c>
      <c r="B114" s="1" t="s">
        <v>254</v>
      </c>
      <c r="C114" s="1">
        <v>0</v>
      </c>
      <c r="D114" s="1">
        <v>0</v>
      </c>
      <c r="E114" s="1">
        <v>0</v>
      </c>
      <c r="F114" s="1">
        <v>0</v>
      </c>
      <c r="G114" s="1">
        <v>0</v>
      </c>
      <c r="H114" s="1">
        <v>0</v>
      </c>
    </row>
    <row r="115" spans="1:8">
      <c r="A115" s="16">
        <v>45394</v>
      </c>
      <c r="B115" s="1" t="s">
        <v>249</v>
      </c>
      <c r="C115" s="1">
        <v>5</v>
      </c>
      <c r="D115" s="1">
        <v>4723</v>
      </c>
      <c r="E115" s="1">
        <v>44</v>
      </c>
      <c r="F115" s="1">
        <v>1221</v>
      </c>
      <c r="G115" s="1">
        <v>8223</v>
      </c>
      <c r="H115" s="1">
        <v>14</v>
      </c>
    </row>
    <row r="116" spans="1:8">
      <c r="A116" s="16">
        <v>45394</v>
      </c>
      <c r="B116" s="1" t="s">
        <v>157</v>
      </c>
      <c r="C116" s="1">
        <v>19</v>
      </c>
      <c r="D116" s="1">
        <v>6848</v>
      </c>
      <c r="E116" s="1">
        <v>128</v>
      </c>
      <c r="F116" s="1">
        <v>16490</v>
      </c>
      <c r="G116" s="1">
        <v>1077</v>
      </c>
      <c r="H116" s="1">
        <v>0</v>
      </c>
    </row>
    <row r="117" spans="1:8">
      <c r="A117" s="16">
        <v>45394</v>
      </c>
      <c r="B117" s="1" t="s">
        <v>133</v>
      </c>
      <c r="C117" s="1">
        <v>11</v>
      </c>
      <c r="D117" s="1">
        <v>5614</v>
      </c>
      <c r="E117" s="1">
        <v>5</v>
      </c>
      <c r="F117" s="1">
        <v>7002</v>
      </c>
      <c r="G117" s="1">
        <v>44</v>
      </c>
      <c r="H117" s="1">
        <v>0</v>
      </c>
    </row>
    <row r="118" spans="1:8">
      <c r="A118" s="16">
        <v>45394</v>
      </c>
      <c r="B118" s="1" t="s">
        <v>109</v>
      </c>
      <c r="C118" s="1">
        <v>11</v>
      </c>
      <c r="D118" s="1">
        <v>7392</v>
      </c>
      <c r="E118" s="1">
        <v>91</v>
      </c>
      <c r="F118" s="1">
        <v>459</v>
      </c>
      <c r="G118" s="1">
        <v>0</v>
      </c>
      <c r="H118" s="1">
        <v>0</v>
      </c>
    </row>
    <row r="119" spans="1:8">
      <c r="A119" s="16">
        <v>45394</v>
      </c>
      <c r="B119" s="1" t="s">
        <v>214</v>
      </c>
      <c r="C119" s="1">
        <v>6</v>
      </c>
      <c r="D119" s="1">
        <v>6177</v>
      </c>
      <c r="E119" s="1">
        <v>17</v>
      </c>
      <c r="F119" s="1">
        <v>1925</v>
      </c>
      <c r="G119" s="1">
        <v>3089</v>
      </c>
      <c r="H119" s="1">
        <v>0</v>
      </c>
    </row>
    <row r="120" spans="1:8">
      <c r="A120" s="16">
        <v>45394</v>
      </c>
      <c r="B120" s="1" t="s">
        <v>174</v>
      </c>
      <c r="C120" s="1">
        <v>15</v>
      </c>
      <c r="D120" s="1">
        <v>7638</v>
      </c>
      <c r="E120" s="1">
        <v>419</v>
      </c>
      <c r="F120" s="1">
        <v>4502</v>
      </c>
      <c r="G120" s="1">
        <v>0</v>
      </c>
      <c r="H120" s="1">
        <v>0</v>
      </c>
    </row>
    <row r="121" spans="1:8">
      <c r="A121" s="16">
        <v>45394</v>
      </c>
      <c r="B121" s="1" t="s">
        <v>162</v>
      </c>
      <c r="C121" s="1">
        <v>13</v>
      </c>
      <c r="D121" s="1">
        <v>9129</v>
      </c>
      <c r="E121" s="1">
        <v>25</v>
      </c>
      <c r="F121" s="1">
        <v>7750</v>
      </c>
      <c r="G121" s="1">
        <v>0</v>
      </c>
      <c r="H121" s="1">
        <v>0</v>
      </c>
    </row>
    <row r="122" spans="1:8">
      <c r="A122" s="16">
        <v>45394</v>
      </c>
      <c r="B122" s="1" t="s">
        <v>121</v>
      </c>
      <c r="C122" s="1">
        <v>15</v>
      </c>
      <c r="D122" s="1">
        <v>14202</v>
      </c>
      <c r="E122" s="1">
        <v>49</v>
      </c>
      <c r="F122" s="1">
        <v>3956</v>
      </c>
      <c r="G122" s="1">
        <v>1523</v>
      </c>
      <c r="H122" s="1">
        <v>0</v>
      </c>
    </row>
    <row r="123" spans="1:8">
      <c r="A123" s="16">
        <v>45394</v>
      </c>
      <c r="B123" s="1" t="s">
        <v>220</v>
      </c>
      <c r="C123" s="1">
        <v>18</v>
      </c>
      <c r="D123" s="1">
        <v>6101</v>
      </c>
      <c r="E123" s="1">
        <v>267</v>
      </c>
      <c r="F123" s="1">
        <v>2450</v>
      </c>
      <c r="G123" s="1">
        <v>5758</v>
      </c>
      <c r="H123" s="1">
        <v>0</v>
      </c>
    </row>
    <row r="124" spans="1:8">
      <c r="A124" s="16">
        <v>45394</v>
      </c>
      <c r="B124" s="1" t="s">
        <v>237</v>
      </c>
      <c r="C124" s="1">
        <v>0</v>
      </c>
      <c r="D124" s="1">
        <v>0</v>
      </c>
      <c r="E124" s="1">
        <v>0</v>
      </c>
      <c r="F124" s="1">
        <v>0</v>
      </c>
      <c r="G124" s="1">
        <v>2</v>
      </c>
      <c r="H124" s="1">
        <v>0</v>
      </c>
    </row>
    <row r="125" spans="1:8">
      <c r="A125" s="16">
        <v>45394</v>
      </c>
      <c r="B125" s="1" t="s">
        <v>151</v>
      </c>
      <c r="C125" s="1">
        <v>19</v>
      </c>
      <c r="D125" s="1">
        <v>11353</v>
      </c>
      <c r="E125" s="1">
        <v>37</v>
      </c>
      <c r="F125" s="1">
        <v>4708</v>
      </c>
      <c r="G125" s="1">
        <v>834</v>
      </c>
      <c r="H125" s="1">
        <v>0</v>
      </c>
    </row>
    <row r="126" spans="1:8">
      <c r="A126" s="16">
        <v>45394</v>
      </c>
      <c r="B126" s="1" t="s">
        <v>197</v>
      </c>
      <c r="C126" s="1">
        <v>7</v>
      </c>
      <c r="D126" s="1">
        <v>3862</v>
      </c>
      <c r="E126" s="1">
        <v>10</v>
      </c>
      <c r="F126" s="1">
        <v>3888</v>
      </c>
      <c r="G126" s="1">
        <v>0</v>
      </c>
      <c r="H126" s="1">
        <v>145</v>
      </c>
    </row>
    <row r="127" spans="1:8">
      <c r="A127" s="16">
        <v>45394</v>
      </c>
      <c r="B127" s="1" t="s">
        <v>14</v>
      </c>
      <c r="C127" s="1">
        <v>1</v>
      </c>
      <c r="D127" s="1">
        <v>281</v>
      </c>
      <c r="E127" s="1">
        <v>0</v>
      </c>
      <c r="F127" s="1">
        <v>514</v>
      </c>
      <c r="G127" s="1">
        <v>0</v>
      </c>
      <c r="H127" s="1">
        <v>0</v>
      </c>
    </row>
    <row r="128" spans="1:8">
      <c r="A128" s="16">
        <v>45394</v>
      </c>
      <c r="B128" s="1" t="s">
        <v>73</v>
      </c>
      <c r="C128" s="1">
        <v>21</v>
      </c>
      <c r="D128" s="1">
        <v>10779</v>
      </c>
      <c r="E128" s="1">
        <v>166</v>
      </c>
      <c r="F128" s="1">
        <v>8142</v>
      </c>
      <c r="G128" s="1">
        <v>348</v>
      </c>
      <c r="H128" s="1">
        <v>0</v>
      </c>
    </row>
    <row r="129" spans="1:8">
      <c r="A129" s="16">
        <v>45395</v>
      </c>
      <c r="B129" s="1" t="s">
        <v>157</v>
      </c>
      <c r="C129" s="1">
        <v>0</v>
      </c>
      <c r="D129" s="1">
        <v>0</v>
      </c>
      <c r="E129" s="1">
        <v>0</v>
      </c>
      <c r="F129" s="1">
        <v>0</v>
      </c>
      <c r="G129" s="1">
        <v>0</v>
      </c>
      <c r="H129" s="1">
        <v>0</v>
      </c>
    </row>
    <row r="130" spans="1:8">
      <c r="A130" s="16">
        <v>45395</v>
      </c>
      <c r="B130" s="1" t="s">
        <v>308</v>
      </c>
      <c r="C130" s="1">
        <v>13</v>
      </c>
      <c r="D130" s="1">
        <v>4559</v>
      </c>
      <c r="E130" s="1">
        <v>151</v>
      </c>
      <c r="F130" s="1">
        <v>0</v>
      </c>
      <c r="G130" s="1">
        <v>1964</v>
      </c>
      <c r="H130" s="1">
        <v>0</v>
      </c>
    </row>
    <row r="131" spans="1:8">
      <c r="A131" s="16">
        <v>45395</v>
      </c>
      <c r="B131" s="1" t="s">
        <v>121</v>
      </c>
      <c r="C131" s="1">
        <v>8</v>
      </c>
      <c r="D131" s="1">
        <v>7295</v>
      </c>
      <c r="E131" s="1">
        <v>22</v>
      </c>
      <c r="F131" s="1">
        <v>2890</v>
      </c>
      <c r="G131" s="1">
        <v>1769</v>
      </c>
      <c r="H131" s="1">
        <v>0</v>
      </c>
    </row>
    <row r="132" spans="1:8">
      <c r="A132" s="16">
        <v>45395</v>
      </c>
      <c r="B132" s="1" t="s">
        <v>151</v>
      </c>
      <c r="C132" s="1">
        <v>12</v>
      </c>
      <c r="D132" s="1">
        <v>8850</v>
      </c>
      <c r="E132" s="1">
        <v>24</v>
      </c>
      <c r="F132" s="1">
        <v>526</v>
      </c>
      <c r="G132" s="1">
        <v>0</v>
      </c>
      <c r="H132" s="1">
        <v>42</v>
      </c>
    </row>
    <row r="133" spans="1:8">
      <c r="A133" s="16">
        <v>45395</v>
      </c>
      <c r="B133" s="1" t="s">
        <v>14</v>
      </c>
      <c r="C133" s="1">
        <v>8</v>
      </c>
      <c r="D133" s="1">
        <v>6194</v>
      </c>
      <c r="E133" s="1">
        <v>35</v>
      </c>
      <c r="F133" s="1">
        <v>1855</v>
      </c>
      <c r="G133" s="1">
        <v>2</v>
      </c>
      <c r="H133" s="1">
        <v>45</v>
      </c>
    </row>
    <row r="134" spans="1:8">
      <c r="A134" s="16">
        <v>45396</v>
      </c>
      <c r="B134" s="1" t="s">
        <v>237</v>
      </c>
      <c r="C134" s="1">
        <v>0</v>
      </c>
      <c r="D134" s="1">
        <v>0</v>
      </c>
      <c r="E134" s="1">
        <v>0</v>
      </c>
      <c r="F134" s="1">
        <v>0</v>
      </c>
      <c r="G134" s="1">
        <v>0</v>
      </c>
      <c r="H134" s="1">
        <v>67</v>
      </c>
    </row>
    <row r="135" spans="1:8">
      <c r="A135" s="16">
        <v>45397</v>
      </c>
      <c r="B135" s="1" t="s">
        <v>50</v>
      </c>
      <c r="C135" s="1">
        <v>19</v>
      </c>
      <c r="D135" s="1">
        <v>7216</v>
      </c>
      <c r="E135" s="1">
        <v>256</v>
      </c>
      <c r="F135" s="1">
        <v>5851</v>
      </c>
      <c r="G135" s="1">
        <v>1272</v>
      </c>
      <c r="H135" s="1">
        <v>63</v>
      </c>
    </row>
    <row r="136" spans="1:8">
      <c r="A136" s="16">
        <v>45397</v>
      </c>
      <c r="B136" s="1" t="s">
        <v>115</v>
      </c>
      <c r="C136" s="1">
        <v>19</v>
      </c>
      <c r="D136" s="1">
        <v>9464</v>
      </c>
      <c r="E136" s="1">
        <v>661</v>
      </c>
      <c r="F136" s="1">
        <v>4601</v>
      </c>
      <c r="G136" s="1">
        <v>496</v>
      </c>
      <c r="H136" s="1">
        <v>0</v>
      </c>
    </row>
    <row r="137" spans="1:8">
      <c r="A137" s="16">
        <v>45397</v>
      </c>
      <c r="B137" s="1" t="s">
        <v>203</v>
      </c>
      <c r="C137" s="1">
        <v>15</v>
      </c>
      <c r="D137" s="1">
        <v>8313</v>
      </c>
      <c r="E137" s="1">
        <v>145</v>
      </c>
      <c r="F137" s="1">
        <v>3595</v>
      </c>
      <c r="G137" s="1">
        <v>1134</v>
      </c>
      <c r="H137" s="1">
        <v>0</v>
      </c>
    </row>
    <row r="138" spans="1:8">
      <c r="A138" s="16">
        <v>45397</v>
      </c>
      <c r="B138" s="1" t="s">
        <v>168</v>
      </c>
      <c r="C138" s="1">
        <v>14</v>
      </c>
      <c r="D138" s="1">
        <v>5393</v>
      </c>
      <c r="E138" s="1">
        <v>64</v>
      </c>
      <c r="F138" s="1">
        <v>2422</v>
      </c>
      <c r="G138" s="1">
        <v>0</v>
      </c>
      <c r="H138" s="1">
        <v>0</v>
      </c>
    </row>
    <row r="139" spans="1:8">
      <c r="A139" s="16">
        <v>45397</v>
      </c>
      <c r="B139" s="1" t="s">
        <v>243</v>
      </c>
      <c r="C139" s="1">
        <v>0</v>
      </c>
      <c r="D139" s="1">
        <v>0</v>
      </c>
      <c r="E139" s="1">
        <v>0</v>
      </c>
      <c r="F139" s="1">
        <v>0</v>
      </c>
      <c r="G139" s="1">
        <v>0</v>
      </c>
      <c r="H139" s="1">
        <v>0</v>
      </c>
    </row>
    <row r="140" spans="1:8">
      <c r="A140" s="16">
        <v>45397</v>
      </c>
      <c r="B140" s="1" t="s">
        <v>185</v>
      </c>
      <c r="C140" s="1">
        <v>22</v>
      </c>
      <c r="D140" s="1">
        <v>8804</v>
      </c>
      <c r="E140" s="1">
        <v>51</v>
      </c>
      <c r="F140" s="1">
        <v>3204</v>
      </c>
      <c r="G140" s="1">
        <v>1585</v>
      </c>
      <c r="H140" s="1">
        <v>151</v>
      </c>
    </row>
    <row r="141" spans="1:8">
      <c r="A141" s="16">
        <v>45397</v>
      </c>
      <c r="B141" s="1" t="s">
        <v>26</v>
      </c>
      <c r="C141" s="1">
        <v>34</v>
      </c>
      <c r="D141" s="1">
        <v>11612</v>
      </c>
      <c r="E141" s="1">
        <v>1153</v>
      </c>
      <c r="F141" s="1">
        <v>3534</v>
      </c>
      <c r="G141" s="1">
        <v>1275</v>
      </c>
      <c r="H141" s="1">
        <v>0</v>
      </c>
    </row>
    <row r="142" spans="1:8">
      <c r="A142" s="16">
        <v>45397</v>
      </c>
      <c r="B142" s="1" t="s">
        <v>254</v>
      </c>
      <c r="C142" s="1">
        <v>8</v>
      </c>
      <c r="D142" s="1">
        <v>4748</v>
      </c>
      <c r="E142" s="1">
        <v>26</v>
      </c>
      <c r="F142" s="1">
        <v>5084</v>
      </c>
      <c r="G142" s="1">
        <v>0</v>
      </c>
      <c r="H142" s="1">
        <v>0</v>
      </c>
    </row>
    <row r="143" spans="1:8">
      <c r="A143" s="16">
        <v>45397</v>
      </c>
      <c r="B143" s="1" t="s">
        <v>249</v>
      </c>
      <c r="C143" s="1">
        <v>8</v>
      </c>
      <c r="D143" s="1">
        <v>16780</v>
      </c>
      <c r="E143" s="1">
        <v>25</v>
      </c>
      <c r="F143" s="1">
        <v>4419</v>
      </c>
      <c r="G143" s="1">
        <v>2343</v>
      </c>
      <c r="H143" s="1">
        <v>0</v>
      </c>
    </row>
    <row r="144" spans="1:8">
      <c r="A144" s="16">
        <v>45397</v>
      </c>
      <c r="B144" s="1" t="s">
        <v>127</v>
      </c>
      <c r="C144" s="1">
        <v>33</v>
      </c>
      <c r="D144" s="1">
        <v>18989</v>
      </c>
      <c r="E144" s="1">
        <v>696</v>
      </c>
      <c r="F144" s="1">
        <v>3193</v>
      </c>
      <c r="G144" s="1">
        <v>0</v>
      </c>
      <c r="H144" s="1">
        <v>122</v>
      </c>
    </row>
    <row r="145" spans="1:8">
      <c r="A145" s="16">
        <v>45397</v>
      </c>
      <c r="B145" s="1" t="s">
        <v>68</v>
      </c>
      <c r="C145" s="1">
        <v>24</v>
      </c>
      <c r="D145" s="1">
        <v>11158</v>
      </c>
      <c r="E145" s="1">
        <v>325</v>
      </c>
      <c r="F145" s="1">
        <v>3541</v>
      </c>
      <c r="G145" s="1">
        <v>0</v>
      </c>
      <c r="H145" s="1">
        <v>0</v>
      </c>
    </row>
    <row r="146" spans="1:8">
      <c r="A146" s="16">
        <v>45397</v>
      </c>
      <c r="B146" s="1" t="s">
        <v>157</v>
      </c>
      <c r="C146" s="1">
        <v>15</v>
      </c>
      <c r="D146" s="1">
        <v>9198</v>
      </c>
      <c r="E146" s="1">
        <v>55</v>
      </c>
      <c r="F146" s="1">
        <v>4351</v>
      </c>
      <c r="G146" s="1">
        <v>1137</v>
      </c>
      <c r="H146" s="1">
        <v>0</v>
      </c>
    </row>
    <row r="147" spans="1:8">
      <c r="A147" s="16">
        <v>45397</v>
      </c>
      <c r="B147" s="1" t="s">
        <v>133</v>
      </c>
      <c r="C147" s="1">
        <v>19</v>
      </c>
      <c r="D147" s="1">
        <v>13549</v>
      </c>
      <c r="E147" s="1">
        <v>68</v>
      </c>
      <c r="F147" s="1">
        <v>8745</v>
      </c>
      <c r="G147" s="1">
        <v>304</v>
      </c>
      <c r="H147" s="1">
        <v>0</v>
      </c>
    </row>
    <row r="148" spans="1:8">
      <c r="A148" s="16">
        <v>45397</v>
      </c>
      <c r="B148" s="1" t="s">
        <v>109</v>
      </c>
      <c r="C148" s="1">
        <v>12</v>
      </c>
      <c r="D148" s="1">
        <v>10108</v>
      </c>
      <c r="E148" s="1">
        <v>113</v>
      </c>
      <c r="F148" s="1">
        <v>0</v>
      </c>
      <c r="G148" s="1">
        <v>1504</v>
      </c>
      <c r="H148" s="1">
        <v>57</v>
      </c>
    </row>
    <row r="149" spans="1:8">
      <c r="A149" s="16">
        <v>45397</v>
      </c>
      <c r="B149" s="1" t="s">
        <v>214</v>
      </c>
      <c r="C149" s="1">
        <v>4</v>
      </c>
      <c r="D149" s="1">
        <v>6764</v>
      </c>
      <c r="E149" s="1">
        <v>13</v>
      </c>
      <c r="F149" s="1">
        <v>1371</v>
      </c>
      <c r="G149" s="1">
        <v>0</v>
      </c>
      <c r="H149" s="1">
        <v>0</v>
      </c>
    </row>
    <row r="150" spans="1:8">
      <c r="A150" s="16">
        <v>45397</v>
      </c>
      <c r="B150" s="1" t="s">
        <v>174</v>
      </c>
      <c r="C150" s="1">
        <v>17</v>
      </c>
      <c r="D150" s="1">
        <v>8219</v>
      </c>
      <c r="E150" s="1">
        <v>280</v>
      </c>
      <c r="F150" s="1">
        <v>5890</v>
      </c>
      <c r="G150" s="1">
        <v>667</v>
      </c>
      <c r="H150" s="1">
        <v>30</v>
      </c>
    </row>
    <row r="151" spans="1:8">
      <c r="A151" s="16">
        <v>45397</v>
      </c>
      <c r="B151" s="1" t="s">
        <v>208</v>
      </c>
      <c r="C151" s="1">
        <v>10</v>
      </c>
      <c r="D151" s="1">
        <v>7208</v>
      </c>
      <c r="E151" s="1">
        <v>66</v>
      </c>
      <c r="F151" s="1">
        <v>4109</v>
      </c>
      <c r="G151" s="1">
        <v>1953</v>
      </c>
      <c r="H151" s="1">
        <v>0</v>
      </c>
    </row>
    <row r="152" spans="1:8">
      <c r="A152" s="16">
        <v>45397</v>
      </c>
      <c r="B152" s="1" t="s">
        <v>162</v>
      </c>
      <c r="C152" s="1">
        <v>31</v>
      </c>
      <c r="D152" s="1">
        <v>11875</v>
      </c>
      <c r="E152" s="1">
        <v>352</v>
      </c>
      <c r="F152" s="1">
        <v>3838</v>
      </c>
      <c r="G152" s="1">
        <v>5127</v>
      </c>
      <c r="H152" s="1">
        <v>0</v>
      </c>
    </row>
    <row r="153" spans="1:8">
      <c r="A153" s="16">
        <v>45397</v>
      </c>
      <c r="B153" s="1" t="s">
        <v>180</v>
      </c>
      <c r="C153" s="1">
        <v>22</v>
      </c>
      <c r="D153" s="1">
        <v>11980</v>
      </c>
      <c r="E153" s="1">
        <v>214</v>
      </c>
      <c r="F153" s="1">
        <v>7305</v>
      </c>
      <c r="G153" s="1">
        <v>271</v>
      </c>
      <c r="H153" s="1">
        <v>0</v>
      </c>
    </row>
    <row r="154" spans="1:8">
      <c r="A154" s="16">
        <v>45397</v>
      </c>
      <c r="B154" s="1" t="s">
        <v>220</v>
      </c>
      <c r="C154" s="1">
        <v>21</v>
      </c>
      <c r="D154" s="1">
        <v>8608</v>
      </c>
      <c r="E154" s="1">
        <v>126</v>
      </c>
      <c r="F154" s="1">
        <v>5470</v>
      </c>
      <c r="G154" s="1">
        <v>828</v>
      </c>
      <c r="H154" s="1">
        <v>12</v>
      </c>
    </row>
    <row r="155" spans="1:8">
      <c r="A155" s="16">
        <v>45397</v>
      </c>
      <c r="B155" s="1" t="s">
        <v>14</v>
      </c>
      <c r="C155" s="1">
        <v>2</v>
      </c>
      <c r="D155" s="1">
        <v>180</v>
      </c>
      <c r="E155" s="1">
        <v>1</v>
      </c>
      <c r="F155" s="1">
        <v>909</v>
      </c>
      <c r="G155" s="1">
        <v>0</v>
      </c>
      <c r="H155" s="1">
        <v>0</v>
      </c>
    </row>
    <row r="156" spans="1:8">
      <c r="A156" s="16">
        <v>45397</v>
      </c>
      <c r="B156" s="1" t="s">
        <v>91</v>
      </c>
      <c r="C156" s="1">
        <v>3</v>
      </c>
      <c r="D156" s="1">
        <v>1948</v>
      </c>
      <c r="E156" s="1">
        <v>0</v>
      </c>
      <c r="F156" s="1">
        <v>911</v>
      </c>
      <c r="G156" s="1">
        <v>3769</v>
      </c>
      <c r="H156" s="1">
        <v>0</v>
      </c>
    </row>
    <row r="157" spans="1:8">
      <c r="A157" s="16">
        <v>45398</v>
      </c>
      <c r="B157" s="1" t="s">
        <v>103</v>
      </c>
      <c r="C157" s="1">
        <v>7</v>
      </c>
      <c r="D157" s="1">
        <v>4409</v>
      </c>
      <c r="E157" s="1">
        <v>21</v>
      </c>
      <c r="F157" s="1">
        <v>490</v>
      </c>
      <c r="G157" s="1">
        <v>0</v>
      </c>
      <c r="H157" s="1">
        <v>0</v>
      </c>
    </row>
    <row r="158" spans="1:8">
      <c r="A158" s="16">
        <v>45398</v>
      </c>
      <c r="B158" s="1" t="s">
        <v>50</v>
      </c>
      <c r="C158" s="1">
        <v>18</v>
      </c>
      <c r="D158" s="1">
        <v>3693</v>
      </c>
      <c r="E158" s="1">
        <v>365</v>
      </c>
      <c r="F158" s="1">
        <v>4914</v>
      </c>
      <c r="G158" s="1">
        <v>2591</v>
      </c>
      <c r="H158" s="1">
        <v>0</v>
      </c>
    </row>
    <row r="159" spans="1:8">
      <c r="A159" s="16">
        <v>45398</v>
      </c>
      <c r="B159" s="1" t="s">
        <v>50</v>
      </c>
      <c r="C159" s="1">
        <v>0</v>
      </c>
      <c r="D159" s="1">
        <v>0</v>
      </c>
      <c r="E159" s="1">
        <v>0</v>
      </c>
      <c r="F159" s="1">
        <v>0</v>
      </c>
      <c r="G159" s="1">
        <v>0</v>
      </c>
      <c r="H159" s="1">
        <v>0</v>
      </c>
    </row>
    <row r="160" spans="1:8">
      <c r="A160" s="16">
        <v>45398</v>
      </c>
      <c r="B160" s="1" t="s">
        <v>115</v>
      </c>
      <c r="C160" s="1">
        <v>19</v>
      </c>
      <c r="D160" s="1">
        <v>10778</v>
      </c>
      <c r="E160" s="1">
        <v>657</v>
      </c>
      <c r="F160" s="1">
        <v>3108</v>
      </c>
      <c r="G160" s="1">
        <v>1087</v>
      </c>
      <c r="H160" s="1">
        <v>0</v>
      </c>
    </row>
    <row r="161" spans="1:8">
      <c r="A161" s="16">
        <v>45398</v>
      </c>
      <c r="B161" s="1" t="s">
        <v>203</v>
      </c>
      <c r="C161" s="1">
        <v>16</v>
      </c>
      <c r="D161" s="1">
        <v>10482</v>
      </c>
      <c r="E161" s="1">
        <v>118</v>
      </c>
      <c r="F161" s="1">
        <v>3991</v>
      </c>
      <c r="G161" s="1">
        <v>2287</v>
      </c>
      <c r="H161" s="1">
        <v>0</v>
      </c>
    </row>
    <row r="162" spans="1:8">
      <c r="A162" s="16">
        <v>45398</v>
      </c>
      <c r="B162" s="1" t="s">
        <v>168</v>
      </c>
      <c r="C162" s="1">
        <v>22</v>
      </c>
      <c r="D162" s="1">
        <v>6617</v>
      </c>
      <c r="E162" s="1">
        <v>45</v>
      </c>
      <c r="F162" s="1">
        <v>2365</v>
      </c>
      <c r="G162" s="1">
        <v>0</v>
      </c>
      <c r="H162" s="1">
        <v>0</v>
      </c>
    </row>
    <row r="163" spans="1:8">
      <c r="A163" s="16">
        <v>45398</v>
      </c>
      <c r="B163" s="1" t="s">
        <v>97</v>
      </c>
      <c r="C163" s="1">
        <v>4</v>
      </c>
      <c r="D163" s="1">
        <v>2412</v>
      </c>
      <c r="E163" s="1">
        <v>14</v>
      </c>
      <c r="F163" s="1">
        <v>1719</v>
      </c>
      <c r="G163" s="1">
        <v>155</v>
      </c>
      <c r="H163" s="1">
        <v>0</v>
      </c>
    </row>
    <row r="164" spans="1:8">
      <c r="A164" s="16">
        <v>45398</v>
      </c>
      <c r="B164" s="1" t="s">
        <v>185</v>
      </c>
      <c r="C164" s="1">
        <v>24</v>
      </c>
      <c r="D164" s="1">
        <v>8731</v>
      </c>
      <c r="E164" s="1">
        <v>56</v>
      </c>
      <c r="F164" s="1">
        <v>2580</v>
      </c>
      <c r="G164" s="1">
        <v>866</v>
      </c>
      <c r="H164" s="1">
        <v>0</v>
      </c>
    </row>
    <row r="165" spans="1:8">
      <c r="A165" s="16">
        <v>45398</v>
      </c>
      <c r="B165" s="1" t="s">
        <v>26</v>
      </c>
      <c r="C165" s="1">
        <v>20</v>
      </c>
      <c r="D165" s="1">
        <v>9339</v>
      </c>
      <c r="E165" s="1">
        <v>549</v>
      </c>
      <c r="F165" s="1">
        <v>3349</v>
      </c>
      <c r="G165" s="1">
        <v>2633</v>
      </c>
      <c r="H165" s="1">
        <v>0</v>
      </c>
    </row>
    <row r="166" spans="1:8">
      <c r="A166" s="16">
        <v>45398</v>
      </c>
      <c r="B166" s="1" t="s">
        <v>20</v>
      </c>
      <c r="C166" s="1">
        <v>22</v>
      </c>
      <c r="D166" s="1">
        <v>8260</v>
      </c>
      <c r="E166" s="1">
        <v>1535</v>
      </c>
      <c r="F166" s="1">
        <v>879</v>
      </c>
      <c r="G166" s="1">
        <v>872</v>
      </c>
      <c r="H166" s="1">
        <v>145</v>
      </c>
    </row>
    <row r="167" spans="1:8">
      <c r="A167" s="16">
        <v>45398</v>
      </c>
      <c r="B167" s="1" t="s">
        <v>254</v>
      </c>
      <c r="C167" s="1">
        <v>8</v>
      </c>
      <c r="D167" s="1">
        <v>3683</v>
      </c>
      <c r="E167" s="1">
        <v>67</v>
      </c>
      <c r="F167" s="1">
        <v>4065</v>
      </c>
      <c r="G167" s="1">
        <v>198</v>
      </c>
      <c r="H167" s="1">
        <v>0</v>
      </c>
    </row>
    <row r="168" spans="1:8">
      <c r="A168" s="16">
        <v>45398</v>
      </c>
      <c r="B168" s="1" t="s">
        <v>249</v>
      </c>
      <c r="C168" s="1">
        <v>6</v>
      </c>
      <c r="D168" s="1">
        <v>7079</v>
      </c>
      <c r="E168" s="1">
        <v>16</v>
      </c>
      <c r="F168" s="1">
        <v>2450</v>
      </c>
      <c r="G168" s="1">
        <v>0</v>
      </c>
      <c r="H168" s="1">
        <v>0</v>
      </c>
    </row>
    <row r="169" spans="1:8">
      <c r="A169" s="16">
        <v>45398</v>
      </c>
      <c r="B169" s="1" t="s">
        <v>127</v>
      </c>
      <c r="C169" s="1">
        <v>21</v>
      </c>
      <c r="D169" s="1">
        <v>8297</v>
      </c>
      <c r="E169" s="1">
        <v>550</v>
      </c>
      <c r="F169" s="1">
        <v>2129</v>
      </c>
      <c r="G169" s="1">
        <v>299</v>
      </c>
      <c r="H169" s="1">
        <v>222</v>
      </c>
    </row>
    <row r="170" spans="1:8">
      <c r="A170" s="16">
        <v>45398</v>
      </c>
      <c r="B170" s="1" t="s">
        <v>127</v>
      </c>
      <c r="C170" s="1">
        <v>8</v>
      </c>
      <c r="D170" s="1">
        <v>3068</v>
      </c>
      <c r="E170" s="1">
        <v>209</v>
      </c>
      <c r="F170" s="1">
        <v>2712</v>
      </c>
      <c r="G170" s="1">
        <v>0</v>
      </c>
      <c r="H170" s="1">
        <v>0</v>
      </c>
    </row>
    <row r="171" spans="1:8">
      <c r="A171" s="16">
        <v>45398</v>
      </c>
      <c r="B171" s="1" t="s">
        <v>68</v>
      </c>
      <c r="C171" s="1">
        <v>25</v>
      </c>
      <c r="D171" s="1">
        <v>6116</v>
      </c>
      <c r="E171" s="1">
        <v>488</v>
      </c>
      <c r="F171" s="1">
        <v>6689</v>
      </c>
      <c r="G171" s="1">
        <v>8</v>
      </c>
      <c r="H171" s="1">
        <v>0</v>
      </c>
    </row>
    <row r="172" spans="1:8">
      <c r="A172" s="16">
        <v>45398</v>
      </c>
      <c r="B172" s="1" t="s">
        <v>157</v>
      </c>
      <c r="C172" s="1">
        <v>20</v>
      </c>
      <c r="D172" s="1">
        <v>6590</v>
      </c>
      <c r="E172" s="1">
        <v>235</v>
      </c>
      <c r="F172" s="1">
        <v>31245</v>
      </c>
      <c r="G172" s="1">
        <v>77</v>
      </c>
      <c r="H172" s="1">
        <v>29</v>
      </c>
    </row>
    <row r="173" spans="1:8">
      <c r="A173" s="16">
        <v>45398</v>
      </c>
      <c r="B173" s="1" t="s">
        <v>133</v>
      </c>
      <c r="C173" s="1">
        <v>13</v>
      </c>
      <c r="D173" s="1">
        <v>13263</v>
      </c>
      <c r="E173" s="1">
        <v>198</v>
      </c>
      <c r="F173" s="1">
        <v>4050</v>
      </c>
      <c r="G173" s="1">
        <v>0</v>
      </c>
      <c r="H173" s="1">
        <v>0</v>
      </c>
    </row>
    <row r="174" spans="1:8">
      <c r="A174" s="16">
        <v>45398</v>
      </c>
      <c r="B174" s="1" t="s">
        <v>109</v>
      </c>
      <c r="C174" s="1">
        <v>7</v>
      </c>
      <c r="D174" s="1">
        <v>2824</v>
      </c>
      <c r="E174" s="1">
        <v>31</v>
      </c>
      <c r="F174" s="1">
        <v>0</v>
      </c>
      <c r="G174" s="1">
        <v>0</v>
      </c>
      <c r="H174" s="1">
        <v>0</v>
      </c>
    </row>
    <row r="175" spans="1:8">
      <c r="A175" s="16">
        <v>45398</v>
      </c>
      <c r="B175" s="1" t="s">
        <v>214</v>
      </c>
      <c r="C175" s="1">
        <v>3</v>
      </c>
      <c r="D175" s="1">
        <v>4724</v>
      </c>
      <c r="E175" s="1">
        <v>10</v>
      </c>
      <c r="F175" s="1">
        <v>601</v>
      </c>
      <c r="G175" s="1">
        <v>531</v>
      </c>
      <c r="H175" s="1">
        <v>0</v>
      </c>
    </row>
    <row r="176" spans="1:8">
      <c r="A176" s="16">
        <v>45398</v>
      </c>
      <c r="B176" s="1" t="s">
        <v>174</v>
      </c>
      <c r="C176" s="1">
        <v>9</v>
      </c>
      <c r="D176" s="1">
        <v>9576</v>
      </c>
      <c r="E176" s="1">
        <v>221</v>
      </c>
      <c r="F176" s="1">
        <v>2430</v>
      </c>
      <c r="G176" s="1">
        <v>0</v>
      </c>
      <c r="H176" s="1">
        <v>0</v>
      </c>
    </row>
    <row r="177" spans="1:8">
      <c r="A177" s="16">
        <v>45398</v>
      </c>
      <c r="B177" s="1" t="s">
        <v>278</v>
      </c>
      <c r="C177" s="1">
        <v>11</v>
      </c>
      <c r="D177" s="1">
        <v>3876</v>
      </c>
      <c r="E177" s="1">
        <v>11</v>
      </c>
      <c r="F177" s="1">
        <v>1880</v>
      </c>
      <c r="G177" s="1">
        <v>0</v>
      </c>
      <c r="H177" s="1">
        <v>0</v>
      </c>
    </row>
    <row r="178" spans="1:8">
      <c r="A178" s="16">
        <v>45398</v>
      </c>
      <c r="B178" s="1" t="s">
        <v>208</v>
      </c>
      <c r="C178" s="1">
        <v>8</v>
      </c>
      <c r="D178" s="1">
        <v>4279</v>
      </c>
      <c r="E178" s="1">
        <v>9</v>
      </c>
      <c r="F178" s="1">
        <v>3028</v>
      </c>
      <c r="G178" s="1">
        <v>522</v>
      </c>
      <c r="H178" s="1">
        <v>6</v>
      </c>
    </row>
    <row r="179" spans="1:8">
      <c r="A179" s="16">
        <v>45398</v>
      </c>
      <c r="B179" s="1" t="s">
        <v>162</v>
      </c>
      <c r="C179" s="1">
        <v>21</v>
      </c>
      <c r="D179" s="1">
        <v>10492</v>
      </c>
      <c r="E179" s="1">
        <v>235</v>
      </c>
      <c r="F179" s="1">
        <v>5083</v>
      </c>
      <c r="G179" s="1">
        <v>0</v>
      </c>
      <c r="H179" s="1">
        <v>0</v>
      </c>
    </row>
    <row r="180" spans="1:8">
      <c r="A180" s="16">
        <v>45398</v>
      </c>
      <c r="B180" s="1" t="s">
        <v>180</v>
      </c>
      <c r="C180" s="1">
        <v>0</v>
      </c>
      <c r="D180" s="1">
        <v>0</v>
      </c>
      <c r="E180" s="1">
        <v>0</v>
      </c>
      <c r="F180" s="1">
        <v>0</v>
      </c>
      <c r="G180" s="1">
        <v>0</v>
      </c>
      <c r="H180" s="1">
        <v>0</v>
      </c>
    </row>
    <row r="181" spans="1:8">
      <c r="A181" s="16">
        <v>45398</v>
      </c>
      <c r="B181" s="1" t="s">
        <v>180</v>
      </c>
      <c r="C181" s="1">
        <v>18</v>
      </c>
      <c r="D181" s="1">
        <v>9020</v>
      </c>
      <c r="E181" s="1">
        <v>129</v>
      </c>
      <c r="F181" s="1">
        <v>5289</v>
      </c>
      <c r="G181" s="1">
        <v>2692</v>
      </c>
      <c r="H181" s="1">
        <v>0</v>
      </c>
    </row>
    <row r="182" spans="1:8">
      <c r="A182" s="16">
        <v>45398</v>
      </c>
      <c r="B182" s="1" t="s">
        <v>308</v>
      </c>
      <c r="C182" s="1">
        <v>0</v>
      </c>
      <c r="D182" s="1">
        <v>0</v>
      </c>
      <c r="E182" s="1">
        <v>0</v>
      </c>
      <c r="F182" s="1">
        <v>0</v>
      </c>
      <c r="G182" s="1">
        <v>0</v>
      </c>
      <c r="H182" s="1">
        <v>0</v>
      </c>
    </row>
    <row r="183" spans="1:8">
      <c r="A183" s="16">
        <v>45398</v>
      </c>
      <c r="B183" s="1" t="s">
        <v>191</v>
      </c>
      <c r="C183" s="1">
        <v>4</v>
      </c>
      <c r="D183" s="1">
        <v>1804</v>
      </c>
      <c r="E183" s="1">
        <v>8</v>
      </c>
      <c r="F183" s="1">
        <v>886</v>
      </c>
      <c r="G183" s="1">
        <v>0</v>
      </c>
      <c r="H183" s="1">
        <v>0</v>
      </c>
    </row>
    <row r="184" spans="1:8">
      <c r="A184" s="16">
        <v>45398</v>
      </c>
      <c r="B184" s="1" t="s">
        <v>151</v>
      </c>
      <c r="C184" s="1">
        <v>21</v>
      </c>
      <c r="D184" s="1">
        <v>13144</v>
      </c>
      <c r="E184" s="1">
        <v>40</v>
      </c>
      <c r="F184" s="1">
        <v>627</v>
      </c>
      <c r="G184" s="1">
        <v>0</v>
      </c>
      <c r="H184" s="1">
        <v>101</v>
      </c>
    </row>
    <row r="185" spans="1:8">
      <c r="A185" s="16">
        <v>45398</v>
      </c>
      <c r="B185" s="1" t="s">
        <v>91</v>
      </c>
      <c r="C185" s="1">
        <v>1</v>
      </c>
      <c r="D185" s="1">
        <v>1133</v>
      </c>
      <c r="E185" s="1">
        <v>0</v>
      </c>
      <c r="F185" s="1">
        <v>165</v>
      </c>
      <c r="G185" s="1">
        <v>0</v>
      </c>
      <c r="H185" s="1">
        <v>0</v>
      </c>
    </row>
    <row r="186" spans="1:8">
      <c r="A186" s="16">
        <v>45399</v>
      </c>
      <c r="B186" s="1" t="s">
        <v>103</v>
      </c>
      <c r="C186" s="1">
        <v>12</v>
      </c>
      <c r="D186" s="1">
        <v>6972</v>
      </c>
      <c r="E186" s="1">
        <v>147</v>
      </c>
      <c r="F186" s="1">
        <v>1904</v>
      </c>
      <c r="G186" s="1">
        <v>2156</v>
      </c>
      <c r="H186" s="1">
        <v>0</v>
      </c>
    </row>
    <row r="187" spans="1:8">
      <c r="A187" s="16">
        <v>45399</v>
      </c>
      <c r="B187" s="1" t="s">
        <v>50</v>
      </c>
      <c r="C187" s="1">
        <v>12</v>
      </c>
      <c r="D187" s="1">
        <v>4864</v>
      </c>
      <c r="E187" s="1">
        <v>351</v>
      </c>
      <c r="F187" s="1">
        <v>3210</v>
      </c>
      <c r="G187" s="1">
        <v>4</v>
      </c>
      <c r="H187" s="1">
        <v>78</v>
      </c>
    </row>
    <row r="188" spans="1:8">
      <c r="A188" s="16">
        <v>45399</v>
      </c>
      <c r="B188" s="1" t="s">
        <v>115</v>
      </c>
      <c r="C188" s="1">
        <v>11</v>
      </c>
      <c r="D188" s="1">
        <v>6871</v>
      </c>
      <c r="E188" s="1">
        <v>414</v>
      </c>
      <c r="F188" s="1">
        <v>926</v>
      </c>
      <c r="G188" s="1">
        <v>3764</v>
      </c>
      <c r="H188" s="1">
        <v>0</v>
      </c>
    </row>
    <row r="189" spans="1:8">
      <c r="A189" s="16">
        <v>45399</v>
      </c>
      <c r="B189" s="1" t="s">
        <v>203</v>
      </c>
      <c r="C189" s="1">
        <v>7</v>
      </c>
      <c r="D189" s="1">
        <v>4614</v>
      </c>
      <c r="E189" s="1">
        <v>50</v>
      </c>
      <c r="F189" s="1">
        <v>2330</v>
      </c>
      <c r="G189" s="1">
        <v>3771</v>
      </c>
      <c r="H189" s="1">
        <v>0</v>
      </c>
    </row>
    <row r="190" spans="1:8">
      <c r="A190" s="16">
        <v>45399</v>
      </c>
      <c r="B190" s="1" t="s">
        <v>168</v>
      </c>
      <c r="C190" s="1">
        <v>11</v>
      </c>
      <c r="D190" s="1">
        <v>3269</v>
      </c>
      <c r="E190" s="1">
        <v>109</v>
      </c>
      <c r="F190" s="1">
        <v>1213</v>
      </c>
      <c r="G190" s="1">
        <v>718</v>
      </c>
      <c r="H190" s="1">
        <v>31</v>
      </c>
    </row>
    <row r="191" spans="1:8">
      <c r="A191" s="16">
        <v>45399</v>
      </c>
      <c r="B191" s="1" t="s">
        <v>97</v>
      </c>
      <c r="C191" s="1">
        <v>0</v>
      </c>
      <c r="D191" s="1">
        <v>0</v>
      </c>
      <c r="E191" s="1">
        <v>0</v>
      </c>
      <c r="F191" s="1">
        <v>0</v>
      </c>
      <c r="G191" s="1">
        <v>0</v>
      </c>
      <c r="H191" s="1">
        <v>0</v>
      </c>
    </row>
    <row r="192" spans="1:8">
      <c r="A192" s="16">
        <v>45399</v>
      </c>
      <c r="B192" s="1" t="s">
        <v>266</v>
      </c>
      <c r="C192" s="1">
        <v>5</v>
      </c>
      <c r="D192" s="1">
        <v>1848</v>
      </c>
      <c r="E192" s="1">
        <v>60</v>
      </c>
      <c r="F192" s="1">
        <v>1117</v>
      </c>
      <c r="G192" s="1">
        <v>0</v>
      </c>
      <c r="H192" s="1">
        <v>0</v>
      </c>
    </row>
    <row r="193" spans="1:8">
      <c r="A193" s="16">
        <v>45399</v>
      </c>
      <c r="B193" s="1" t="s">
        <v>185</v>
      </c>
      <c r="C193" s="1">
        <v>8</v>
      </c>
      <c r="D193" s="1">
        <v>3288</v>
      </c>
      <c r="E193" s="1">
        <v>24</v>
      </c>
      <c r="F193" s="1">
        <v>1188</v>
      </c>
      <c r="G193" s="1">
        <v>3</v>
      </c>
      <c r="H193" s="1">
        <v>144</v>
      </c>
    </row>
    <row r="194" spans="1:8">
      <c r="A194" s="16">
        <v>45399</v>
      </c>
      <c r="B194" s="1" t="s">
        <v>26</v>
      </c>
      <c r="C194" s="1">
        <v>26</v>
      </c>
      <c r="D194" s="1">
        <v>6581</v>
      </c>
      <c r="E194" s="1">
        <v>1118</v>
      </c>
      <c r="F194" s="1">
        <v>2709</v>
      </c>
      <c r="G194" s="1">
        <v>0</v>
      </c>
      <c r="H194" s="1">
        <v>0</v>
      </c>
    </row>
    <row r="195" spans="1:8">
      <c r="A195" s="16">
        <v>45399</v>
      </c>
      <c r="B195" s="1" t="s">
        <v>20</v>
      </c>
      <c r="C195" s="1">
        <v>27</v>
      </c>
      <c r="D195" s="1">
        <v>11215</v>
      </c>
      <c r="E195" s="1">
        <v>919</v>
      </c>
      <c r="F195" s="1">
        <v>953</v>
      </c>
      <c r="G195" s="1">
        <v>359</v>
      </c>
      <c r="H195" s="1">
        <v>57</v>
      </c>
    </row>
    <row r="196" spans="1:8">
      <c r="A196" s="16">
        <v>45399</v>
      </c>
      <c r="B196" s="1" t="s">
        <v>249</v>
      </c>
      <c r="C196" s="1">
        <v>9</v>
      </c>
      <c r="D196" s="1">
        <v>10223</v>
      </c>
      <c r="E196" s="1">
        <v>25</v>
      </c>
      <c r="F196" s="1">
        <v>7180</v>
      </c>
      <c r="G196" s="1">
        <v>4530</v>
      </c>
      <c r="H196" s="1">
        <v>0</v>
      </c>
    </row>
    <row r="197" spans="1:8">
      <c r="A197" s="16">
        <v>45399</v>
      </c>
      <c r="B197" s="1" t="s">
        <v>127</v>
      </c>
      <c r="C197" s="1">
        <v>23</v>
      </c>
      <c r="D197" s="1">
        <v>12028</v>
      </c>
      <c r="E197" s="1">
        <v>815</v>
      </c>
      <c r="F197" s="1">
        <v>1837</v>
      </c>
      <c r="G197" s="1">
        <v>0</v>
      </c>
      <c r="H197" s="1">
        <v>0</v>
      </c>
    </row>
    <row r="198" spans="1:8">
      <c r="A198" s="16">
        <v>45399</v>
      </c>
      <c r="B198" s="1" t="s">
        <v>68</v>
      </c>
      <c r="C198" s="1">
        <v>0</v>
      </c>
      <c r="D198" s="1">
        <v>0</v>
      </c>
      <c r="E198" s="1">
        <v>0</v>
      </c>
      <c r="F198" s="1">
        <v>0</v>
      </c>
      <c r="G198" s="1">
        <v>0</v>
      </c>
      <c r="H198" s="1">
        <v>0</v>
      </c>
    </row>
    <row r="199" spans="1:8">
      <c r="A199" s="16">
        <v>45399</v>
      </c>
      <c r="B199" s="1" t="s">
        <v>157</v>
      </c>
      <c r="C199" s="1">
        <v>15</v>
      </c>
      <c r="D199" s="1">
        <v>7280</v>
      </c>
      <c r="E199" s="1">
        <v>121</v>
      </c>
      <c r="F199" s="1">
        <v>18240</v>
      </c>
      <c r="G199" s="1">
        <v>1890</v>
      </c>
      <c r="H199" s="1">
        <v>85</v>
      </c>
    </row>
    <row r="200" spans="1:8">
      <c r="A200" s="16">
        <v>45399</v>
      </c>
      <c r="B200" s="1" t="s">
        <v>133</v>
      </c>
      <c r="C200" s="1">
        <v>12</v>
      </c>
      <c r="D200" s="1">
        <v>8823</v>
      </c>
      <c r="E200" s="1">
        <v>112</v>
      </c>
      <c r="F200" s="1">
        <v>4036</v>
      </c>
      <c r="G200" s="1">
        <v>355</v>
      </c>
      <c r="H200" s="1">
        <v>0</v>
      </c>
    </row>
    <row r="201" spans="1:8">
      <c r="A201" s="16">
        <v>45399</v>
      </c>
      <c r="B201" s="1" t="s">
        <v>133</v>
      </c>
      <c r="C201" s="1">
        <v>0</v>
      </c>
      <c r="D201" s="1">
        <v>0</v>
      </c>
      <c r="E201" s="1">
        <v>0</v>
      </c>
      <c r="F201" s="1">
        <v>0</v>
      </c>
      <c r="G201" s="1">
        <v>0</v>
      </c>
      <c r="H201" s="1">
        <v>0</v>
      </c>
    </row>
    <row r="202" spans="1:8">
      <c r="A202" s="16">
        <v>45399</v>
      </c>
      <c r="B202" s="1" t="s">
        <v>109</v>
      </c>
      <c r="C202" s="1">
        <v>15</v>
      </c>
      <c r="D202" s="1">
        <v>8321</v>
      </c>
      <c r="E202" s="1">
        <v>402</v>
      </c>
      <c r="F202" s="1">
        <v>0</v>
      </c>
      <c r="G202" s="1">
        <v>411</v>
      </c>
      <c r="H202" s="1">
        <v>0</v>
      </c>
    </row>
    <row r="203" spans="1:8">
      <c r="A203" s="16">
        <v>45399</v>
      </c>
      <c r="B203" s="1" t="s">
        <v>214</v>
      </c>
      <c r="C203" s="1">
        <v>3</v>
      </c>
      <c r="D203" s="1">
        <v>980</v>
      </c>
      <c r="E203" s="1">
        <v>8</v>
      </c>
      <c r="F203" s="1">
        <v>2621</v>
      </c>
      <c r="G203" s="1">
        <v>6541</v>
      </c>
      <c r="H203" s="1">
        <v>0</v>
      </c>
    </row>
    <row r="204" spans="1:8">
      <c r="A204" s="16">
        <v>45399</v>
      </c>
      <c r="B204" s="1" t="s">
        <v>174</v>
      </c>
      <c r="C204" s="1">
        <v>0</v>
      </c>
      <c r="D204" s="1">
        <v>0</v>
      </c>
      <c r="E204" s="1">
        <v>0</v>
      </c>
      <c r="F204" s="1">
        <v>0</v>
      </c>
      <c r="G204" s="1">
        <v>0</v>
      </c>
      <c r="H204" s="1">
        <v>0</v>
      </c>
    </row>
    <row r="205" spans="1:8">
      <c r="A205" s="16">
        <v>45399</v>
      </c>
      <c r="B205" s="1" t="s">
        <v>278</v>
      </c>
      <c r="C205" s="1">
        <v>11</v>
      </c>
      <c r="D205" s="1">
        <v>9155</v>
      </c>
      <c r="E205" s="1">
        <v>110</v>
      </c>
      <c r="F205" s="1">
        <v>123</v>
      </c>
      <c r="G205" s="1">
        <v>0</v>
      </c>
      <c r="H205" s="1">
        <v>0</v>
      </c>
    </row>
    <row r="206" spans="1:8">
      <c r="A206" s="16">
        <v>45399</v>
      </c>
      <c r="B206" s="1" t="s">
        <v>208</v>
      </c>
      <c r="C206" s="1">
        <v>8</v>
      </c>
      <c r="D206" s="1">
        <v>2794</v>
      </c>
      <c r="E206" s="1">
        <v>23</v>
      </c>
      <c r="F206" s="1">
        <v>3187</v>
      </c>
      <c r="G206" s="1">
        <v>255</v>
      </c>
      <c r="H206" s="1">
        <v>0</v>
      </c>
    </row>
    <row r="207" spans="1:8">
      <c r="A207" s="16">
        <v>45399</v>
      </c>
      <c r="B207" s="1" t="s">
        <v>272</v>
      </c>
      <c r="C207" s="1">
        <v>9</v>
      </c>
      <c r="D207" s="1">
        <v>4160</v>
      </c>
      <c r="E207" s="1">
        <v>56</v>
      </c>
      <c r="F207" s="1">
        <v>4922</v>
      </c>
      <c r="G207" s="1">
        <v>369</v>
      </c>
      <c r="H207" s="1">
        <v>0</v>
      </c>
    </row>
    <row r="208" spans="1:8">
      <c r="A208" s="16">
        <v>45399</v>
      </c>
      <c r="B208" s="1" t="s">
        <v>162</v>
      </c>
      <c r="C208" s="1">
        <v>20</v>
      </c>
      <c r="D208" s="1">
        <v>9741</v>
      </c>
      <c r="E208" s="1">
        <v>231</v>
      </c>
      <c r="F208" s="1">
        <v>5633</v>
      </c>
      <c r="G208" s="1">
        <v>1130</v>
      </c>
      <c r="H208" s="1">
        <v>0</v>
      </c>
    </row>
    <row r="209" spans="1:8">
      <c r="A209" s="16">
        <v>45399</v>
      </c>
      <c r="B209" s="1" t="s">
        <v>180</v>
      </c>
      <c r="C209" s="1">
        <v>14</v>
      </c>
      <c r="D209" s="1">
        <v>8852</v>
      </c>
      <c r="E209" s="1">
        <v>136</v>
      </c>
      <c r="F209" s="1">
        <v>3274</v>
      </c>
      <c r="G209" s="1">
        <v>1568</v>
      </c>
      <c r="H209" s="1">
        <v>0</v>
      </c>
    </row>
    <row r="210" spans="1:8">
      <c r="A210" s="16">
        <v>45399</v>
      </c>
      <c r="B210" s="1" t="s">
        <v>79</v>
      </c>
      <c r="C210" s="1">
        <v>0</v>
      </c>
      <c r="D210" s="1">
        <v>0</v>
      </c>
      <c r="E210" s="1">
        <v>0</v>
      </c>
      <c r="F210" s="1">
        <v>0</v>
      </c>
      <c r="G210" s="1">
        <v>0</v>
      </c>
      <c r="H210" s="1">
        <v>0</v>
      </c>
    </row>
    <row r="211" spans="1:8">
      <c r="A211" s="16">
        <v>45399</v>
      </c>
      <c r="B211" s="1" t="s">
        <v>220</v>
      </c>
      <c r="C211" s="1">
        <v>20</v>
      </c>
      <c r="D211" s="1">
        <v>5776</v>
      </c>
      <c r="E211" s="1">
        <v>22</v>
      </c>
      <c r="F211" s="1">
        <v>4843</v>
      </c>
      <c r="G211" s="1">
        <v>1316</v>
      </c>
      <c r="H211" s="1">
        <v>0</v>
      </c>
    </row>
    <row r="212" spans="1:8">
      <c r="A212" s="16">
        <v>45399</v>
      </c>
      <c r="B212" s="1" t="s">
        <v>151</v>
      </c>
      <c r="C212" s="1">
        <v>13</v>
      </c>
      <c r="D212" s="1">
        <v>11364</v>
      </c>
      <c r="E212" s="1">
        <v>28</v>
      </c>
      <c r="F212" s="1">
        <v>736</v>
      </c>
      <c r="G212" s="1">
        <v>0</v>
      </c>
      <c r="H212" s="1">
        <v>86</v>
      </c>
    </row>
    <row r="213" spans="1:8">
      <c r="A213" s="16">
        <v>45399</v>
      </c>
      <c r="B213" s="1" t="s">
        <v>197</v>
      </c>
      <c r="C213" s="1">
        <v>3</v>
      </c>
      <c r="D213" s="1">
        <v>4128</v>
      </c>
      <c r="E213" s="1">
        <v>6</v>
      </c>
      <c r="F213" s="1">
        <v>427</v>
      </c>
      <c r="G213" s="1">
        <v>0</v>
      </c>
      <c r="H213" s="1">
        <v>0</v>
      </c>
    </row>
    <row r="214" spans="1:8">
      <c r="A214" s="16">
        <v>45399</v>
      </c>
      <c r="B214" s="1" t="s">
        <v>91</v>
      </c>
      <c r="C214" s="1">
        <v>1</v>
      </c>
      <c r="D214" s="1">
        <v>65</v>
      </c>
      <c r="E214" s="1">
        <v>0</v>
      </c>
      <c r="F214" s="1">
        <v>519</v>
      </c>
      <c r="G214" s="1">
        <v>0</v>
      </c>
      <c r="H214" s="1">
        <v>0</v>
      </c>
    </row>
    <row r="215" spans="1:8">
      <c r="A215" s="16">
        <v>45400</v>
      </c>
      <c r="B215" s="1" t="s">
        <v>103</v>
      </c>
      <c r="C215" s="1">
        <v>15</v>
      </c>
      <c r="D215" s="1">
        <v>6602</v>
      </c>
      <c r="E215" s="1">
        <v>223</v>
      </c>
      <c r="F215" s="1">
        <v>594</v>
      </c>
      <c r="G215" s="1">
        <v>2055</v>
      </c>
      <c r="H215" s="1">
        <v>0</v>
      </c>
    </row>
    <row r="216" spans="1:8">
      <c r="A216" s="16">
        <v>45400</v>
      </c>
      <c r="B216" s="1" t="s">
        <v>284</v>
      </c>
      <c r="C216" s="1">
        <v>9</v>
      </c>
      <c r="D216" s="1">
        <v>5246</v>
      </c>
      <c r="E216" s="1">
        <v>16</v>
      </c>
      <c r="F216" s="1">
        <v>1002</v>
      </c>
      <c r="G216" s="1">
        <v>1125</v>
      </c>
      <c r="H216" s="1">
        <v>252</v>
      </c>
    </row>
    <row r="217" spans="1:8">
      <c r="A217" s="16">
        <v>45400</v>
      </c>
      <c r="B217" s="1" t="s">
        <v>50</v>
      </c>
      <c r="C217" s="1">
        <v>13</v>
      </c>
      <c r="D217" s="1">
        <v>7431</v>
      </c>
      <c r="E217" s="1">
        <v>290</v>
      </c>
      <c r="F217" s="1">
        <v>2800</v>
      </c>
      <c r="G217" s="1">
        <v>812</v>
      </c>
      <c r="H217" s="1">
        <v>0</v>
      </c>
    </row>
    <row r="218" spans="1:8">
      <c r="A218" s="16">
        <v>45400</v>
      </c>
      <c r="B218" s="1" t="s">
        <v>115</v>
      </c>
      <c r="C218" s="1">
        <v>15</v>
      </c>
      <c r="D218" s="1">
        <v>9675</v>
      </c>
      <c r="E218" s="1">
        <v>655</v>
      </c>
      <c r="F218" s="1">
        <v>1300</v>
      </c>
      <c r="G218" s="1">
        <v>0</v>
      </c>
      <c r="H218" s="1">
        <v>0</v>
      </c>
    </row>
    <row r="219" spans="1:8">
      <c r="A219" s="16">
        <v>45400</v>
      </c>
      <c r="B219" s="1" t="s">
        <v>203</v>
      </c>
      <c r="C219" s="1">
        <v>15</v>
      </c>
      <c r="D219" s="1">
        <v>9236</v>
      </c>
      <c r="E219" s="1">
        <v>326</v>
      </c>
      <c r="F219" s="1">
        <v>2297</v>
      </c>
      <c r="G219" s="1">
        <v>1355</v>
      </c>
      <c r="H219" s="1">
        <v>0</v>
      </c>
    </row>
    <row r="220" spans="1:8">
      <c r="A220" s="16">
        <v>45400</v>
      </c>
      <c r="B220" s="1" t="s">
        <v>168</v>
      </c>
      <c r="C220" s="1">
        <v>5</v>
      </c>
      <c r="D220" s="1">
        <v>6072</v>
      </c>
      <c r="E220" s="1">
        <v>52</v>
      </c>
      <c r="F220" s="1">
        <v>5</v>
      </c>
      <c r="G220" s="1">
        <v>240</v>
      </c>
      <c r="H220" s="1">
        <v>0</v>
      </c>
    </row>
    <row r="221" spans="1:8">
      <c r="A221" s="16">
        <v>45400</v>
      </c>
      <c r="B221" s="1" t="s">
        <v>97</v>
      </c>
      <c r="C221" s="1">
        <v>13</v>
      </c>
      <c r="D221" s="1">
        <v>7500</v>
      </c>
      <c r="E221" s="1">
        <v>40</v>
      </c>
      <c r="F221" s="1">
        <v>2424</v>
      </c>
      <c r="G221" s="1">
        <v>86</v>
      </c>
      <c r="H221" s="1">
        <v>0</v>
      </c>
    </row>
    <row r="222" spans="1:8">
      <c r="A222" s="16">
        <v>45400</v>
      </c>
      <c r="B222" s="1" t="s">
        <v>185</v>
      </c>
      <c r="C222" s="1">
        <v>12</v>
      </c>
      <c r="D222" s="1">
        <v>4745</v>
      </c>
      <c r="E222" s="1">
        <v>43</v>
      </c>
      <c r="F222" s="1">
        <v>1152</v>
      </c>
      <c r="G222" s="1">
        <v>300</v>
      </c>
      <c r="H222" s="1">
        <v>67</v>
      </c>
    </row>
    <row r="223" spans="1:8">
      <c r="A223" s="16">
        <v>45400</v>
      </c>
      <c r="B223" s="1" t="s">
        <v>26</v>
      </c>
      <c r="C223" s="1">
        <v>16</v>
      </c>
      <c r="D223" s="1">
        <v>5078</v>
      </c>
      <c r="E223" s="1">
        <v>705</v>
      </c>
      <c r="F223" s="1">
        <v>1456</v>
      </c>
      <c r="G223" s="1">
        <v>459</v>
      </c>
      <c r="H223" s="1">
        <v>0</v>
      </c>
    </row>
    <row r="224" spans="1:8">
      <c r="A224" s="16">
        <v>45400</v>
      </c>
      <c r="B224" s="1" t="s">
        <v>249</v>
      </c>
      <c r="C224" s="1">
        <v>7</v>
      </c>
      <c r="D224" s="1">
        <v>9585</v>
      </c>
      <c r="E224" s="1">
        <v>23</v>
      </c>
      <c r="F224" s="1">
        <v>4948</v>
      </c>
      <c r="G224" s="1">
        <v>0</v>
      </c>
      <c r="H224" s="1">
        <v>0</v>
      </c>
    </row>
    <row r="225" spans="1:8">
      <c r="A225" s="16">
        <v>45400</v>
      </c>
      <c r="B225" s="1" t="s">
        <v>127</v>
      </c>
      <c r="C225" s="1">
        <v>22</v>
      </c>
      <c r="D225" s="1">
        <v>11898</v>
      </c>
      <c r="E225" s="1">
        <v>662</v>
      </c>
      <c r="F225" s="1">
        <v>4916</v>
      </c>
      <c r="G225" s="1">
        <v>0</v>
      </c>
      <c r="H225" s="1">
        <v>0</v>
      </c>
    </row>
    <row r="226" spans="1:8">
      <c r="A226" s="16">
        <v>45400</v>
      </c>
      <c r="B226" s="1" t="s">
        <v>68</v>
      </c>
      <c r="C226" s="1">
        <v>10</v>
      </c>
      <c r="D226" s="1">
        <v>7168</v>
      </c>
      <c r="E226" s="1">
        <v>263</v>
      </c>
      <c r="F226" s="1">
        <v>2089</v>
      </c>
      <c r="G226" s="1">
        <v>185</v>
      </c>
      <c r="H226" s="1">
        <v>0</v>
      </c>
    </row>
    <row r="227" spans="1:8">
      <c r="A227" s="16">
        <v>45400</v>
      </c>
      <c r="B227" s="1" t="s">
        <v>157</v>
      </c>
      <c r="C227" s="1">
        <v>14</v>
      </c>
      <c r="D227" s="1">
        <v>9013</v>
      </c>
      <c r="E227" s="1">
        <v>54</v>
      </c>
      <c r="F227" s="1">
        <v>5107</v>
      </c>
      <c r="G227" s="1">
        <v>971</v>
      </c>
      <c r="H227" s="1">
        <v>0</v>
      </c>
    </row>
    <row r="228" spans="1:8">
      <c r="A228" s="16">
        <v>45400</v>
      </c>
      <c r="B228" s="1" t="s">
        <v>133</v>
      </c>
      <c r="C228" s="1">
        <v>9</v>
      </c>
      <c r="D228" s="1">
        <v>11216</v>
      </c>
      <c r="E228" s="1">
        <v>70</v>
      </c>
      <c r="F228" s="1">
        <v>6846</v>
      </c>
      <c r="G228" s="1">
        <v>0</v>
      </c>
      <c r="H228" s="1">
        <v>526</v>
      </c>
    </row>
    <row r="229" spans="1:8">
      <c r="A229" s="16">
        <v>45400</v>
      </c>
      <c r="B229" s="1" t="s">
        <v>109</v>
      </c>
      <c r="C229" s="1">
        <v>0</v>
      </c>
      <c r="D229" s="1">
        <v>0</v>
      </c>
      <c r="E229" s="1">
        <v>0</v>
      </c>
      <c r="F229" s="1">
        <v>0</v>
      </c>
      <c r="G229" s="1">
        <v>0</v>
      </c>
      <c r="H229" s="1">
        <v>0</v>
      </c>
    </row>
    <row r="230" spans="1:8">
      <c r="A230" s="16">
        <v>45400</v>
      </c>
      <c r="B230" s="1" t="s">
        <v>109</v>
      </c>
      <c r="C230" s="1">
        <v>7</v>
      </c>
      <c r="D230" s="1">
        <v>2992</v>
      </c>
      <c r="E230" s="1">
        <v>71</v>
      </c>
      <c r="F230" s="1">
        <v>0</v>
      </c>
      <c r="G230" s="1">
        <v>0</v>
      </c>
      <c r="H230" s="1">
        <v>0</v>
      </c>
    </row>
    <row r="231" spans="1:8">
      <c r="A231" s="16">
        <v>45400</v>
      </c>
      <c r="B231" s="1" t="s">
        <v>214</v>
      </c>
      <c r="C231" s="1">
        <v>2</v>
      </c>
      <c r="D231" s="1">
        <v>1006</v>
      </c>
      <c r="E231" s="1">
        <v>5</v>
      </c>
      <c r="F231" s="1">
        <v>134</v>
      </c>
      <c r="G231" s="1">
        <v>473</v>
      </c>
      <c r="H231" s="1">
        <v>0</v>
      </c>
    </row>
    <row r="232" spans="1:8">
      <c r="A232" s="16">
        <v>45400</v>
      </c>
      <c r="B232" s="1" t="s">
        <v>174</v>
      </c>
      <c r="C232" s="1">
        <v>17</v>
      </c>
      <c r="D232" s="1">
        <v>7831</v>
      </c>
      <c r="E232" s="1">
        <v>433</v>
      </c>
      <c r="F232" s="1">
        <v>3194</v>
      </c>
      <c r="G232" s="1">
        <v>670</v>
      </c>
      <c r="H232" s="1">
        <v>93</v>
      </c>
    </row>
    <row r="233" spans="1:8">
      <c r="A233" s="16">
        <v>45400</v>
      </c>
      <c r="B233" s="1" t="s">
        <v>278</v>
      </c>
      <c r="C233" s="1">
        <v>6</v>
      </c>
      <c r="D233" s="1">
        <v>10983</v>
      </c>
      <c r="E233" s="1">
        <v>10</v>
      </c>
      <c r="F233" s="1">
        <v>299</v>
      </c>
      <c r="G233" s="1">
        <v>0</v>
      </c>
      <c r="H233" s="1">
        <v>121</v>
      </c>
    </row>
    <row r="234" spans="1:8">
      <c r="A234" s="16">
        <v>45400</v>
      </c>
      <c r="B234" s="1" t="s">
        <v>208</v>
      </c>
      <c r="C234" s="1">
        <v>13</v>
      </c>
      <c r="D234" s="1">
        <v>9865</v>
      </c>
      <c r="E234" s="1">
        <v>208</v>
      </c>
      <c r="F234" s="1">
        <v>3742</v>
      </c>
      <c r="G234" s="1">
        <v>0</v>
      </c>
      <c r="H234" s="1">
        <v>0</v>
      </c>
    </row>
    <row r="235" spans="1:8">
      <c r="A235" s="16">
        <v>45400</v>
      </c>
      <c r="B235" s="1" t="s">
        <v>272</v>
      </c>
      <c r="C235" s="1">
        <v>15</v>
      </c>
      <c r="D235" s="1">
        <v>7865</v>
      </c>
      <c r="E235" s="1">
        <v>152</v>
      </c>
      <c r="F235" s="1">
        <v>7104</v>
      </c>
      <c r="G235" s="1">
        <v>1871</v>
      </c>
      <c r="H235" s="1">
        <v>0</v>
      </c>
    </row>
    <row r="236" spans="1:8">
      <c r="A236" s="16">
        <v>45400</v>
      </c>
      <c r="B236" s="1" t="s">
        <v>162</v>
      </c>
      <c r="C236" s="1">
        <v>10</v>
      </c>
      <c r="D236" s="1">
        <v>8198</v>
      </c>
      <c r="E236" s="1">
        <v>121</v>
      </c>
      <c r="F236" s="1">
        <v>5009</v>
      </c>
      <c r="G236" s="1">
        <v>0</v>
      </c>
      <c r="H236" s="1">
        <v>0</v>
      </c>
    </row>
    <row r="237" spans="1:8">
      <c r="A237" s="16">
        <v>45400</v>
      </c>
      <c r="B237" s="1" t="s">
        <v>180</v>
      </c>
      <c r="C237" s="1">
        <v>11</v>
      </c>
      <c r="D237" s="1">
        <v>6218</v>
      </c>
      <c r="E237" s="1">
        <v>42</v>
      </c>
      <c r="F237" s="1">
        <v>2781</v>
      </c>
      <c r="G237" s="1">
        <v>1149</v>
      </c>
      <c r="H237" s="1">
        <v>0</v>
      </c>
    </row>
    <row r="238" spans="1:8">
      <c r="A238" s="16">
        <v>45400</v>
      </c>
      <c r="B238" s="1" t="s">
        <v>121</v>
      </c>
      <c r="C238" s="1">
        <v>8</v>
      </c>
      <c r="D238" s="1">
        <v>3376</v>
      </c>
      <c r="E238" s="1">
        <v>27</v>
      </c>
      <c r="F238" s="1">
        <v>4262</v>
      </c>
      <c r="G238" s="1">
        <v>5468</v>
      </c>
      <c r="H238" s="1">
        <v>0</v>
      </c>
    </row>
    <row r="239" spans="1:8">
      <c r="A239" s="16">
        <v>45400</v>
      </c>
      <c r="B239" s="1" t="s">
        <v>220</v>
      </c>
      <c r="C239" s="1">
        <v>21</v>
      </c>
      <c r="D239" s="1">
        <v>7958</v>
      </c>
      <c r="E239" s="1">
        <v>77</v>
      </c>
      <c r="F239" s="1">
        <v>3675</v>
      </c>
      <c r="G239" s="1">
        <v>42</v>
      </c>
      <c r="H239" s="1">
        <v>0</v>
      </c>
    </row>
    <row r="240" spans="1:8">
      <c r="A240" s="16">
        <v>45400</v>
      </c>
      <c r="B240" s="1" t="s">
        <v>151</v>
      </c>
      <c r="C240" s="1">
        <v>13</v>
      </c>
      <c r="D240" s="1">
        <v>8693</v>
      </c>
      <c r="E240" s="1">
        <v>27</v>
      </c>
      <c r="F240" s="1">
        <v>253</v>
      </c>
      <c r="G240" s="1">
        <v>888</v>
      </c>
      <c r="H240" s="1">
        <v>107</v>
      </c>
    </row>
    <row r="241" spans="1:8">
      <c r="A241" s="16">
        <v>45400</v>
      </c>
      <c r="B241" s="1" t="s">
        <v>197</v>
      </c>
      <c r="C241" s="1">
        <v>3</v>
      </c>
      <c r="D241" s="1">
        <v>1141</v>
      </c>
      <c r="E241" s="1">
        <v>7</v>
      </c>
      <c r="F241" s="1">
        <v>566</v>
      </c>
      <c r="G241" s="1">
        <v>3</v>
      </c>
      <c r="H241" s="1">
        <v>0</v>
      </c>
    </row>
    <row r="242" spans="1:8">
      <c r="A242" s="16">
        <v>45400</v>
      </c>
      <c r="B242" s="1" t="s">
        <v>14</v>
      </c>
      <c r="C242" s="1">
        <v>3</v>
      </c>
      <c r="D242" s="1">
        <v>364</v>
      </c>
      <c r="E242" s="1">
        <v>1</v>
      </c>
      <c r="F242" s="1">
        <v>786</v>
      </c>
      <c r="G242" s="1">
        <v>0</v>
      </c>
      <c r="H242" s="1">
        <v>0</v>
      </c>
    </row>
    <row r="243" spans="1:8">
      <c r="A243" s="16">
        <v>45400</v>
      </c>
      <c r="B243" s="1" t="s">
        <v>91</v>
      </c>
      <c r="C243" s="1">
        <v>0</v>
      </c>
      <c r="D243" s="1">
        <v>0</v>
      </c>
      <c r="E243" s="1">
        <v>0</v>
      </c>
      <c r="F243" s="1">
        <v>0</v>
      </c>
      <c r="G243" s="1">
        <v>0</v>
      </c>
      <c r="H243" s="1">
        <v>0</v>
      </c>
    </row>
    <row r="244" spans="1:8">
      <c r="A244" s="16">
        <v>45401</v>
      </c>
      <c r="B244" s="1" t="s">
        <v>103</v>
      </c>
      <c r="C244" s="1">
        <v>15</v>
      </c>
      <c r="D244" s="1">
        <v>7442</v>
      </c>
      <c r="E244" s="1">
        <v>234</v>
      </c>
      <c r="F244" s="1">
        <v>1359</v>
      </c>
      <c r="G244" s="1">
        <v>184</v>
      </c>
      <c r="H244" s="1">
        <v>0</v>
      </c>
    </row>
    <row r="245" spans="1:8">
      <c r="A245" s="16">
        <v>45401</v>
      </c>
      <c r="B245" s="1" t="s">
        <v>50</v>
      </c>
      <c r="C245" s="1">
        <v>13</v>
      </c>
      <c r="D245" s="1">
        <v>3055</v>
      </c>
      <c r="E245" s="1">
        <v>309</v>
      </c>
      <c r="F245" s="1">
        <v>4165</v>
      </c>
      <c r="G245" s="1">
        <v>475</v>
      </c>
      <c r="H245" s="1">
        <v>0</v>
      </c>
    </row>
    <row r="246" spans="1:8">
      <c r="A246" s="16">
        <v>45401</v>
      </c>
      <c r="B246" s="1" t="s">
        <v>115</v>
      </c>
      <c r="C246" s="1">
        <v>13</v>
      </c>
      <c r="D246" s="1">
        <v>4380</v>
      </c>
      <c r="E246" s="1">
        <v>535</v>
      </c>
      <c r="F246" s="1">
        <v>3866</v>
      </c>
      <c r="G246" s="1">
        <v>0</v>
      </c>
      <c r="H246" s="1">
        <v>0</v>
      </c>
    </row>
    <row r="247" spans="1:8">
      <c r="A247" s="16">
        <v>45401</v>
      </c>
      <c r="B247" s="1" t="s">
        <v>203</v>
      </c>
      <c r="C247" s="1">
        <v>16</v>
      </c>
      <c r="D247" s="1">
        <v>7116</v>
      </c>
      <c r="E247" s="1">
        <v>359</v>
      </c>
      <c r="F247" s="1">
        <v>969</v>
      </c>
      <c r="G247" s="1">
        <v>1836</v>
      </c>
      <c r="H247" s="1">
        <v>0</v>
      </c>
    </row>
    <row r="248" spans="1:8">
      <c r="A248" s="16">
        <v>45401</v>
      </c>
      <c r="B248" s="1" t="s">
        <v>168</v>
      </c>
      <c r="C248" s="1">
        <v>9</v>
      </c>
      <c r="D248" s="1">
        <v>2323</v>
      </c>
      <c r="E248" s="1">
        <v>211</v>
      </c>
      <c r="F248" s="1">
        <v>990</v>
      </c>
      <c r="G248" s="1">
        <v>0</v>
      </c>
      <c r="H248" s="1">
        <v>0</v>
      </c>
    </row>
    <row r="249" spans="1:8">
      <c r="A249" s="16">
        <v>45401</v>
      </c>
      <c r="B249" s="1" t="s">
        <v>97</v>
      </c>
      <c r="C249" s="1">
        <v>0</v>
      </c>
      <c r="D249" s="1">
        <v>0</v>
      </c>
      <c r="E249" s="1">
        <v>0</v>
      </c>
      <c r="F249" s="1">
        <v>0</v>
      </c>
      <c r="G249" s="1">
        <v>0</v>
      </c>
      <c r="H249" s="1">
        <v>0</v>
      </c>
    </row>
    <row r="250" spans="1:8">
      <c r="A250" s="16">
        <v>45401</v>
      </c>
      <c r="B250" s="1" t="s">
        <v>185</v>
      </c>
      <c r="C250" s="1">
        <v>17</v>
      </c>
      <c r="D250" s="1">
        <v>5774</v>
      </c>
      <c r="E250" s="1">
        <v>43</v>
      </c>
      <c r="F250" s="1">
        <v>1641</v>
      </c>
      <c r="G250" s="1">
        <v>0</v>
      </c>
      <c r="H250" s="1">
        <v>0</v>
      </c>
    </row>
    <row r="251" spans="1:8">
      <c r="A251" s="16">
        <v>45401</v>
      </c>
      <c r="B251" s="1" t="s">
        <v>26</v>
      </c>
      <c r="C251" s="1">
        <v>21</v>
      </c>
      <c r="D251" s="1">
        <v>7079</v>
      </c>
      <c r="E251" s="1">
        <v>863</v>
      </c>
      <c r="F251" s="1">
        <v>1839</v>
      </c>
      <c r="G251" s="1">
        <v>2003</v>
      </c>
      <c r="H251" s="1">
        <v>0</v>
      </c>
    </row>
    <row r="252" spans="1:8">
      <c r="A252" s="16">
        <v>45401</v>
      </c>
      <c r="B252" s="1" t="s">
        <v>254</v>
      </c>
      <c r="C252" s="1">
        <v>9</v>
      </c>
      <c r="D252" s="1">
        <v>5820</v>
      </c>
      <c r="E252" s="1">
        <v>78</v>
      </c>
      <c r="F252" s="1">
        <v>3370</v>
      </c>
      <c r="G252" s="1">
        <v>459</v>
      </c>
      <c r="H252" s="1">
        <v>138</v>
      </c>
    </row>
    <row r="253" spans="1:8">
      <c r="A253" s="16">
        <v>45401</v>
      </c>
      <c r="B253" s="1" t="s">
        <v>249</v>
      </c>
      <c r="C253" s="1">
        <v>8</v>
      </c>
      <c r="D253" s="1">
        <v>6554</v>
      </c>
      <c r="E253" s="1">
        <v>25</v>
      </c>
      <c r="F253" s="1">
        <v>3140</v>
      </c>
      <c r="G253" s="1">
        <v>2082</v>
      </c>
      <c r="H253" s="1">
        <v>0</v>
      </c>
    </row>
    <row r="254" spans="1:8">
      <c r="A254" s="16">
        <v>45401</v>
      </c>
      <c r="B254" s="1" t="s">
        <v>127</v>
      </c>
      <c r="C254" s="1">
        <v>21</v>
      </c>
      <c r="D254" s="1">
        <v>10092</v>
      </c>
      <c r="E254" s="1">
        <v>861</v>
      </c>
      <c r="F254" s="1">
        <v>1633</v>
      </c>
      <c r="G254" s="1">
        <v>0</v>
      </c>
      <c r="H254" s="1">
        <v>0</v>
      </c>
    </row>
    <row r="255" spans="1:8">
      <c r="A255" s="16">
        <v>45401</v>
      </c>
      <c r="B255" s="1" t="s">
        <v>68</v>
      </c>
      <c r="C255" s="1">
        <v>20</v>
      </c>
      <c r="D255" s="1">
        <v>6180</v>
      </c>
      <c r="E255" s="1">
        <v>47</v>
      </c>
      <c r="F255" s="1">
        <v>3191</v>
      </c>
      <c r="G255" s="1">
        <v>857</v>
      </c>
      <c r="H255" s="1">
        <v>0</v>
      </c>
    </row>
    <row r="256" spans="1:8">
      <c r="A256" s="16">
        <v>45401</v>
      </c>
      <c r="B256" s="1" t="s">
        <v>133</v>
      </c>
      <c r="C256" s="1">
        <v>10</v>
      </c>
      <c r="D256" s="1">
        <v>7946</v>
      </c>
      <c r="E256" s="1">
        <v>167</v>
      </c>
      <c r="F256" s="1">
        <v>4075</v>
      </c>
      <c r="G256" s="1">
        <v>926</v>
      </c>
      <c r="H256" s="1">
        <v>0</v>
      </c>
    </row>
    <row r="257" spans="1:8">
      <c r="A257" s="16">
        <v>45401</v>
      </c>
      <c r="B257" s="1" t="s">
        <v>109</v>
      </c>
      <c r="C257" s="1">
        <v>0</v>
      </c>
      <c r="D257" s="1">
        <v>0</v>
      </c>
      <c r="E257" s="1">
        <v>0</v>
      </c>
      <c r="F257" s="1">
        <v>0</v>
      </c>
      <c r="G257" s="1">
        <v>0</v>
      </c>
      <c r="H257" s="1">
        <v>0</v>
      </c>
    </row>
    <row r="258" spans="1:8">
      <c r="A258" s="16">
        <v>45401</v>
      </c>
      <c r="B258" s="1" t="s">
        <v>109</v>
      </c>
      <c r="C258" s="1">
        <v>8</v>
      </c>
      <c r="D258" s="1">
        <v>7522</v>
      </c>
      <c r="E258" s="1">
        <v>58</v>
      </c>
      <c r="F258" s="1">
        <v>0</v>
      </c>
      <c r="G258" s="1">
        <v>0</v>
      </c>
      <c r="H258" s="1">
        <v>0</v>
      </c>
    </row>
    <row r="259" spans="1:8">
      <c r="A259" s="16">
        <v>45401</v>
      </c>
      <c r="B259" s="1" t="s">
        <v>214</v>
      </c>
      <c r="C259" s="1">
        <v>2</v>
      </c>
      <c r="D259" s="1">
        <v>884</v>
      </c>
      <c r="E259" s="1">
        <v>3</v>
      </c>
      <c r="F259" s="1">
        <v>2276</v>
      </c>
      <c r="G259" s="1">
        <v>0</v>
      </c>
      <c r="H259" s="1">
        <v>0</v>
      </c>
    </row>
    <row r="260" spans="1:8">
      <c r="A260" s="16">
        <v>45401</v>
      </c>
      <c r="B260" s="1" t="s">
        <v>174</v>
      </c>
      <c r="C260" s="1">
        <v>14</v>
      </c>
      <c r="D260" s="1">
        <v>7733</v>
      </c>
      <c r="E260" s="1">
        <v>411</v>
      </c>
      <c r="F260" s="1">
        <v>4976</v>
      </c>
      <c r="G260" s="1">
        <v>348</v>
      </c>
      <c r="H260" s="1">
        <v>6</v>
      </c>
    </row>
    <row r="261" spans="1:8">
      <c r="A261" s="16">
        <v>45401</v>
      </c>
      <c r="B261" s="1" t="s">
        <v>278</v>
      </c>
      <c r="C261" s="1">
        <v>8</v>
      </c>
      <c r="D261" s="1">
        <v>2910</v>
      </c>
      <c r="E261" s="1">
        <v>50</v>
      </c>
      <c r="F261" s="1">
        <v>2303</v>
      </c>
      <c r="G261" s="1">
        <v>0</v>
      </c>
      <c r="H261" s="1">
        <v>97</v>
      </c>
    </row>
    <row r="262" spans="1:8">
      <c r="A262" s="16">
        <v>45401</v>
      </c>
      <c r="B262" s="1" t="s">
        <v>272</v>
      </c>
      <c r="C262" s="1">
        <v>13</v>
      </c>
      <c r="D262" s="1">
        <v>5716</v>
      </c>
      <c r="E262" s="1">
        <v>20</v>
      </c>
      <c r="F262" s="1">
        <v>7202</v>
      </c>
      <c r="G262" s="1">
        <v>0</v>
      </c>
      <c r="H262" s="1">
        <v>0</v>
      </c>
    </row>
    <row r="263" spans="1:8">
      <c r="A263" s="16">
        <v>45401</v>
      </c>
      <c r="B263" s="1" t="s">
        <v>162</v>
      </c>
      <c r="C263" s="1">
        <v>16</v>
      </c>
      <c r="D263" s="1">
        <v>7692</v>
      </c>
      <c r="E263" s="1">
        <v>431</v>
      </c>
      <c r="F263" s="1">
        <v>3529</v>
      </c>
      <c r="G263" s="1">
        <v>670</v>
      </c>
      <c r="H263" s="1">
        <v>0</v>
      </c>
    </row>
    <row r="264" spans="1:8">
      <c r="A264" s="16">
        <v>45401</v>
      </c>
      <c r="B264" s="1" t="s">
        <v>180</v>
      </c>
      <c r="C264" s="1">
        <v>16</v>
      </c>
      <c r="D264" s="1">
        <v>5972</v>
      </c>
      <c r="E264" s="1">
        <v>280</v>
      </c>
      <c r="F264" s="1">
        <v>4602</v>
      </c>
      <c r="G264" s="1">
        <v>938</v>
      </c>
      <c r="H264" s="1">
        <v>0</v>
      </c>
    </row>
    <row r="265" spans="1:8">
      <c r="A265" s="16">
        <v>45401</v>
      </c>
      <c r="B265" s="1" t="s">
        <v>38</v>
      </c>
      <c r="C265" s="1">
        <v>0</v>
      </c>
      <c r="D265" s="1">
        <v>0</v>
      </c>
      <c r="E265" s="1">
        <v>0</v>
      </c>
      <c r="F265" s="1">
        <v>0</v>
      </c>
      <c r="G265" s="1">
        <v>0</v>
      </c>
      <c r="H265" s="1">
        <v>0</v>
      </c>
    </row>
    <row r="266" spans="1:8">
      <c r="A266" s="16">
        <v>45401</v>
      </c>
      <c r="B266" s="1" t="s">
        <v>121</v>
      </c>
      <c r="C266" s="1">
        <v>6</v>
      </c>
      <c r="D266" s="1">
        <v>10228</v>
      </c>
      <c r="E266" s="1">
        <v>28</v>
      </c>
      <c r="F266" s="1">
        <v>1615</v>
      </c>
      <c r="G266" s="1">
        <v>9954</v>
      </c>
      <c r="H266" s="1">
        <v>0</v>
      </c>
    </row>
    <row r="267" spans="1:8">
      <c r="A267" s="16">
        <v>45401</v>
      </c>
      <c r="B267" s="1" t="s">
        <v>220</v>
      </c>
      <c r="C267" s="1">
        <v>21</v>
      </c>
      <c r="D267" s="1">
        <v>6547</v>
      </c>
      <c r="E267" s="1">
        <v>31</v>
      </c>
      <c r="F267" s="1">
        <v>2905</v>
      </c>
      <c r="G267" s="1">
        <v>1</v>
      </c>
      <c r="H267" s="1">
        <v>0</v>
      </c>
    </row>
    <row r="268" spans="1:8">
      <c r="A268" s="16">
        <v>45401</v>
      </c>
      <c r="B268" s="1" t="s">
        <v>151</v>
      </c>
      <c r="C268" s="1">
        <v>15</v>
      </c>
      <c r="D268" s="1">
        <v>6622</v>
      </c>
      <c r="E268" s="1">
        <v>36</v>
      </c>
      <c r="F268" s="1">
        <v>1267</v>
      </c>
      <c r="G268" s="1">
        <v>2192</v>
      </c>
      <c r="H268" s="1">
        <v>0</v>
      </c>
    </row>
    <row r="269" spans="1:8">
      <c r="A269" s="16">
        <v>45401</v>
      </c>
      <c r="B269" s="1" t="s">
        <v>197</v>
      </c>
      <c r="C269" s="1">
        <v>4</v>
      </c>
      <c r="D269" s="1">
        <v>3162</v>
      </c>
      <c r="E269" s="1">
        <v>5</v>
      </c>
      <c r="F269" s="1">
        <v>694</v>
      </c>
      <c r="G269" s="1">
        <v>0</v>
      </c>
      <c r="H269" s="1">
        <v>0</v>
      </c>
    </row>
    <row r="270" spans="1:8">
      <c r="A270" s="16">
        <v>45401</v>
      </c>
      <c r="B270" s="1" t="s">
        <v>91</v>
      </c>
      <c r="C270" s="1">
        <v>0</v>
      </c>
      <c r="D270" s="1">
        <v>0</v>
      </c>
      <c r="E270" s="1">
        <v>0</v>
      </c>
      <c r="F270" s="1">
        <v>0</v>
      </c>
      <c r="G270" s="1">
        <v>0</v>
      </c>
      <c r="H270" s="1">
        <v>0</v>
      </c>
    </row>
    <row r="271" spans="1:8">
      <c r="A271" s="16">
        <v>45401</v>
      </c>
      <c r="B271" s="1" t="s">
        <v>73</v>
      </c>
      <c r="C271" s="1">
        <v>10</v>
      </c>
      <c r="D271" s="1">
        <v>6556</v>
      </c>
      <c r="E271" s="1">
        <v>40</v>
      </c>
      <c r="F271" s="1">
        <v>9461</v>
      </c>
      <c r="G271" s="1">
        <v>0</v>
      </c>
      <c r="H271" s="1">
        <v>0</v>
      </c>
    </row>
    <row r="272" spans="1:8">
      <c r="A272" s="16">
        <v>45402</v>
      </c>
      <c r="B272" s="1" t="s">
        <v>44</v>
      </c>
      <c r="C272" s="1">
        <v>12</v>
      </c>
      <c r="D272" s="1">
        <v>5824</v>
      </c>
      <c r="E272" s="1">
        <v>448</v>
      </c>
      <c r="F272" s="1">
        <v>223</v>
      </c>
      <c r="G272" s="1">
        <v>1918</v>
      </c>
      <c r="H272" s="1">
        <v>69</v>
      </c>
    </row>
    <row r="273" spans="1:8">
      <c r="A273" s="16">
        <v>45402</v>
      </c>
      <c r="B273" s="1" t="s">
        <v>97</v>
      </c>
      <c r="C273" s="1">
        <v>8</v>
      </c>
      <c r="D273" s="1">
        <v>8352</v>
      </c>
      <c r="E273" s="1">
        <v>30</v>
      </c>
      <c r="F273" s="1">
        <v>2111</v>
      </c>
      <c r="G273" s="1">
        <v>3327</v>
      </c>
      <c r="H273" s="1">
        <v>0</v>
      </c>
    </row>
    <row r="274" spans="1:8">
      <c r="A274" s="16">
        <v>45402</v>
      </c>
      <c r="B274" s="1" t="s">
        <v>278</v>
      </c>
      <c r="C274" s="1">
        <v>14</v>
      </c>
      <c r="D274" s="1">
        <v>7488</v>
      </c>
      <c r="E274" s="1">
        <v>450</v>
      </c>
      <c r="F274" s="1">
        <v>107</v>
      </c>
      <c r="G274" s="1">
        <v>0</v>
      </c>
      <c r="H274" s="1">
        <v>138</v>
      </c>
    </row>
    <row r="275" spans="1:8">
      <c r="A275" s="16">
        <v>45402</v>
      </c>
      <c r="B275" s="1" t="s">
        <v>308</v>
      </c>
      <c r="C275" s="1">
        <v>9</v>
      </c>
      <c r="D275" s="1">
        <v>4504</v>
      </c>
      <c r="E275" s="1">
        <v>11</v>
      </c>
      <c r="F275" s="1">
        <v>0</v>
      </c>
      <c r="G275" s="1">
        <v>1874</v>
      </c>
      <c r="H275" s="1">
        <v>0</v>
      </c>
    </row>
    <row r="276" spans="1:8">
      <c r="A276" s="16">
        <v>45403</v>
      </c>
      <c r="B276" s="1" t="s">
        <v>214</v>
      </c>
      <c r="C276" s="1">
        <v>0</v>
      </c>
      <c r="D276" s="1">
        <v>0</v>
      </c>
      <c r="E276" s="1">
        <v>0</v>
      </c>
      <c r="F276" s="1">
        <v>0</v>
      </c>
      <c r="G276" s="1">
        <v>0</v>
      </c>
      <c r="H276" s="1">
        <v>0</v>
      </c>
    </row>
    <row r="277" spans="1:8">
      <c r="A277" s="16"/>
    </row>
    <row r="278" spans="1:8">
      <c r="A278" s="16"/>
    </row>
    <row r="279" spans="1:8">
      <c r="A279" s="16"/>
    </row>
    <row r="280" spans="1:8">
      <c r="A280" s="16"/>
    </row>
    <row r="281" spans="1:8">
      <c r="A281" s="16"/>
    </row>
    <row r="282" spans="1:8">
      <c r="A282" s="16"/>
    </row>
    <row r="283" spans="1:8">
      <c r="A283" s="16"/>
    </row>
    <row r="284" spans="1:8">
      <c r="A284" s="16"/>
    </row>
    <row r="285" spans="1:8">
      <c r="A285" s="16"/>
    </row>
    <row r="286" spans="1:8">
      <c r="A286" s="16"/>
    </row>
    <row r="287" spans="1:8">
      <c r="A287" s="16"/>
    </row>
    <row r="288" spans="1:8">
      <c r="A288" s="16"/>
    </row>
    <row r="289" spans="1:1">
      <c r="A289" s="16"/>
    </row>
    <row r="290" spans="1:1">
      <c r="A290" s="16"/>
    </row>
    <row r="291" spans="1:1">
      <c r="A291" s="16"/>
    </row>
    <row r="292" spans="1:1">
      <c r="A292" s="16"/>
    </row>
    <row r="293" spans="1:1">
      <c r="A293" s="16"/>
    </row>
    <row r="294" spans="1:1">
      <c r="A294" s="16"/>
    </row>
    <row r="295" spans="1:1">
      <c r="A295" s="16"/>
    </row>
    <row r="296" spans="1:1">
      <c r="A296" s="16"/>
    </row>
    <row r="297" spans="1:1">
      <c r="A297" s="16"/>
    </row>
    <row r="298" spans="1:1">
      <c r="A298" s="16"/>
    </row>
    <row r="299" spans="1:1">
      <c r="A299" s="16"/>
    </row>
    <row r="300" spans="1:1">
      <c r="A300" s="16"/>
    </row>
    <row r="301" spans="1:1">
      <c r="A301" s="16"/>
    </row>
    <row r="302" spans="1:1">
      <c r="A302" s="16"/>
    </row>
    <row r="303" spans="1:1">
      <c r="A303" s="16"/>
    </row>
    <row r="304" spans="1:1">
      <c r="A304" s="16"/>
    </row>
    <row r="305" spans="1:1">
      <c r="A305" s="16"/>
    </row>
    <row r="306" spans="1:1">
      <c r="A306" s="16"/>
    </row>
    <row r="307" spans="1:1">
      <c r="A307" s="16"/>
    </row>
    <row r="308" spans="1:1">
      <c r="A308" s="16"/>
    </row>
    <row r="309" spans="1:1">
      <c r="A309" s="16"/>
    </row>
    <row r="310" spans="1:1">
      <c r="A310" s="16"/>
    </row>
    <row r="311" spans="1:1">
      <c r="A311" s="16"/>
    </row>
    <row r="312" spans="1:1">
      <c r="A312" s="16"/>
    </row>
    <row r="313" spans="1:1">
      <c r="A313" s="16"/>
    </row>
    <row r="314" spans="1:1">
      <c r="A314" s="16"/>
    </row>
    <row r="315" spans="1:1">
      <c r="A315" s="16"/>
    </row>
    <row r="316" spans="1:1">
      <c r="A316" s="16"/>
    </row>
    <row r="317" spans="1:1">
      <c r="A317" s="16"/>
    </row>
    <row r="318" spans="1:1">
      <c r="A318" s="16"/>
    </row>
    <row r="319" spans="1:1">
      <c r="A319" s="16"/>
    </row>
    <row r="320" spans="1:1">
      <c r="A320" s="16"/>
    </row>
    <row r="321" spans="1:1">
      <c r="A321" s="16"/>
    </row>
    <row r="322" spans="1:1">
      <c r="A322" s="16"/>
    </row>
    <row r="323" spans="1:1">
      <c r="A323" s="16"/>
    </row>
    <row r="324" spans="1:1">
      <c r="A324" s="16"/>
    </row>
    <row r="325" spans="1:1">
      <c r="A325" s="16"/>
    </row>
    <row r="326" spans="1:1">
      <c r="A326" s="16"/>
    </row>
    <row r="327" spans="1:1">
      <c r="A327" s="16"/>
    </row>
    <row r="328" spans="1:1">
      <c r="A328" s="16"/>
    </row>
    <row r="329" spans="1:1">
      <c r="A329" s="16"/>
    </row>
    <row r="330" spans="1:1">
      <c r="A330" s="16"/>
    </row>
    <row r="331" spans="1:1">
      <c r="A331" s="16"/>
    </row>
    <row r="332" spans="1:1">
      <c r="A332" s="16"/>
    </row>
    <row r="333" spans="1:1">
      <c r="A333" s="16"/>
    </row>
    <row r="334" spans="1:1">
      <c r="A334" s="16"/>
    </row>
    <row r="335" spans="1:1">
      <c r="A335" s="16"/>
    </row>
    <row r="336" spans="1:1">
      <c r="A336" s="16"/>
    </row>
    <row r="337" spans="1:1">
      <c r="A337" s="16"/>
    </row>
    <row r="338" spans="1:1">
      <c r="A338" s="16"/>
    </row>
    <row r="339" spans="1:1">
      <c r="A339" s="16"/>
    </row>
    <row r="340" spans="1:1">
      <c r="A340" s="16"/>
    </row>
    <row r="341" spans="1:1">
      <c r="A341" s="16"/>
    </row>
    <row r="342" spans="1:1">
      <c r="A342" s="16"/>
    </row>
    <row r="343" spans="1:1">
      <c r="A343" s="16"/>
    </row>
    <row r="344" spans="1:1">
      <c r="A344" s="16"/>
    </row>
    <row r="345" spans="1:1">
      <c r="A345" s="16"/>
    </row>
    <row r="346" spans="1:1">
      <c r="A346" s="16"/>
    </row>
    <row r="347" spans="1:1">
      <c r="A347" s="16"/>
    </row>
    <row r="348" spans="1:1">
      <c r="A348" s="16"/>
    </row>
    <row r="349" spans="1:1">
      <c r="A349" s="16"/>
    </row>
    <row r="350" spans="1:1">
      <c r="A350" s="16"/>
    </row>
    <row r="351" spans="1:1">
      <c r="A351" s="16"/>
    </row>
    <row r="352" spans="1:1">
      <c r="A352" s="16"/>
    </row>
    <row r="353" spans="1:1">
      <c r="A353" s="16"/>
    </row>
    <row r="354" spans="1:1">
      <c r="A354" s="16"/>
    </row>
    <row r="355" spans="1:1">
      <c r="A355" s="16"/>
    </row>
    <row r="356" spans="1:1">
      <c r="A356" s="16"/>
    </row>
    <row r="357" spans="1:1">
      <c r="A357" s="16"/>
    </row>
    <row r="358" spans="1:1">
      <c r="A358" s="16"/>
    </row>
    <row r="359" spans="1:1">
      <c r="A359" s="16"/>
    </row>
    <row r="360" spans="1:1">
      <c r="A360" s="16"/>
    </row>
    <row r="361" spans="1:1">
      <c r="A361" s="16"/>
    </row>
    <row r="362" spans="1:1">
      <c r="A362" s="16"/>
    </row>
    <row r="363" spans="1:1">
      <c r="A363" s="16"/>
    </row>
    <row r="364" spans="1:1">
      <c r="A364" s="16"/>
    </row>
    <row r="365" spans="1:1">
      <c r="A365" s="16"/>
    </row>
    <row r="366" spans="1:1">
      <c r="A366" s="16"/>
    </row>
    <row r="367" spans="1:1">
      <c r="A367" s="16"/>
    </row>
    <row r="368" spans="1:1">
      <c r="A368" s="16"/>
    </row>
    <row r="369" spans="1:1">
      <c r="A369" s="16"/>
    </row>
    <row r="370" spans="1:1">
      <c r="A370" s="16"/>
    </row>
    <row r="371" spans="1:1">
      <c r="A371" s="16"/>
    </row>
    <row r="372" spans="1:1">
      <c r="A372" s="16"/>
    </row>
    <row r="373" spans="1:1">
      <c r="A373" s="16"/>
    </row>
    <row r="374" spans="1:1">
      <c r="A374" s="16"/>
    </row>
    <row r="375" spans="1:1">
      <c r="A375" s="16"/>
    </row>
    <row r="376" spans="1:1">
      <c r="A376" s="16"/>
    </row>
    <row r="377" spans="1:1">
      <c r="A377" s="16"/>
    </row>
    <row r="378" spans="1:1">
      <c r="A378" s="16"/>
    </row>
    <row r="379" spans="1:1">
      <c r="A379" s="16"/>
    </row>
    <row r="380" spans="1:1">
      <c r="A380" s="16"/>
    </row>
    <row r="381" spans="1:1">
      <c r="A381" s="16"/>
    </row>
    <row r="382" spans="1:1">
      <c r="A382" s="16"/>
    </row>
    <row r="383" spans="1:1">
      <c r="A383" s="16"/>
    </row>
    <row r="384" spans="1:1">
      <c r="A384" s="16"/>
    </row>
    <row r="385" spans="1:1">
      <c r="A385" s="16"/>
    </row>
    <row r="386" spans="1:1">
      <c r="A386" s="16"/>
    </row>
    <row r="387" spans="1:1">
      <c r="A387" s="16"/>
    </row>
    <row r="388" spans="1:1">
      <c r="A388" s="16"/>
    </row>
    <row r="389" spans="1:1">
      <c r="A389" s="16"/>
    </row>
    <row r="390" spans="1:1">
      <c r="A390" s="16"/>
    </row>
    <row r="391" spans="1:1">
      <c r="A391" s="16"/>
    </row>
    <row r="392" spans="1:1">
      <c r="A392" s="16"/>
    </row>
    <row r="393" spans="1:1">
      <c r="A393" s="16"/>
    </row>
    <row r="394" spans="1:1">
      <c r="A394" s="16"/>
    </row>
    <row r="395" spans="1:1">
      <c r="A395" s="16"/>
    </row>
    <row r="396" spans="1:1">
      <c r="A396" s="16"/>
    </row>
  </sheetData>
  <autoFilter ref="A3:H396" xr:uid="{08E9C414-5816-4127-97E7-CE4CE096405B}"/>
  <mergeCells count="2">
    <mergeCell ref="B1:H1"/>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F63C4-41FF-48DF-9D17-407C29A0E5D0}">
  <dimension ref="A1:C324"/>
  <sheetViews>
    <sheetView workbookViewId="0">
      <selection activeCell="A4" sqref="A4:C32"/>
    </sheetView>
  </sheetViews>
  <sheetFormatPr defaultColWidth="9" defaultRowHeight="14.1"/>
  <cols>
    <col min="1" max="1" width="26.625" style="10" bestFit="1" customWidth="1"/>
    <col min="2" max="2" width="8.5" style="10" bestFit="1" customWidth="1"/>
    <col min="3" max="3" width="20.375" style="10" customWidth="1"/>
    <col min="4" max="4" width="12.5" style="10" bestFit="1" customWidth="1"/>
    <col min="5" max="16384" width="9" style="10"/>
  </cols>
  <sheetData>
    <row r="1" spans="1:3">
      <c r="A1" s="10" t="s">
        <v>290</v>
      </c>
      <c r="B1" s="10" t="s">
        <v>311</v>
      </c>
    </row>
    <row r="2" spans="1:3">
      <c r="B2" s="10" t="s">
        <v>312</v>
      </c>
    </row>
    <row r="3" spans="1:3" ht="15.95">
      <c r="A3" s="11" t="s">
        <v>313</v>
      </c>
      <c r="B3" s="12" t="s">
        <v>314</v>
      </c>
      <c r="C3" s="13" t="s">
        <v>315</v>
      </c>
    </row>
    <row r="4" spans="1:3" ht="15.75">
      <c r="A4" s="44" t="s">
        <v>8</v>
      </c>
      <c r="B4" s="45">
        <v>0.32291666666666669</v>
      </c>
      <c r="C4" s="44">
        <v>7.75</v>
      </c>
    </row>
    <row r="5" spans="1:3" ht="15.75">
      <c r="A5" s="44" t="s">
        <v>14</v>
      </c>
      <c r="B5" s="46">
        <v>1.3395949074074074</v>
      </c>
      <c r="C5" s="44">
        <v>32.15</v>
      </c>
    </row>
    <row r="6" spans="1:3" ht="15.75">
      <c r="A6" s="44" t="s">
        <v>20</v>
      </c>
      <c r="B6" s="45">
        <v>0.20392361111111112</v>
      </c>
      <c r="C6" s="44">
        <v>4.8899999999999997</v>
      </c>
    </row>
    <row r="7" spans="1:3" ht="15.75">
      <c r="A7" s="44" t="s">
        <v>32</v>
      </c>
      <c r="B7" s="46">
        <v>1.0181597222222223</v>
      </c>
      <c r="C7" s="44">
        <v>24.44</v>
      </c>
    </row>
    <row r="8" spans="1:3" ht="15.75">
      <c r="A8" s="44" t="s">
        <v>38</v>
      </c>
      <c r="B8" s="46">
        <v>1.108275462962963</v>
      </c>
      <c r="C8" s="44">
        <v>26.6</v>
      </c>
    </row>
    <row r="9" spans="1:3" ht="15.75">
      <c r="A9" s="44" t="s">
        <v>44</v>
      </c>
      <c r="B9" s="46">
        <v>1.6225115740740741</v>
      </c>
      <c r="C9" s="44">
        <v>38.94</v>
      </c>
    </row>
    <row r="10" spans="1:3" ht="15.75">
      <c r="A10" s="44" t="s">
        <v>56</v>
      </c>
      <c r="B10" s="46">
        <v>1.8661342592592594</v>
      </c>
      <c r="C10" s="44">
        <v>44.79</v>
      </c>
    </row>
    <row r="11" spans="1:3" ht="15.75">
      <c r="A11" s="44" t="s">
        <v>62</v>
      </c>
      <c r="B11" s="46">
        <v>3.0520370370370369</v>
      </c>
      <c r="C11" s="44">
        <v>73.25</v>
      </c>
    </row>
    <row r="12" spans="1:3" ht="15.75">
      <c r="A12" s="44" t="s">
        <v>73</v>
      </c>
      <c r="B12" s="46">
        <v>1.0711574074074075</v>
      </c>
      <c r="C12" s="44">
        <v>25.71</v>
      </c>
    </row>
    <row r="13" spans="1:3" ht="15.75">
      <c r="A13" s="44" t="s">
        <v>79</v>
      </c>
      <c r="B13" s="46">
        <v>3.4128819444444445</v>
      </c>
      <c r="C13" s="44">
        <v>81.91</v>
      </c>
    </row>
    <row r="14" spans="1:3" ht="15.75">
      <c r="A14" s="44" t="s">
        <v>85</v>
      </c>
      <c r="B14" s="46">
        <v>2.7419212962962964</v>
      </c>
      <c r="C14" s="44">
        <v>65.81</v>
      </c>
    </row>
    <row r="15" spans="1:3" ht="15.75">
      <c r="A15" s="44" t="s">
        <v>97</v>
      </c>
      <c r="B15" s="46">
        <v>1.3220949074074073</v>
      </c>
      <c r="C15" s="44">
        <v>31.73</v>
      </c>
    </row>
    <row r="16" spans="1:3" ht="15.75">
      <c r="A16" s="44" t="s">
        <v>139</v>
      </c>
      <c r="B16" s="46">
        <v>2.2562384259259258</v>
      </c>
      <c r="C16" s="44">
        <v>54.15</v>
      </c>
    </row>
    <row r="17" spans="1:3" ht="15.75">
      <c r="A17" s="44" t="s">
        <v>168</v>
      </c>
      <c r="B17" s="45">
        <v>0.73731481481481487</v>
      </c>
      <c r="C17" s="44">
        <v>17.7</v>
      </c>
    </row>
    <row r="18" spans="1:3" ht="15.75">
      <c r="A18" s="44" t="s">
        <v>180</v>
      </c>
      <c r="B18" s="45">
        <v>0.19142361111111111</v>
      </c>
      <c r="C18" s="44">
        <v>4.59</v>
      </c>
    </row>
    <row r="19" spans="1:3" ht="15.75">
      <c r="A19" s="44" t="s">
        <v>185</v>
      </c>
      <c r="B19" s="45">
        <v>7.2569444444444443E-3</v>
      </c>
      <c r="C19" s="44">
        <v>0.17</v>
      </c>
    </row>
    <row r="20" spans="1:3" ht="15.75">
      <c r="A20" s="44" t="s">
        <v>316</v>
      </c>
      <c r="B20" s="45">
        <v>0.29606481481481484</v>
      </c>
      <c r="C20" s="44">
        <v>7.11</v>
      </c>
    </row>
    <row r="21" spans="1:3" ht="15.75">
      <c r="A21" s="44" t="s">
        <v>191</v>
      </c>
      <c r="B21" s="45">
        <v>0.28341435185185188</v>
      </c>
      <c r="C21" s="44">
        <v>6.8</v>
      </c>
    </row>
    <row r="22" spans="1:3" ht="15.75">
      <c r="A22" s="44" t="s">
        <v>197</v>
      </c>
      <c r="B22" s="45">
        <v>0.16457175925925926</v>
      </c>
      <c r="C22" s="44">
        <v>3.95</v>
      </c>
    </row>
    <row r="23" spans="1:3" ht="15.75">
      <c r="A23" s="44" t="s">
        <v>208</v>
      </c>
      <c r="B23" s="46">
        <v>1.0914583333333334</v>
      </c>
      <c r="C23" s="44">
        <v>26.2</v>
      </c>
    </row>
    <row r="24" spans="1:3" ht="15.75">
      <c r="A24" s="44" t="s">
        <v>214</v>
      </c>
      <c r="B24" s="45">
        <v>0.74614583333333329</v>
      </c>
      <c r="C24" s="44">
        <v>17.91</v>
      </c>
    </row>
    <row r="25" spans="1:3" ht="15.75">
      <c r="A25" s="44" t="s">
        <v>220</v>
      </c>
      <c r="B25" s="46">
        <v>1.345011574074074</v>
      </c>
      <c r="C25" s="44">
        <v>32.28</v>
      </c>
    </row>
    <row r="26" spans="1:3" ht="15.75">
      <c r="A26" s="44" t="s">
        <v>226</v>
      </c>
      <c r="B26" s="46">
        <v>2.1773148148148147</v>
      </c>
      <c r="C26" s="44">
        <v>52.26</v>
      </c>
    </row>
    <row r="27" spans="1:3" ht="15.75">
      <c r="A27" s="44" t="s">
        <v>308</v>
      </c>
      <c r="B27" s="46">
        <v>1.3889699074074073</v>
      </c>
      <c r="C27" s="44">
        <v>33.340000000000003</v>
      </c>
    </row>
    <row r="28" spans="1:3" ht="15.75">
      <c r="A28" s="44" t="s">
        <v>243</v>
      </c>
      <c r="B28" s="45">
        <v>0.58030092592592597</v>
      </c>
      <c r="C28" s="44">
        <v>13.93</v>
      </c>
    </row>
    <row r="29" spans="1:3" ht="15.75">
      <c r="A29" s="44" t="s">
        <v>254</v>
      </c>
      <c r="B29" s="45">
        <v>0.97047453703703701</v>
      </c>
      <c r="C29" s="44">
        <v>23.29</v>
      </c>
    </row>
    <row r="30" spans="1:3" ht="15.75">
      <c r="A30" s="44" t="s">
        <v>260</v>
      </c>
      <c r="B30" s="45">
        <v>0.91197916666666667</v>
      </c>
      <c r="C30" s="44">
        <v>21.89</v>
      </c>
    </row>
    <row r="31" spans="1:3" ht="15.75">
      <c r="A31" s="44" t="s">
        <v>266</v>
      </c>
      <c r="B31" s="45">
        <v>0.71565972222222218</v>
      </c>
      <c r="C31" s="44">
        <v>17.18</v>
      </c>
    </row>
    <row r="32" spans="1:3" ht="15.75">
      <c r="A32" s="44" t="s">
        <v>284</v>
      </c>
      <c r="B32" s="46">
        <v>1.0486574074074073</v>
      </c>
      <c r="C32" s="44">
        <v>25.17</v>
      </c>
    </row>
    <row r="33" spans="1:3" ht="15.95">
      <c r="A33"/>
      <c r="B33" s="40"/>
      <c r="C33"/>
    </row>
    <row r="34" spans="1:3" ht="15.95">
      <c r="A34"/>
      <c r="B34" s="40"/>
      <c r="C34"/>
    </row>
    <row r="35" spans="1:3" ht="15.95">
      <c r="A35"/>
      <c r="B35" s="40"/>
      <c r="C35"/>
    </row>
    <row r="36" spans="1:3" ht="15.95">
      <c r="A36"/>
      <c r="B36" s="40"/>
      <c r="C36"/>
    </row>
    <row r="37" spans="1:3" ht="15.95">
      <c r="A37"/>
      <c r="B37" s="40"/>
      <c r="C37"/>
    </row>
    <row r="38" spans="1:3" ht="15.95">
      <c r="A38"/>
      <c r="B38" s="41"/>
      <c r="C38"/>
    </row>
    <row r="39" spans="1:3" ht="15.95">
      <c r="A39"/>
      <c r="B39" s="40"/>
      <c r="C39"/>
    </row>
    <row r="40" spans="1:3" ht="15.95">
      <c r="A40"/>
      <c r="B40" s="41"/>
      <c r="C40"/>
    </row>
    <row r="41" spans="1:3" ht="15.95">
      <c r="A41"/>
      <c r="B41" s="40"/>
      <c r="C41"/>
    </row>
    <row r="42" spans="1:3" ht="15.95">
      <c r="A42"/>
      <c r="B42" s="40"/>
      <c r="C42"/>
    </row>
    <row r="43" spans="1:3" ht="15.95">
      <c r="A43"/>
      <c r="B43" s="40"/>
      <c r="C43"/>
    </row>
    <row r="44" spans="1:3" ht="15.95">
      <c r="A44"/>
      <c r="B44" s="40"/>
      <c r="C44"/>
    </row>
    <row r="45" spans="1:3" ht="15.95">
      <c r="A45"/>
      <c r="B45" s="40"/>
      <c r="C45"/>
    </row>
    <row r="46" spans="1:3" ht="15.95">
      <c r="A46"/>
      <c r="B46" s="40"/>
      <c r="C46"/>
    </row>
    <row r="47" spans="1:3" ht="15.95">
      <c r="A47"/>
      <c r="B47" s="40"/>
      <c r="C47"/>
    </row>
    <row r="48" spans="1:3" ht="15.95">
      <c r="A48"/>
      <c r="B48" s="40"/>
      <c r="C48"/>
    </row>
    <row r="49" spans="1:3" ht="15.95">
      <c r="A49"/>
      <c r="B49" s="40"/>
      <c r="C49"/>
    </row>
    <row r="50" spans="1:3" ht="15.95">
      <c r="A50"/>
      <c r="B50" s="40"/>
      <c r="C50"/>
    </row>
    <row r="51" spans="1:3" ht="15.95">
      <c r="A51"/>
      <c r="B51" s="40"/>
      <c r="C51"/>
    </row>
    <row r="52" spans="1:3" ht="15.95">
      <c r="A52"/>
      <c r="B52" s="40"/>
      <c r="C52"/>
    </row>
    <row r="53" spans="1:3" ht="15.95">
      <c r="A53"/>
      <c r="B53" s="40"/>
      <c r="C53"/>
    </row>
    <row r="54" spans="1:3" ht="15.95">
      <c r="A54"/>
      <c r="B54" s="41"/>
      <c r="C54"/>
    </row>
    <row r="55" spans="1:3" ht="15.95">
      <c r="A55"/>
      <c r="B55" s="40"/>
      <c r="C55"/>
    </row>
    <row r="56" spans="1:3" ht="15.95">
      <c r="A56"/>
      <c r="B56" s="40"/>
      <c r="C56"/>
    </row>
    <row r="57" spans="1:3" ht="15.95">
      <c r="A57"/>
      <c r="B57" s="40"/>
      <c r="C57"/>
    </row>
    <row r="58" spans="1:3" ht="15.95">
      <c r="A58"/>
      <c r="B58" s="40"/>
      <c r="C58"/>
    </row>
    <row r="59" spans="1:3" ht="15.95">
      <c r="A59"/>
      <c r="B59" s="41"/>
      <c r="C59"/>
    </row>
    <row r="60" spans="1:3" ht="15.95">
      <c r="A60"/>
      <c r="B60" s="40"/>
      <c r="C60"/>
    </row>
    <row r="61" spans="1:3" ht="15.95">
      <c r="A61"/>
      <c r="B61" s="40"/>
      <c r="C61"/>
    </row>
    <row r="62" spans="1:3" ht="15.95">
      <c r="A62"/>
      <c r="B62" s="40"/>
      <c r="C62"/>
    </row>
    <row r="63" spans="1:3" ht="15.95">
      <c r="A63"/>
      <c r="B63" s="40"/>
      <c r="C63"/>
    </row>
    <row r="64" spans="1:3" ht="15.95">
      <c r="A64"/>
      <c r="B64" s="40"/>
      <c r="C64"/>
    </row>
    <row r="65" spans="1:3" ht="15.95">
      <c r="A65"/>
      <c r="B65" s="40"/>
      <c r="C65"/>
    </row>
    <row r="66" spans="1:3" ht="15.95">
      <c r="A66"/>
      <c r="B66" s="41"/>
      <c r="C66"/>
    </row>
    <row r="67" spans="1:3" ht="15.95">
      <c r="A67"/>
      <c r="B67" s="41"/>
      <c r="C67"/>
    </row>
    <row r="68" spans="1:3" ht="15.95">
      <c r="A68"/>
      <c r="B68" s="40"/>
      <c r="C68"/>
    </row>
    <row r="69" spans="1:3" ht="15.95">
      <c r="A69"/>
      <c r="B69" s="41"/>
      <c r="C69"/>
    </row>
    <row r="70" spans="1:3" ht="15.95">
      <c r="A70"/>
      <c r="B70" s="40"/>
      <c r="C70"/>
    </row>
    <row r="71" spans="1:3" ht="15.95">
      <c r="A71"/>
      <c r="B71" s="40"/>
      <c r="C71"/>
    </row>
    <row r="72" spans="1:3" ht="15.95">
      <c r="A72"/>
      <c r="B72" s="40"/>
      <c r="C72"/>
    </row>
    <row r="73" spans="1:3" ht="15.95">
      <c r="A73"/>
      <c r="B73" s="40"/>
      <c r="C73"/>
    </row>
    <row r="74" spans="1:3" ht="15.95">
      <c r="A74"/>
      <c r="B74" s="40"/>
      <c r="C74"/>
    </row>
    <row r="75" spans="1:3" ht="15.95">
      <c r="A75"/>
      <c r="B75" s="40"/>
      <c r="C75"/>
    </row>
    <row r="76" spans="1:3" ht="15.95">
      <c r="A76"/>
      <c r="B76" s="40"/>
      <c r="C76"/>
    </row>
    <row r="77" spans="1:3" ht="15.95">
      <c r="A77"/>
      <c r="B77" s="40"/>
      <c r="C77"/>
    </row>
    <row r="78" spans="1:3" ht="15.95">
      <c r="A78"/>
      <c r="B78" s="40"/>
      <c r="C78"/>
    </row>
    <row r="79" spans="1:3" ht="15.95">
      <c r="A79"/>
      <c r="B79" s="41"/>
      <c r="C79"/>
    </row>
    <row r="80" spans="1:3" ht="15.95">
      <c r="A80"/>
      <c r="B80" s="40"/>
      <c r="C80"/>
    </row>
    <row r="81" spans="1:3" ht="15.95">
      <c r="A81"/>
      <c r="B81" s="40"/>
      <c r="C81"/>
    </row>
    <row r="82" spans="1:3" ht="15.95">
      <c r="A82"/>
      <c r="B82" s="41"/>
      <c r="C82"/>
    </row>
    <row r="83" spans="1:3" ht="15.95">
      <c r="A83"/>
      <c r="B83" s="40"/>
      <c r="C83"/>
    </row>
    <row r="84" spans="1:3" ht="15.95">
      <c r="A84"/>
      <c r="B84" s="41"/>
      <c r="C84"/>
    </row>
    <row r="85" spans="1:3" ht="15.95">
      <c r="A85"/>
      <c r="B85" s="40"/>
      <c r="C85"/>
    </row>
    <row r="86" spans="1:3" ht="15.95">
      <c r="A86"/>
      <c r="B86" s="40"/>
      <c r="C86"/>
    </row>
    <row r="87" spans="1:3" ht="15.95">
      <c r="A87"/>
      <c r="B87" s="40"/>
      <c r="C87"/>
    </row>
    <row r="88" spans="1:3" ht="15.95">
      <c r="A88"/>
      <c r="B88" s="40"/>
      <c r="C88"/>
    </row>
    <row r="89" spans="1:3" ht="15.95">
      <c r="A89"/>
      <c r="B89" s="40"/>
      <c r="C89"/>
    </row>
    <row r="90" spans="1:3" ht="15.95">
      <c r="A90"/>
      <c r="B90" s="40"/>
      <c r="C90"/>
    </row>
    <row r="91" spans="1:3" ht="15.95">
      <c r="A91"/>
      <c r="B91" s="40"/>
      <c r="C91"/>
    </row>
    <row r="92" spans="1:3" ht="15.95">
      <c r="A92"/>
      <c r="B92" s="40"/>
      <c r="C92"/>
    </row>
    <row r="93" spans="1:3" ht="15.95">
      <c r="A93"/>
      <c r="B93" s="40"/>
      <c r="C93"/>
    </row>
    <row r="94" spans="1:3" ht="15.95">
      <c r="A94"/>
      <c r="B94" s="40"/>
      <c r="C94"/>
    </row>
    <row r="95" spans="1:3" ht="15.95">
      <c r="A95"/>
      <c r="B95" s="40"/>
      <c r="C95"/>
    </row>
    <row r="96" spans="1:3" ht="15.95">
      <c r="A96"/>
      <c r="B96" s="40"/>
      <c r="C96"/>
    </row>
    <row r="97" spans="1:3" ht="15.95">
      <c r="A97"/>
      <c r="B97" s="40"/>
      <c r="C97"/>
    </row>
    <row r="98" spans="1:3" ht="15.95">
      <c r="A98"/>
      <c r="B98" s="40"/>
      <c r="C98"/>
    </row>
    <row r="99" spans="1:3" ht="15.95">
      <c r="A99"/>
      <c r="B99" s="40"/>
      <c r="C99"/>
    </row>
    <row r="100" spans="1:3" ht="15.95">
      <c r="A100"/>
      <c r="B100" s="40"/>
      <c r="C100"/>
    </row>
    <row r="101" spans="1:3" ht="15.95">
      <c r="A101"/>
      <c r="B101" s="40"/>
      <c r="C101"/>
    </row>
    <row r="102" spans="1:3" ht="15.95">
      <c r="A102"/>
      <c r="B102" s="40"/>
      <c r="C102"/>
    </row>
    <row r="103" spans="1:3" ht="15.95">
      <c r="A103"/>
      <c r="B103" s="40"/>
      <c r="C103"/>
    </row>
    <row r="104" spans="1:3" ht="15.95">
      <c r="A104"/>
      <c r="B104" s="40"/>
      <c r="C104"/>
    </row>
    <row r="105" spans="1:3" ht="15.95">
      <c r="A105"/>
      <c r="B105" s="40"/>
      <c r="C105"/>
    </row>
    <row r="106" spans="1:3" ht="15.95">
      <c r="A106"/>
      <c r="B106" s="40"/>
      <c r="C106"/>
    </row>
    <row r="107" spans="1:3" ht="15.95">
      <c r="A107"/>
      <c r="B107" s="40"/>
      <c r="C107"/>
    </row>
    <row r="108" spans="1:3" ht="15.95">
      <c r="A108"/>
      <c r="B108" s="40"/>
      <c r="C108"/>
    </row>
    <row r="109" spans="1:3" ht="15.95">
      <c r="A109"/>
      <c r="B109" s="40"/>
      <c r="C109"/>
    </row>
    <row r="110" spans="1:3" ht="15.95">
      <c r="A110"/>
      <c r="B110" s="40"/>
      <c r="C110"/>
    </row>
    <row r="111" spans="1:3" ht="15.95">
      <c r="A111"/>
      <c r="B111" s="40"/>
      <c r="C111"/>
    </row>
    <row r="112" spans="1:3" ht="15.95">
      <c r="A112"/>
      <c r="B112" s="40"/>
      <c r="C112"/>
    </row>
    <row r="113" spans="1:3" ht="15.95">
      <c r="A113"/>
      <c r="B113" s="40"/>
      <c r="C113"/>
    </row>
    <row r="114" spans="1:3" ht="15.95">
      <c r="A114"/>
      <c r="B114" s="40"/>
      <c r="C114"/>
    </row>
    <row r="115" spans="1:3" ht="15.95">
      <c r="A115"/>
      <c r="B115" s="40"/>
      <c r="C115"/>
    </row>
    <row r="116" spans="1:3" ht="15.95">
      <c r="A116"/>
      <c r="B116" s="40"/>
      <c r="C116"/>
    </row>
    <row r="117" spans="1:3" ht="15.95">
      <c r="A117"/>
      <c r="B117" s="40"/>
      <c r="C117"/>
    </row>
    <row r="118" spans="1:3" ht="15.95">
      <c r="A118"/>
      <c r="B118" s="41"/>
      <c r="C118"/>
    </row>
    <row r="119" spans="1:3" ht="15.95">
      <c r="A119"/>
      <c r="B119" s="40"/>
      <c r="C119"/>
    </row>
    <row r="120" spans="1:3" ht="15.95">
      <c r="A120"/>
      <c r="B120" s="40"/>
      <c r="C120"/>
    </row>
    <row r="121" spans="1:3" ht="15.95">
      <c r="A121"/>
      <c r="B121" s="40"/>
      <c r="C121"/>
    </row>
    <row r="122" spans="1:3" ht="15.95">
      <c r="A122"/>
      <c r="B122" s="40"/>
      <c r="C122"/>
    </row>
    <row r="123" spans="1:3" ht="15.95">
      <c r="A123"/>
      <c r="B123" s="40"/>
      <c r="C123"/>
    </row>
    <row r="124" spans="1:3" ht="15.95">
      <c r="A124"/>
      <c r="B124" s="40"/>
      <c r="C124"/>
    </row>
    <row r="125" spans="1:3" ht="15.95">
      <c r="A125"/>
      <c r="B125" s="40"/>
      <c r="C125"/>
    </row>
    <row r="126" spans="1:3" ht="15.95">
      <c r="A126"/>
      <c r="B126" s="40"/>
      <c r="C126"/>
    </row>
    <row r="127" spans="1:3" ht="15.95">
      <c r="A127"/>
      <c r="B127" s="40"/>
      <c r="C127"/>
    </row>
    <row r="128" spans="1:3" ht="15.95">
      <c r="A128"/>
      <c r="B128" s="40"/>
      <c r="C128"/>
    </row>
    <row r="129" spans="1:3" ht="15.95">
      <c r="A129"/>
      <c r="B129" s="40"/>
      <c r="C129"/>
    </row>
    <row r="130" spans="1:3" ht="15.95">
      <c r="A130"/>
      <c r="B130" s="40"/>
      <c r="C130"/>
    </row>
    <row r="131" spans="1:3" ht="15.95">
      <c r="A131"/>
      <c r="B131" s="40"/>
      <c r="C131"/>
    </row>
    <row r="132" spans="1:3" ht="15.95">
      <c r="A132"/>
      <c r="B132" s="40"/>
      <c r="C132"/>
    </row>
    <row r="133" spans="1:3" ht="15.95">
      <c r="A133"/>
      <c r="B133" s="40"/>
      <c r="C133"/>
    </row>
    <row r="134" spans="1:3" ht="15.95">
      <c r="A134"/>
      <c r="B134" s="40"/>
      <c r="C134"/>
    </row>
    <row r="135" spans="1:3" ht="15.95">
      <c r="A135"/>
      <c r="B135" s="40"/>
      <c r="C135"/>
    </row>
    <row r="136" spans="1:3" ht="15.95">
      <c r="A136"/>
      <c r="B136" s="40"/>
      <c r="C136"/>
    </row>
    <row r="137" spans="1:3" ht="15.95">
      <c r="A137"/>
      <c r="B137" s="40"/>
      <c r="C137"/>
    </row>
    <row r="138" spans="1:3" ht="15.95">
      <c r="A138"/>
      <c r="B138" s="40"/>
      <c r="C138"/>
    </row>
    <row r="139" spans="1:3" ht="15.95">
      <c r="A139"/>
      <c r="B139" s="40"/>
      <c r="C139"/>
    </row>
    <row r="140" spans="1:3" ht="15.95">
      <c r="A140"/>
      <c r="B140" s="40"/>
      <c r="C140"/>
    </row>
    <row r="141" spans="1:3" ht="15.95">
      <c r="A141"/>
      <c r="B141" s="40"/>
      <c r="C141"/>
    </row>
    <row r="142" spans="1:3" ht="15.95">
      <c r="A142"/>
      <c r="B142" s="40"/>
      <c r="C142"/>
    </row>
    <row r="143" spans="1:3" ht="15.95">
      <c r="A143"/>
      <c r="B143" s="40"/>
      <c r="C143"/>
    </row>
    <row r="144" spans="1:3" ht="15.95">
      <c r="A144"/>
      <c r="B144" s="40"/>
      <c r="C144"/>
    </row>
    <row r="145" spans="1:3" ht="15.95">
      <c r="A145"/>
      <c r="B145" s="40"/>
      <c r="C145"/>
    </row>
    <row r="146" spans="1:3" ht="15.95">
      <c r="A146"/>
      <c r="B146" s="40"/>
      <c r="C146"/>
    </row>
    <row r="147" spans="1:3" ht="15.95">
      <c r="A147"/>
      <c r="B147" s="40"/>
      <c r="C147"/>
    </row>
    <row r="148" spans="1:3" ht="15.95">
      <c r="A148"/>
      <c r="B148" s="40"/>
      <c r="C148"/>
    </row>
    <row r="149" spans="1:3" ht="15.95">
      <c r="A149"/>
      <c r="B149" s="40"/>
      <c r="C149"/>
    </row>
    <row r="150" spans="1:3" ht="15.95">
      <c r="A150"/>
      <c r="B150" s="41"/>
      <c r="C150"/>
    </row>
    <row r="151" spans="1:3" ht="15.95">
      <c r="A151"/>
      <c r="B151" s="40"/>
      <c r="C151"/>
    </row>
    <row r="152" spans="1:3" ht="15.95">
      <c r="A152"/>
      <c r="B152" s="40"/>
      <c r="C152"/>
    </row>
    <row r="153" spans="1:3" ht="15.95">
      <c r="A153"/>
      <c r="B153" s="40"/>
      <c r="C153"/>
    </row>
    <row r="154" spans="1:3" ht="15.95">
      <c r="A154"/>
      <c r="B154" s="40"/>
      <c r="C154"/>
    </row>
    <row r="155" spans="1:3" ht="15.95">
      <c r="A155"/>
      <c r="B155" s="40"/>
      <c r="C155"/>
    </row>
    <row r="156" spans="1:3" ht="15.95">
      <c r="A156"/>
      <c r="B156" s="40"/>
      <c r="C156"/>
    </row>
    <row r="157" spans="1:3" ht="15.95">
      <c r="A157"/>
      <c r="B157" s="40"/>
      <c r="C157"/>
    </row>
    <row r="158" spans="1:3" ht="15.95">
      <c r="A158"/>
      <c r="B158" s="40"/>
      <c r="C158"/>
    </row>
    <row r="159" spans="1:3" ht="15.95">
      <c r="A159"/>
      <c r="B159" s="40"/>
      <c r="C159"/>
    </row>
    <row r="160" spans="1:3" ht="15.95">
      <c r="A160"/>
      <c r="B160" s="40"/>
      <c r="C160"/>
    </row>
    <row r="161" spans="1:3" ht="15.95">
      <c r="A161"/>
      <c r="B161" s="40"/>
      <c r="C161"/>
    </row>
    <row r="162" spans="1:3" ht="15.95">
      <c r="A162"/>
      <c r="B162" s="40"/>
      <c r="C162"/>
    </row>
    <row r="163" spans="1:3" ht="15.95">
      <c r="A163"/>
      <c r="B163" s="40"/>
      <c r="C163"/>
    </row>
    <row r="164" spans="1:3" ht="15.95">
      <c r="A164"/>
      <c r="B164" s="40"/>
      <c r="C164"/>
    </row>
    <row r="165" spans="1:3" ht="15.95">
      <c r="A165"/>
      <c r="B165" s="40"/>
      <c r="C165"/>
    </row>
    <row r="166" spans="1:3" ht="15.95">
      <c r="A166"/>
      <c r="B166" s="40"/>
      <c r="C166"/>
    </row>
    <row r="167" spans="1:3" ht="15.95">
      <c r="A167"/>
      <c r="B167" s="40"/>
      <c r="C167"/>
    </row>
    <row r="168" spans="1:3" ht="15.95">
      <c r="A168"/>
      <c r="B168" s="40"/>
      <c r="C168"/>
    </row>
    <row r="169" spans="1:3" ht="15.95">
      <c r="A169"/>
      <c r="B169" s="41"/>
      <c r="C169"/>
    </row>
    <row r="170" spans="1:3" ht="15.95">
      <c r="A170"/>
      <c r="B170" s="40"/>
      <c r="C170"/>
    </row>
    <row r="171" spans="1:3" ht="15.95">
      <c r="A171"/>
      <c r="B171" s="40"/>
      <c r="C171"/>
    </row>
    <row r="172" spans="1:3" ht="15.95">
      <c r="A172"/>
      <c r="B172" s="41"/>
      <c r="C172"/>
    </row>
    <row r="173" spans="1:3" ht="15.95">
      <c r="A173"/>
      <c r="B173" s="40"/>
      <c r="C173"/>
    </row>
    <row r="174" spans="1:3" ht="15.95">
      <c r="A174"/>
      <c r="B174" s="40"/>
      <c r="C174"/>
    </row>
    <row r="175" spans="1:3" ht="15.95">
      <c r="A175"/>
      <c r="B175" s="40"/>
      <c r="C175"/>
    </row>
    <row r="176" spans="1:3" ht="15.95">
      <c r="A176"/>
      <c r="B176" s="40"/>
      <c r="C176"/>
    </row>
    <row r="177" spans="1:3" ht="15.95">
      <c r="A177"/>
      <c r="B177" s="40"/>
      <c r="C177"/>
    </row>
    <row r="178" spans="1:3" ht="15.95">
      <c r="A178"/>
      <c r="B178" s="40"/>
      <c r="C178"/>
    </row>
    <row r="179" spans="1:3" ht="15.95">
      <c r="A179"/>
      <c r="B179" s="40"/>
      <c r="C179"/>
    </row>
    <row r="180" spans="1:3" ht="15.95">
      <c r="A180"/>
      <c r="B180" s="40"/>
      <c r="C180"/>
    </row>
    <row r="181" spans="1:3" ht="15.95">
      <c r="A181"/>
      <c r="B181" s="40"/>
      <c r="C181"/>
    </row>
    <row r="182" spans="1:3" ht="15.95">
      <c r="A182"/>
      <c r="B182" s="40"/>
      <c r="C182"/>
    </row>
    <row r="183" spans="1:3" ht="15.95">
      <c r="A183"/>
      <c r="B183" s="41"/>
      <c r="C183"/>
    </row>
    <row r="184" spans="1:3" ht="15.95">
      <c r="A184"/>
      <c r="B184" s="40"/>
      <c r="C184"/>
    </row>
    <row r="185" spans="1:3" ht="15.95">
      <c r="A185"/>
      <c r="B185" s="40"/>
      <c r="C185"/>
    </row>
    <row r="186" spans="1:3" ht="15.95">
      <c r="A186"/>
      <c r="B186" s="40"/>
      <c r="C186"/>
    </row>
    <row r="187" spans="1:3" ht="15.95">
      <c r="A187"/>
      <c r="B187" s="40"/>
      <c r="C187"/>
    </row>
    <row r="188" spans="1:3" ht="15.95">
      <c r="A188"/>
      <c r="B188" s="40"/>
      <c r="C188"/>
    </row>
    <row r="189" spans="1:3" ht="15.95">
      <c r="A189"/>
      <c r="B189" s="40"/>
      <c r="C189"/>
    </row>
    <row r="190" spans="1:3" ht="15.95">
      <c r="A190"/>
      <c r="B190" s="40"/>
      <c r="C190"/>
    </row>
    <row r="191" spans="1:3" ht="15.95">
      <c r="A191"/>
      <c r="B191" s="40"/>
      <c r="C191"/>
    </row>
    <row r="192" spans="1:3" ht="15.95">
      <c r="A192"/>
      <c r="B192" s="40"/>
      <c r="C192"/>
    </row>
    <row r="193" spans="1:3" ht="15.95">
      <c r="A193"/>
      <c r="B193" s="40"/>
      <c r="C193"/>
    </row>
    <row r="194" spans="1:3" ht="15.95">
      <c r="A194"/>
      <c r="B194" s="40"/>
      <c r="C194"/>
    </row>
    <row r="195" spans="1:3" ht="15.95">
      <c r="A195"/>
      <c r="B195" s="40"/>
      <c r="C195"/>
    </row>
    <row r="196" spans="1:3" ht="15.95">
      <c r="A196"/>
      <c r="B196" s="40"/>
      <c r="C196"/>
    </row>
    <row r="197" spans="1:3" ht="15.95">
      <c r="A197"/>
      <c r="B197" s="40"/>
      <c r="C197"/>
    </row>
    <row r="198" spans="1:3" ht="15.95">
      <c r="A198"/>
      <c r="B198" s="40"/>
      <c r="C198"/>
    </row>
    <row r="199" spans="1:3" ht="15.95">
      <c r="A199"/>
      <c r="B199" s="40"/>
      <c r="C199"/>
    </row>
    <row r="200" spans="1:3" ht="15.95">
      <c r="A200"/>
      <c r="B200" s="40"/>
      <c r="C200"/>
    </row>
    <row r="201" spans="1:3" ht="15.95">
      <c r="A201"/>
      <c r="B201" s="40"/>
      <c r="C201"/>
    </row>
    <row r="202" spans="1:3" ht="15.95">
      <c r="A202"/>
      <c r="B202" s="40"/>
      <c r="C202"/>
    </row>
    <row r="203" spans="1:3" ht="15.95">
      <c r="A203"/>
      <c r="B203" s="40"/>
      <c r="C203"/>
    </row>
    <row r="204" spans="1:3" ht="15.95">
      <c r="A204"/>
      <c r="B204" s="40"/>
      <c r="C204"/>
    </row>
    <row r="205" spans="1:3" ht="15.95">
      <c r="A205"/>
      <c r="B205" s="40"/>
      <c r="C205"/>
    </row>
    <row r="206" spans="1:3" ht="15.95">
      <c r="A206"/>
      <c r="B206" s="40"/>
      <c r="C206"/>
    </row>
    <row r="207" spans="1:3" ht="15.95">
      <c r="A207"/>
      <c r="B207" s="40"/>
      <c r="C207"/>
    </row>
    <row r="208" spans="1:3" ht="15.95">
      <c r="A208"/>
      <c r="B208" s="40"/>
      <c r="C208"/>
    </row>
    <row r="209" spans="1:3" ht="15.95">
      <c r="A209"/>
      <c r="B209" s="40"/>
      <c r="C209"/>
    </row>
    <row r="210" spans="1:3" ht="15.95">
      <c r="A210"/>
      <c r="B210" s="40"/>
      <c r="C210"/>
    </row>
    <row r="211" spans="1:3" ht="15.95">
      <c r="A211"/>
      <c r="B211" s="40"/>
      <c r="C211"/>
    </row>
    <row r="212" spans="1:3" ht="15.95">
      <c r="A212"/>
      <c r="B212" s="40"/>
      <c r="C212"/>
    </row>
    <row r="213" spans="1:3" ht="15.95">
      <c r="A213"/>
      <c r="B213" s="40"/>
      <c r="C213"/>
    </row>
    <row r="214" spans="1:3" ht="15.95">
      <c r="A214"/>
      <c r="B214" s="40"/>
      <c r="C214"/>
    </row>
    <row r="215" spans="1:3" ht="15.95">
      <c r="A215"/>
      <c r="B215" s="40"/>
      <c r="C215"/>
    </row>
    <row r="216" spans="1:3" ht="15.95">
      <c r="A216"/>
      <c r="B216" s="40"/>
      <c r="C216"/>
    </row>
    <row r="217" spans="1:3" ht="15.95">
      <c r="A217"/>
      <c r="B217" s="40"/>
      <c r="C217"/>
    </row>
    <row r="218" spans="1:3" ht="15.95">
      <c r="A218"/>
      <c r="B218" s="40"/>
      <c r="C218"/>
    </row>
    <row r="219" spans="1:3" ht="15.95">
      <c r="A219"/>
      <c r="B219" s="40"/>
      <c r="C219"/>
    </row>
    <row r="220" spans="1:3" ht="15.95">
      <c r="A220"/>
      <c r="B220" s="40"/>
      <c r="C220"/>
    </row>
    <row r="221" spans="1:3" ht="15.95">
      <c r="A221"/>
      <c r="B221" s="40"/>
      <c r="C221"/>
    </row>
    <row r="222" spans="1:3" ht="15.95">
      <c r="A222"/>
      <c r="B222" s="40"/>
      <c r="C222"/>
    </row>
    <row r="223" spans="1:3" ht="15.95">
      <c r="A223"/>
      <c r="B223" s="40"/>
      <c r="C223"/>
    </row>
    <row r="224" spans="1:3" ht="15.95">
      <c r="A224"/>
      <c r="B224" s="40"/>
      <c r="C224"/>
    </row>
    <row r="225" spans="1:3" ht="15.95">
      <c r="A225"/>
      <c r="B225" s="40"/>
      <c r="C225"/>
    </row>
    <row r="226" spans="1:3" ht="15.95">
      <c r="A226"/>
      <c r="B226" s="40"/>
      <c r="C226"/>
    </row>
    <row r="227" spans="1:3" ht="15.95">
      <c r="A227"/>
      <c r="B227" s="40"/>
      <c r="C227"/>
    </row>
    <row r="228" spans="1:3" ht="15.95">
      <c r="A228"/>
      <c r="B228" s="40"/>
      <c r="C228"/>
    </row>
    <row r="229" spans="1:3" ht="15.95">
      <c r="A229"/>
      <c r="B229" s="40"/>
      <c r="C229"/>
    </row>
    <row r="230" spans="1:3" ht="15.95">
      <c r="A230"/>
      <c r="B230" s="40"/>
      <c r="C230"/>
    </row>
    <row r="231" spans="1:3" ht="15.95">
      <c r="A231"/>
      <c r="B231" s="40"/>
      <c r="C231"/>
    </row>
    <row r="232" spans="1:3" ht="15.95">
      <c r="A232"/>
      <c r="B232" s="40"/>
      <c r="C232"/>
    </row>
    <row r="233" spans="1:3" ht="15.95">
      <c r="A233"/>
      <c r="B233" s="40"/>
      <c r="C233"/>
    </row>
    <row r="234" spans="1:3" ht="15.95">
      <c r="A234"/>
      <c r="B234" s="40"/>
      <c r="C234"/>
    </row>
    <row r="235" spans="1:3" ht="15.95">
      <c r="A235"/>
      <c r="B235" s="40"/>
      <c r="C235"/>
    </row>
    <row r="236" spans="1:3" ht="15.95">
      <c r="A236"/>
      <c r="B236" s="40"/>
      <c r="C236"/>
    </row>
    <row r="237" spans="1:3" ht="15.95">
      <c r="A237"/>
      <c r="B237" s="40"/>
      <c r="C237"/>
    </row>
    <row r="238" spans="1:3" ht="15.95">
      <c r="A238"/>
      <c r="B238" s="40"/>
      <c r="C238"/>
    </row>
    <row r="239" spans="1:3" ht="15.95">
      <c r="A239"/>
      <c r="B239" s="40"/>
      <c r="C239"/>
    </row>
    <row r="240" spans="1:3" ht="15.95">
      <c r="A240"/>
      <c r="B240" s="40"/>
      <c r="C240"/>
    </row>
    <row r="241" spans="1:3" ht="15.95">
      <c r="A241"/>
      <c r="B241" s="40"/>
      <c r="C241"/>
    </row>
    <row r="242" spans="1:3" ht="15.95">
      <c r="A242"/>
      <c r="B242" s="40"/>
      <c r="C242"/>
    </row>
    <row r="243" spans="1:3" ht="15.95">
      <c r="A243"/>
      <c r="B243" s="40"/>
      <c r="C243"/>
    </row>
    <row r="244" spans="1:3" ht="15.95">
      <c r="A244"/>
      <c r="B244" s="40"/>
      <c r="C244"/>
    </row>
    <row r="245" spans="1:3" ht="15.95">
      <c r="A245"/>
      <c r="B245" s="40"/>
      <c r="C245"/>
    </row>
    <row r="246" spans="1:3" ht="15.95">
      <c r="A246"/>
      <c r="B246" s="40"/>
      <c r="C246"/>
    </row>
    <row r="247" spans="1:3" ht="15.95">
      <c r="A247"/>
      <c r="B247" s="40"/>
      <c r="C247"/>
    </row>
    <row r="248" spans="1:3" ht="15.95">
      <c r="A248"/>
      <c r="B248" s="40"/>
      <c r="C248"/>
    </row>
    <row r="249" spans="1:3" ht="15.95">
      <c r="A249"/>
      <c r="B249" s="40"/>
      <c r="C249"/>
    </row>
    <row r="250" spans="1:3" ht="15.95">
      <c r="A250"/>
      <c r="B250" s="40"/>
      <c r="C250"/>
    </row>
    <row r="251" spans="1:3" ht="15.95">
      <c r="A251"/>
      <c r="B251" s="40"/>
      <c r="C251"/>
    </row>
    <row r="252" spans="1:3" ht="15.95">
      <c r="A252"/>
      <c r="B252" s="40"/>
      <c r="C252"/>
    </row>
    <row r="253" spans="1:3" ht="15.95">
      <c r="A253"/>
      <c r="B253" s="40"/>
      <c r="C253"/>
    </row>
    <row r="254" spans="1:3" ht="15.95">
      <c r="A254"/>
      <c r="B254" s="41"/>
      <c r="C254"/>
    </row>
    <row r="255" spans="1:3" ht="15.95">
      <c r="A255"/>
      <c r="B255" s="40"/>
      <c r="C255"/>
    </row>
    <row r="256" spans="1:3" ht="15.95">
      <c r="A256"/>
      <c r="B256" s="40"/>
      <c r="C256"/>
    </row>
    <row r="257" spans="1:3" ht="15.95">
      <c r="A257"/>
      <c r="B257" s="40"/>
      <c r="C257"/>
    </row>
    <row r="258" spans="1:3" ht="15.95">
      <c r="A258"/>
      <c r="B258" s="40"/>
      <c r="C258"/>
    </row>
    <row r="259" spans="1:3" ht="15.95">
      <c r="A259"/>
      <c r="B259" s="40"/>
      <c r="C259"/>
    </row>
    <row r="260" spans="1:3" ht="15.95">
      <c r="A260"/>
      <c r="B260" s="40"/>
      <c r="C260"/>
    </row>
    <row r="261" spans="1:3" ht="15.95">
      <c r="A261"/>
      <c r="B261" s="40"/>
      <c r="C261"/>
    </row>
    <row r="262" spans="1:3" ht="15.95">
      <c r="A262"/>
      <c r="B262" s="40"/>
      <c r="C262"/>
    </row>
    <row r="263" spans="1:3" ht="15.95">
      <c r="A263"/>
      <c r="B263" s="40"/>
      <c r="C263"/>
    </row>
    <row r="264" spans="1:3" ht="15.95">
      <c r="A264"/>
      <c r="B264" s="40"/>
      <c r="C264"/>
    </row>
    <row r="265" spans="1:3" ht="15.95">
      <c r="A265"/>
      <c r="B265" s="40"/>
      <c r="C265"/>
    </row>
    <row r="266" spans="1:3" ht="15.95">
      <c r="A266"/>
      <c r="B266" s="40"/>
      <c r="C266"/>
    </row>
    <row r="267" spans="1:3" ht="15.95">
      <c r="A267"/>
      <c r="B267" s="40"/>
      <c r="C267"/>
    </row>
    <row r="268" spans="1:3" ht="15.95">
      <c r="A268"/>
      <c r="B268" s="40"/>
      <c r="C268"/>
    </row>
    <row r="269" spans="1:3" ht="15.95">
      <c r="A269"/>
      <c r="B269" s="40"/>
      <c r="C269"/>
    </row>
    <row r="270" spans="1:3" ht="15.95">
      <c r="A270"/>
      <c r="B270" s="40"/>
      <c r="C270"/>
    </row>
    <row r="271" spans="1:3" ht="15.95">
      <c r="A271"/>
      <c r="B271" s="40"/>
      <c r="C271"/>
    </row>
    <row r="272" spans="1:3" ht="15.95">
      <c r="A272"/>
      <c r="B272" s="40"/>
      <c r="C272"/>
    </row>
    <row r="273" spans="1:3" ht="15.95">
      <c r="A273"/>
      <c r="B273" s="40"/>
      <c r="C273"/>
    </row>
    <row r="274" spans="1:3" ht="15.95">
      <c r="A274"/>
      <c r="B274" s="40"/>
      <c r="C274"/>
    </row>
    <row r="275" spans="1:3" ht="15.95">
      <c r="A275"/>
      <c r="B275" s="40"/>
      <c r="C275"/>
    </row>
    <row r="276" spans="1:3" ht="15.95">
      <c r="A276"/>
      <c r="B276" s="40"/>
      <c r="C276"/>
    </row>
    <row r="277" spans="1:3" ht="15.95">
      <c r="A277"/>
      <c r="B277" s="40"/>
      <c r="C277"/>
    </row>
    <row r="278" spans="1:3" ht="15.95">
      <c r="A278"/>
      <c r="B278" s="40"/>
      <c r="C278"/>
    </row>
    <row r="279" spans="1:3" ht="15.95">
      <c r="A279"/>
      <c r="B279" s="40"/>
      <c r="C279"/>
    </row>
    <row r="280" spans="1:3" ht="15.95">
      <c r="A280"/>
      <c r="B280" s="40"/>
      <c r="C280"/>
    </row>
    <row r="281" spans="1:3" ht="15.95">
      <c r="A281"/>
      <c r="B281" s="40"/>
      <c r="C281"/>
    </row>
    <row r="282" spans="1:3" ht="15.95">
      <c r="A282"/>
      <c r="B282" s="40"/>
      <c r="C282"/>
    </row>
    <row r="283" spans="1:3" ht="15.95">
      <c r="A283"/>
      <c r="B283" s="41"/>
      <c r="C283"/>
    </row>
    <row r="284" spans="1:3" ht="15.95">
      <c r="A284"/>
      <c r="B284" s="40"/>
      <c r="C284"/>
    </row>
    <row r="285" spans="1:3" ht="15.95">
      <c r="A285"/>
      <c r="B285" s="40"/>
      <c r="C285"/>
    </row>
    <row r="286" spans="1:3" ht="15.95">
      <c r="A286"/>
      <c r="B286" s="40"/>
      <c r="C286"/>
    </row>
    <row r="287" spans="1:3" ht="15.95">
      <c r="A287"/>
      <c r="B287" s="40"/>
      <c r="C287"/>
    </row>
    <row r="288" spans="1:3" ht="15.95">
      <c r="A288"/>
      <c r="B288" s="40"/>
      <c r="C288"/>
    </row>
    <row r="289" spans="1:3" ht="15.95">
      <c r="A289"/>
      <c r="B289" s="41"/>
      <c r="C289"/>
    </row>
    <row r="290" spans="1:3" ht="15.95">
      <c r="A290"/>
      <c r="B290" s="40"/>
      <c r="C290"/>
    </row>
    <row r="291" spans="1:3" ht="15.95">
      <c r="A291"/>
      <c r="B291" s="41"/>
      <c r="C291"/>
    </row>
    <row r="292" spans="1:3" ht="15.95">
      <c r="A292"/>
      <c r="B292" s="40"/>
      <c r="C292"/>
    </row>
    <row r="293" spans="1:3" ht="15.95">
      <c r="A293"/>
      <c r="B293" s="41"/>
      <c r="C293"/>
    </row>
    <row r="294" spans="1:3" ht="15.95">
      <c r="A294"/>
      <c r="B294" s="40"/>
      <c r="C294"/>
    </row>
    <row r="295" spans="1:3" ht="15.95">
      <c r="A295"/>
      <c r="B295" s="40"/>
      <c r="C295"/>
    </row>
    <row r="296" spans="1:3" ht="15.95">
      <c r="A296"/>
      <c r="B296" s="40"/>
      <c r="C296"/>
    </row>
    <row r="297" spans="1:3" ht="15.95">
      <c r="A297"/>
      <c r="B297" s="40"/>
      <c r="C297"/>
    </row>
    <row r="298" spans="1:3" ht="15.95">
      <c r="A298"/>
      <c r="B298" s="40"/>
      <c r="C298"/>
    </row>
    <row r="299" spans="1:3" ht="15.95">
      <c r="A299"/>
      <c r="B299" s="40"/>
      <c r="C299"/>
    </row>
    <row r="300" spans="1:3" ht="15.95">
      <c r="A300"/>
      <c r="B300" s="40"/>
      <c r="C300"/>
    </row>
    <row r="301" spans="1:3" ht="15.95">
      <c r="A301"/>
      <c r="B301" s="40"/>
      <c r="C301"/>
    </row>
    <row r="302" spans="1:3" ht="15.95">
      <c r="A302"/>
      <c r="B302" s="41"/>
      <c r="C302"/>
    </row>
    <row r="303" spans="1:3" ht="15.95">
      <c r="A303"/>
      <c r="B303" s="40"/>
      <c r="C303"/>
    </row>
    <row r="304" spans="1:3" ht="15.95">
      <c r="A304"/>
      <c r="B304" s="40"/>
      <c r="C304"/>
    </row>
    <row r="305" spans="1:3" ht="15.95">
      <c r="A305"/>
      <c r="B305" s="40"/>
      <c r="C305"/>
    </row>
    <row r="306" spans="1:3" ht="15.95">
      <c r="A306"/>
      <c r="B306" s="40"/>
      <c r="C306"/>
    </row>
    <row r="307" spans="1:3" ht="15.95">
      <c r="A307"/>
      <c r="B307" s="40"/>
      <c r="C307"/>
    </row>
    <row r="308" spans="1:3" ht="15.95">
      <c r="A308"/>
      <c r="B308" s="40"/>
      <c r="C308"/>
    </row>
    <row r="309" spans="1:3" ht="15.95">
      <c r="A309"/>
      <c r="B309" s="40"/>
      <c r="C309"/>
    </row>
    <row r="310" spans="1:3" ht="15.95">
      <c r="A310"/>
      <c r="B310" s="40"/>
      <c r="C310"/>
    </row>
    <row r="311" spans="1:3" ht="15.95">
      <c r="A311"/>
      <c r="B311" s="40"/>
      <c r="C311"/>
    </row>
    <row r="312" spans="1:3" ht="15.95">
      <c r="A312"/>
      <c r="B312" s="40"/>
      <c r="C312"/>
    </row>
    <row r="313" spans="1:3" ht="15.95">
      <c r="A313"/>
      <c r="B313" s="41"/>
      <c r="C313"/>
    </row>
    <row r="314" spans="1:3" ht="15.95">
      <c r="A314"/>
      <c r="B314" s="40"/>
      <c r="C314"/>
    </row>
    <row r="315" spans="1:3" ht="15.95">
      <c r="A315"/>
      <c r="B315" s="40"/>
      <c r="C315"/>
    </row>
    <row r="316" spans="1:3" ht="15.95">
      <c r="A316"/>
      <c r="B316" s="40"/>
      <c r="C316"/>
    </row>
    <row r="317" spans="1:3" ht="15.95">
      <c r="A317"/>
      <c r="B317" s="40"/>
      <c r="C317"/>
    </row>
    <row r="318" spans="1:3" ht="15.95">
      <c r="A318"/>
      <c r="B318" s="40"/>
      <c r="C318"/>
    </row>
    <row r="319" spans="1:3" ht="15.95">
      <c r="A319"/>
      <c r="B319" s="40"/>
      <c r="C319"/>
    </row>
    <row r="320" spans="1:3" ht="15.95">
      <c r="A320"/>
      <c r="B320" s="40"/>
      <c r="C320"/>
    </row>
    <row r="321" spans="1:3" ht="15.95">
      <c r="A321"/>
      <c r="B321" s="40"/>
      <c r="C321"/>
    </row>
    <row r="322" spans="1:3" ht="15.95">
      <c r="A322"/>
      <c r="B322" s="40"/>
      <c r="C322"/>
    </row>
    <row r="323" spans="1:3" ht="15.95">
      <c r="A323"/>
      <c r="B323" s="40"/>
      <c r="C323"/>
    </row>
    <row r="324" spans="1:3" ht="15.95">
      <c r="A324"/>
      <c r="B324" s="41"/>
      <c r="C3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ECF49-9230-49EF-995B-A6E25CCF1360}">
  <dimension ref="A1:Q104"/>
  <sheetViews>
    <sheetView topLeftCell="B1" workbookViewId="0">
      <selection activeCell="D9" sqref="D9"/>
    </sheetView>
  </sheetViews>
  <sheetFormatPr defaultColWidth="9" defaultRowHeight="14.1"/>
  <cols>
    <col min="1" max="1" width="16" style="10" bestFit="1" customWidth="1"/>
    <col min="2" max="2" width="34.125" style="10" bestFit="1" customWidth="1"/>
    <col min="3" max="3" width="24.5" style="10" customWidth="1"/>
    <col min="4" max="4" width="8.625" style="10" bestFit="1" customWidth="1"/>
    <col min="5" max="16" width="9" style="10"/>
    <col min="17" max="17" width="22.375" style="10" customWidth="1"/>
    <col min="18" max="16384" width="9" style="10"/>
  </cols>
  <sheetData>
    <row r="1" spans="1:17" ht="15.95">
      <c r="A1" s="10" t="s">
        <v>290</v>
      </c>
      <c r="B1" s="49" t="s">
        <v>317</v>
      </c>
      <c r="C1" s="49"/>
      <c r="D1" s="49"/>
      <c r="E1" s="49"/>
      <c r="F1" s="49"/>
      <c r="G1" s="49"/>
      <c r="H1" s="49"/>
      <c r="I1" s="49"/>
      <c r="J1" s="49"/>
      <c r="K1" s="49"/>
      <c r="L1" s="49"/>
      <c r="M1" s="49"/>
      <c r="N1" s="49"/>
      <c r="O1" s="49"/>
      <c r="P1" s="49"/>
      <c r="Q1" s="49"/>
    </row>
    <row r="2" spans="1:17" ht="15.95">
      <c r="B2" s="49" t="s">
        <v>318</v>
      </c>
      <c r="C2" s="49"/>
      <c r="D2" s="49"/>
      <c r="E2" s="49"/>
      <c r="F2" s="49"/>
      <c r="G2" s="49"/>
      <c r="H2" s="49"/>
      <c r="I2" s="49"/>
      <c r="J2" s="49"/>
      <c r="K2" s="49"/>
      <c r="L2" s="49"/>
      <c r="M2" s="49"/>
      <c r="N2" s="49"/>
      <c r="O2" s="49"/>
      <c r="P2" s="49"/>
      <c r="Q2" s="49"/>
    </row>
    <row r="3" spans="1:17" ht="17.100000000000001" thickBot="1">
      <c r="A3" s="19" t="s">
        <v>319</v>
      </c>
      <c r="B3" s="20" t="s">
        <v>320</v>
      </c>
      <c r="C3" s="21" t="s">
        <v>321</v>
      </c>
      <c r="D3" s="22" t="s">
        <v>322</v>
      </c>
    </row>
    <row r="4" spans="1:17" ht="18">
      <c r="A4" s="23" t="str">
        <f>_xlfn.XLOOKUP(B4,'1. Roster'!F$2:F$103,'1. Roster'!A$2:A$103,0,0,1)</f>
        <v>Abdulla, Abdul</v>
      </c>
      <c r="B4" s="43" t="s">
        <v>13</v>
      </c>
      <c r="C4" s="42">
        <v>18</v>
      </c>
      <c r="D4" s="42">
        <v>18</v>
      </c>
    </row>
    <row r="5" spans="1:17" ht="18">
      <c r="A5" s="23" t="str">
        <f>_xlfn.XLOOKUP(B5,'1. Roster'!F$2:F$103,'1. Roster'!A$2:A$103,0,0,1)</f>
        <v>Serrano, Alma</v>
      </c>
      <c r="B5" s="43" t="s">
        <v>248</v>
      </c>
      <c r="C5" s="42">
        <v>17</v>
      </c>
      <c r="D5" s="42">
        <v>17</v>
      </c>
    </row>
    <row r="6" spans="1:17" ht="18">
      <c r="A6" s="23" t="str">
        <f>_xlfn.XLOOKUP(B6,'1. Roster'!F$2:F$103,'1. Roster'!A$2:A$103,0,0,1)</f>
        <v>Muser, Amy</v>
      </c>
      <c r="B6" s="43" t="s">
        <v>213</v>
      </c>
      <c r="C6" s="42">
        <v>23</v>
      </c>
      <c r="D6" s="42">
        <v>23</v>
      </c>
    </row>
    <row r="7" spans="1:17" ht="18">
      <c r="A7" s="23" t="str">
        <f>_xlfn.XLOOKUP(B7,'1. Roster'!F$2:F$103,'1. Roster'!A$2:A$103,0,0,1)</f>
        <v>Hudson, Brett</v>
      </c>
      <c r="B7" s="43" t="s">
        <v>132</v>
      </c>
      <c r="C7" s="42">
        <v>8</v>
      </c>
      <c r="D7" s="42">
        <v>8</v>
      </c>
    </row>
    <row r="8" spans="1:17" ht="18">
      <c r="A8" s="23" t="str">
        <f>_xlfn.XLOOKUP(B8,'1. Roster'!F$2:F$103,'1. Roster'!A$2:A$103,0,0,1)</f>
        <v>Thompson, Brian</v>
      </c>
      <c r="B8" s="43" t="s">
        <v>271</v>
      </c>
      <c r="C8" s="42">
        <v>19</v>
      </c>
      <c r="D8" s="42">
        <v>19</v>
      </c>
    </row>
    <row r="9" spans="1:17" ht="18">
      <c r="A9" s="23" t="str">
        <f>_xlfn.XLOOKUP(B9,'1. Roster'!F$2:F$103,'1. Roster'!A$2:A$103,0,0,1)</f>
        <v>Phillips, DJ</v>
      </c>
      <c r="B9" s="43" t="s">
        <v>236</v>
      </c>
      <c r="C9" s="42">
        <v>11</v>
      </c>
      <c r="D9" s="42">
        <v>11</v>
      </c>
    </row>
    <row r="10" spans="1:17" ht="18">
      <c r="A10" s="23" t="str">
        <f>_xlfn.XLOOKUP(B10,'1. Roster'!F$2:F$103,'1. Roster'!A$2:A$103,0,0,1)</f>
        <v>Molnar, Eric</v>
      </c>
      <c r="B10" s="43" t="s">
        <v>202</v>
      </c>
      <c r="C10" s="42">
        <v>15</v>
      </c>
      <c r="D10" s="42">
        <v>15</v>
      </c>
    </row>
    <row r="11" spans="1:17" ht="18">
      <c r="A11" s="23" t="str">
        <f>_xlfn.XLOOKUP(B11,'1. Roster'!F$2:F$103,'1. Roster'!A$2:A$103,0,0,1)</f>
        <v>Adams, Evan</v>
      </c>
      <c r="B11" s="43" t="s">
        <v>19</v>
      </c>
      <c r="C11" s="42">
        <v>39</v>
      </c>
      <c r="D11" s="42">
        <v>39</v>
      </c>
    </row>
    <row r="12" spans="1:17" ht="18">
      <c r="A12" s="23" t="str">
        <f>_xlfn.XLOOKUP(B12,'1. Roster'!F$2:F$103,'1. Roster'!A$2:A$103,0,0,1)</f>
        <v>Zamora, Ithiel</v>
      </c>
      <c r="B12" s="43" t="s">
        <v>289</v>
      </c>
      <c r="C12" s="42">
        <v>31</v>
      </c>
      <c r="D12" s="42">
        <v>31</v>
      </c>
    </row>
    <row r="13" spans="1:17" ht="18">
      <c r="A13" s="23" t="str">
        <f>_xlfn.XLOOKUP(B13,'1. Roster'!F$2:F$103,'1. Roster'!A$2:A$103,0,0,1)</f>
        <v>McMann, Jake</v>
      </c>
      <c r="B13" s="43" t="s">
        <v>196</v>
      </c>
      <c r="C13" s="42">
        <v>19</v>
      </c>
      <c r="D13" s="42">
        <v>19</v>
      </c>
    </row>
    <row r="14" spans="1:17" ht="18">
      <c r="A14" s="23" t="str">
        <f>_xlfn.XLOOKUP(B14,'1. Roster'!F$2:F$103,'1. Roster'!A$2:A$103,0,0,1)</f>
        <v>Bailey, James</v>
      </c>
      <c r="B14" s="43" t="s">
        <v>37</v>
      </c>
      <c r="C14" s="42">
        <v>35</v>
      </c>
      <c r="D14" s="42">
        <v>35</v>
      </c>
    </row>
    <row r="15" spans="1:17" ht="18">
      <c r="A15" s="23" t="str">
        <f>_xlfn.XLOOKUP(B15,'1. Roster'!F$2:F$103,'1. Roster'!A$2:A$103,0,0,1)</f>
        <v>Marcie, James</v>
      </c>
      <c r="B15" s="43" t="s">
        <v>184</v>
      </c>
      <c r="C15" s="42">
        <v>8</v>
      </c>
      <c r="D15" s="42">
        <v>8</v>
      </c>
    </row>
    <row r="16" spans="1:17" ht="18">
      <c r="A16" s="23" t="str">
        <f>_xlfn.XLOOKUP(B16,'1. Roster'!F$2:F$103,'1. Roster'!A$2:A$103,0,0,1)</f>
        <v>Stiles, Jay</v>
      </c>
      <c r="B16" s="43" t="s">
        <v>265</v>
      </c>
      <c r="C16" s="42">
        <v>38</v>
      </c>
      <c r="D16" s="42">
        <v>38</v>
      </c>
    </row>
    <row r="17" spans="1:4" ht="18">
      <c r="A17" s="23" t="str">
        <f>_xlfn.XLOOKUP(B17,'1. Roster'!F$2:F$103,'1. Roster'!A$2:A$103,0,0,1)</f>
        <v>Kar, Joel</v>
      </c>
      <c r="B17" s="43" t="s">
        <v>144</v>
      </c>
      <c r="C17" s="42">
        <v>54</v>
      </c>
      <c r="D17" s="42">
        <v>54</v>
      </c>
    </row>
    <row r="18" spans="1:4" ht="18">
      <c r="A18" s="23" t="str">
        <f>_xlfn.XLOOKUP(B18,'1. Roster'!F$2:F$103,'1. Roster'!A$2:A$103,0,0,1)</f>
        <v>Pahal, Jonathan</v>
      </c>
      <c r="B18" s="43" t="s">
        <v>225</v>
      </c>
      <c r="C18" s="42">
        <v>50</v>
      </c>
      <c r="D18" s="42">
        <v>50</v>
      </c>
    </row>
    <row r="19" spans="1:4" ht="18">
      <c r="A19" s="23" t="str">
        <f>_xlfn.XLOOKUP(B19,'1. Roster'!F$2:F$103,'1. Roster'!A$2:A$103,0,0,1)</f>
        <v>Agne, Joseph</v>
      </c>
      <c r="B19" s="43" t="s">
        <v>25</v>
      </c>
      <c r="C19" s="42">
        <v>4</v>
      </c>
      <c r="D19" s="42">
        <v>4</v>
      </c>
    </row>
    <row r="20" spans="1:4" ht="18">
      <c r="A20" s="23" t="str">
        <f>_xlfn.XLOOKUP(B20,'1. Roster'!F$2:F$103,'1. Roster'!A$2:A$103,0,0,1)</f>
        <v>Caradonna, Joseph</v>
      </c>
      <c r="B20" s="43" t="s">
        <v>72</v>
      </c>
      <c r="C20" s="42">
        <v>3</v>
      </c>
      <c r="D20" s="42">
        <v>3</v>
      </c>
    </row>
    <row r="21" spans="1:4" ht="18">
      <c r="A21" s="23" t="str">
        <f>_xlfn.XLOOKUP(B21,'1. Roster'!F$2:F$103,'1. Roster'!A$2:A$103,0,0,1)</f>
        <v>Garcia, Justin</v>
      </c>
      <c r="B21" s="43" t="s">
        <v>126</v>
      </c>
      <c r="C21" s="42">
        <v>1</v>
      </c>
      <c r="D21" s="42">
        <v>1</v>
      </c>
    </row>
    <row r="22" spans="1:4" ht="18">
      <c r="A22" s="23" t="str">
        <f>_xlfn.XLOOKUP(B22,'1. Roster'!F$2:F$103,'1. Roster'!A$2:A$103,0,0,1)</f>
        <v>Solomon, Kalinda</v>
      </c>
      <c r="B22" s="43" t="s">
        <v>259</v>
      </c>
      <c r="C22" s="42">
        <v>7</v>
      </c>
      <c r="D22" s="42">
        <v>7</v>
      </c>
    </row>
    <row r="23" spans="1:4" ht="18">
      <c r="A23" s="23" t="str">
        <f>_xlfn.XLOOKUP(B23,'1. Roster'!F$2:F$103,'1. Roster'!A$2:A$103,0,0,1)</f>
        <v>Coston, Keith</v>
      </c>
      <c r="B23" s="43" t="s">
        <v>78</v>
      </c>
      <c r="C23" s="42">
        <v>37</v>
      </c>
      <c r="D23" s="42">
        <v>37</v>
      </c>
    </row>
    <row r="24" spans="1:4" ht="18">
      <c r="A24" s="23" t="str">
        <f>_xlfn.XLOOKUP(B24,'1. Roster'!F$2:F$103,'1. Roster'!A$2:A$103,0,0,1)</f>
        <v>Beck, Larry</v>
      </c>
      <c r="B24" s="43" t="s">
        <v>49</v>
      </c>
      <c r="C24" s="42">
        <v>37</v>
      </c>
      <c r="D24" s="42">
        <v>37</v>
      </c>
    </row>
    <row r="25" spans="1:4" ht="18">
      <c r="A25" s="23" t="str">
        <f>_xlfn.XLOOKUP(B25,'1. Roster'!F$2:F$103,'1. Roster'!A$2:A$103,0,0,1)</f>
        <v>Gage, Lincoln</v>
      </c>
      <c r="B25" s="43" t="s">
        <v>114</v>
      </c>
      <c r="C25" s="42">
        <v>1</v>
      </c>
      <c r="D25" s="42">
        <v>1</v>
      </c>
    </row>
    <row r="26" spans="1:4" ht="18">
      <c r="A26" s="23" t="str">
        <f>_xlfn.XLOOKUP(B26,'1. Roster'!F$2:F$103,'1. Roster'!A$2:A$103,0,0,1)</f>
        <v>Koempel, Michael</v>
      </c>
      <c r="B26" s="43" t="s">
        <v>167</v>
      </c>
      <c r="C26" s="42">
        <v>2</v>
      </c>
      <c r="D26" s="42">
        <v>2</v>
      </c>
    </row>
    <row r="27" spans="1:4" ht="18">
      <c r="A27" s="23" t="str">
        <f>_xlfn.XLOOKUP(B27,'1. Roster'!F$2:F$103,'1. Roster'!A$2:A$103,0,0,1)</f>
        <v>Parent, Michael</v>
      </c>
      <c r="B27" s="43" t="s">
        <v>230</v>
      </c>
      <c r="C27" s="42">
        <v>24</v>
      </c>
      <c r="D27" s="42">
        <v>24</v>
      </c>
    </row>
    <row r="28" spans="1:4" ht="18">
      <c r="A28" s="23" t="str">
        <f>_xlfn.XLOOKUP(B28,'1. Roster'!F$2:F$103,'1. Roster'!A$2:A$103,0,0,1)</f>
        <v>McBride, Mitchell</v>
      </c>
      <c r="B28" s="43" t="s">
        <v>190</v>
      </c>
      <c r="C28" s="42">
        <v>3</v>
      </c>
      <c r="D28" s="42">
        <v>3</v>
      </c>
    </row>
    <row r="29" spans="1:4" ht="18">
      <c r="A29" s="23" t="str">
        <f>_xlfn.XLOOKUP(B29,'1. Roster'!F$2:F$103,'1. Roster'!A$2:A$103,0,0,1)</f>
        <v>Borner, Paul</v>
      </c>
      <c r="B29" s="43" t="s">
        <v>61</v>
      </c>
      <c r="C29" s="42">
        <v>33</v>
      </c>
      <c r="D29" s="42">
        <v>33</v>
      </c>
    </row>
    <row r="30" spans="1:4" ht="18">
      <c r="A30" s="23">
        <f>_xlfn.XLOOKUP(B30,'1. Roster'!F$2:F$103,'1. Roster'!A$2:A$103,0,0,1)</f>
        <v>0</v>
      </c>
      <c r="B30" s="43" t="s">
        <v>323</v>
      </c>
      <c r="C30" s="42">
        <v>13</v>
      </c>
      <c r="D30" s="42">
        <v>13</v>
      </c>
    </row>
    <row r="31" spans="1:4" ht="18">
      <c r="A31" s="23" t="str">
        <f>_xlfn.XLOOKUP(B31,'1. Roster'!F$2:F$103,'1. Roster'!A$2:A$103,0,0,1)</f>
        <v>Kenner, Ricky</v>
      </c>
      <c r="B31" s="43" t="s">
        <v>161</v>
      </c>
      <c r="C31" s="42">
        <v>6</v>
      </c>
      <c r="D31" s="42">
        <v>6</v>
      </c>
    </row>
    <row r="32" spans="1:4" ht="18">
      <c r="A32" s="23" t="str">
        <f>_xlfn.XLOOKUP(B32,'1. Roster'!F$2:F$103,'1. Roster'!A$2:A$103,0,0,1)</f>
        <v>Wilson, Robert</v>
      </c>
      <c r="B32" s="43" t="s">
        <v>283</v>
      </c>
      <c r="C32" s="42">
        <v>3</v>
      </c>
      <c r="D32" s="42">
        <v>3</v>
      </c>
    </row>
    <row r="33" spans="1:4" ht="18">
      <c r="A33" s="23" t="str">
        <f>_xlfn.XLOOKUP(B33,'1. Roster'!F$2:F$103,'1. Roster'!A$2:A$103,0,0,1)</f>
        <v>Nguyen, Savio</v>
      </c>
      <c r="B33" s="43" t="s">
        <v>219</v>
      </c>
      <c r="C33" s="42">
        <v>3</v>
      </c>
      <c r="D33" s="42">
        <v>3</v>
      </c>
    </row>
    <row r="34" spans="1:4" ht="18">
      <c r="A34" s="23" t="str">
        <f>_xlfn.XLOOKUP(B34,'1. Roster'!F$2:F$103,'1. Roster'!A$2:A$103,0,0,1)</f>
        <v>Bowker, Sean</v>
      </c>
      <c r="B34" s="43" t="s">
        <v>67</v>
      </c>
      <c r="C34" s="42">
        <v>61</v>
      </c>
      <c r="D34" s="42">
        <v>61</v>
      </c>
    </row>
    <row r="35" spans="1:4" ht="18">
      <c r="A35" s="23" t="str">
        <f>_xlfn.XLOOKUP(B35,'1. Roster'!F$2:F$103,'1. Roster'!A$2:A$103,0,0,1)</f>
        <v>Dumas, TJ</v>
      </c>
      <c r="B35" s="43" t="s">
        <v>84</v>
      </c>
      <c r="C35" s="42">
        <v>62</v>
      </c>
      <c r="D35" s="42">
        <v>62</v>
      </c>
    </row>
    <row r="36" spans="1:4" ht="18">
      <c r="A36" s="23" t="str">
        <f>_xlfn.XLOOKUP(B36,'1. Roster'!F$2:F$103,'1. Roster'!A$2:A$103,0,0,1)</f>
        <v>Fecto, Todd</v>
      </c>
      <c r="B36" s="43" t="s">
        <v>102</v>
      </c>
      <c r="C36" s="42">
        <v>61</v>
      </c>
      <c r="D36" s="42">
        <v>61</v>
      </c>
    </row>
    <row r="37" spans="1:4" ht="18">
      <c r="A37" s="23" t="str">
        <f>_xlfn.XLOOKUP(B37,'1. Roster'!F$2:F$103,'1. Roster'!A$2:A$103,0,0,1)</f>
        <v>Easa, Tony</v>
      </c>
      <c r="B37" s="43" t="s">
        <v>90</v>
      </c>
      <c r="C37" s="42">
        <v>52</v>
      </c>
      <c r="D37" s="42">
        <v>52</v>
      </c>
    </row>
    <row r="38" spans="1:4" ht="18">
      <c r="A38" s="23" t="str">
        <f>_xlfn.XLOOKUP(B38,'1. Roster'!F$2:F$103,'1. Roster'!A$2:A$103,0,0,1)</f>
        <v>Frierson, William</v>
      </c>
      <c r="B38" s="43" t="s">
        <v>108</v>
      </c>
      <c r="C38" s="42">
        <v>5</v>
      </c>
      <c r="D38" s="42">
        <v>5</v>
      </c>
    </row>
    <row r="39" spans="1:4" ht="18">
      <c r="A39" s="23" t="str">
        <f>_xlfn.XLOOKUP(B39,'1. Roster'!F$2:F$103,'1. Roster'!A$2:A$103,0,0,1)</f>
        <v>Baron, Zak</v>
      </c>
      <c r="B39" s="43" t="s">
        <v>43</v>
      </c>
      <c r="C39" s="42">
        <v>21</v>
      </c>
      <c r="D39" s="42">
        <v>21</v>
      </c>
    </row>
    <row r="40" spans="1:4">
      <c r="A40" s="23">
        <f>_xlfn.XLOOKUP(B40,'1. Roster'!F$2:F$103,'1. Roster'!A$2:A$103,0,0,1)</f>
        <v>0</v>
      </c>
      <c r="C40" s="24"/>
      <c r="D40" s="24"/>
    </row>
    <row r="41" spans="1:4">
      <c r="A41" s="23">
        <f>_xlfn.XLOOKUP(B41,'1. Roster'!F$2:F$103,'1. Roster'!A$2:A$103,0,0,1)</f>
        <v>0</v>
      </c>
      <c r="C41" s="24"/>
      <c r="D41" s="24"/>
    </row>
    <row r="42" spans="1:4">
      <c r="A42" s="23">
        <f>_xlfn.XLOOKUP(B42,'1. Roster'!F$2:F$103,'1. Roster'!A$2:A$103,0,0,1)</f>
        <v>0</v>
      </c>
      <c r="C42" s="24"/>
      <c r="D42" s="24"/>
    </row>
    <row r="43" spans="1:4">
      <c r="A43" s="23">
        <f>_xlfn.XLOOKUP(B43,'1. Roster'!F$2:F$103,'1. Roster'!A$2:A$103,0,0,1)</f>
        <v>0</v>
      </c>
      <c r="C43" s="24"/>
      <c r="D43" s="24"/>
    </row>
    <row r="44" spans="1:4">
      <c r="A44" s="23">
        <f>_xlfn.XLOOKUP(B44,'1. Roster'!F$2:F$103,'1. Roster'!A$2:A$103,0,0,1)</f>
        <v>0</v>
      </c>
      <c r="C44" s="24"/>
      <c r="D44" s="24"/>
    </row>
    <row r="45" spans="1:4">
      <c r="A45" s="23">
        <f>_xlfn.XLOOKUP(B45,'1. Roster'!F$2:F$103,'1. Roster'!A$2:A$103,0,0,1)</f>
        <v>0</v>
      </c>
      <c r="C45" s="24"/>
      <c r="D45" s="24"/>
    </row>
    <row r="46" spans="1:4">
      <c r="A46" s="23">
        <f>_xlfn.XLOOKUP(B46,'1. Roster'!F$2:F$103,'1. Roster'!A$2:A$103,0,0,1)</f>
        <v>0</v>
      </c>
      <c r="C46" s="24"/>
      <c r="D46" s="24"/>
    </row>
    <row r="47" spans="1:4">
      <c r="A47" s="23">
        <f>_xlfn.XLOOKUP(B47,'1. Roster'!F$2:F$103,'1. Roster'!A$2:A$103,0,0,1)</f>
        <v>0</v>
      </c>
      <c r="C47" s="24"/>
      <c r="D47" s="24"/>
    </row>
    <row r="48" spans="1:4">
      <c r="A48" s="23">
        <f>_xlfn.XLOOKUP(B48,'1. Roster'!F$2:F$103,'1. Roster'!A$2:A$103,0,0,1)</f>
        <v>0</v>
      </c>
      <c r="C48" s="24"/>
      <c r="D48" s="24"/>
    </row>
    <row r="49" spans="1:4">
      <c r="A49" s="23">
        <f>_xlfn.XLOOKUP(B49,'1. Roster'!F$2:F$103,'1. Roster'!A$2:A$103,0,0,1)</f>
        <v>0</v>
      </c>
      <c r="C49" s="24"/>
      <c r="D49" s="24"/>
    </row>
    <row r="50" spans="1:4">
      <c r="A50" s="23">
        <f>_xlfn.XLOOKUP(B50,'1. Roster'!F$2:F$103,'1. Roster'!A$2:A$103,0,0,1)</f>
        <v>0</v>
      </c>
      <c r="C50" s="24"/>
      <c r="D50" s="24"/>
    </row>
    <row r="51" spans="1:4">
      <c r="A51" s="23">
        <f>_xlfn.XLOOKUP(B51,'1. Roster'!F$2:F$103,'1. Roster'!A$2:A$103,0,0,1)</f>
        <v>0</v>
      </c>
      <c r="C51" s="24"/>
      <c r="D51" s="24"/>
    </row>
    <row r="52" spans="1:4">
      <c r="A52" s="23">
        <f>_xlfn.XLOOKUP(B52,'1. Roster'!F$2:F$103,'1. Roster'!A$2:A$103,0,0,1)</f>
        <v>0</v>
      </c>
      <c r="C52" s="24"/>
      <c r="D52" s="24"/>
    </row>
    <row r="53" spans="1:4">
      <c r="A53" s="23">
        <f>_xlfn.XLOOKUP(B53,'1. Roster'!F$2:F$103,'1. Roster'!A$2:A$103,0,0,1)</f>
        <v>0</v>
      </c>
      <c r="C53" s="24"/>
      <c r="D53" s="24"/>
    </row>
    <row r="54" spans="1:4">
      <c r="A54" s="23">
        <f>_xlfn.XLOOKUP(B54,'1. Roster'!F$2:F$103,'1. Roster'!A$2:A$103,0,0,1)</f>
        <v>0</v>
      </c>
      <c r="C54" s="24"/>
      <c r="D54" s="24"/>
    </row>
    <row r="55" spans="1:4">
      <c r="A55" s="23">
        <f>_xlfn.XLOOKUP(B55,'1. Roster'!F$2:F$103,'1. Roster'!A$2:A$103,0,0,1)</f>
        <v>0</v>
      </c>
      <c r="C55" s="24"/>
      <c r="D55" s="24"/>
    </row>
    <row r="56" spans="1:4">
      <c r="A56" s="23">
        <f>_xlfn.XLOOKUP(B56,'1. Roster'!F$2:F$103,'1. Roster'!A$2:A$103,0,0,1)</f>
        <v>0</v>
      </c>
      <c r="C56" s="24"/>
      <c r="D56" s="24"/>
    </row>
    <row r="57" spans="1:4">
      <c r="A57" s="23">
        <f>_xlfn.XLOOKUP(B57,'1. Roster'!F$2:F$103,'1. Roster'!A$2:A$103,0,0,1)</f>
        <v>0</v>
      </c>
      <c r="C57" s="24"/>
      <c r="D57" s="24"/>
    </row>
    <row r="58" spans="1:4">
      <c r="A58" s="23">
        <f>_xlfn.XLOOKUP(B58,'1. Roster'!F$2:F$103,'1. Roster'!A$2:A$103,0,0,1)</f>
        <v>0</v>
      </c>
      <c r="C58" s="24"/>
      <c r="D58" s="24"/>
    </row>
    <row r="59" spans="1:4">
      <c r="A59" s="23">
        <f>_xlfn.XLOOKUP(B59,'1. Roster'!F$2:F$103,'1. Roster'!A$2:A$103,0,0,1)</f>
        <v>0</v>
      </c>
      <c r="C59" s="24"/>
      <c r="D59" s="24"/>
    </row>
    <row r="60" spans="1:4">
      <c r="A60" s="23">
        <f>_xlfn.XLOOKUP(B60,'1. Roster'!F$2:F$103,'1. Roster'!A$2:A$103,0,0,1)</f>
        <v>0</v>
      </c>
      <c r="C60" s="24"/>
      <c r="D60" s="24"/>
    </row>
    <row r="61" spans="1:4">
      <c r="A61" s="23">
        <f>_xlfn.XLOOKUP(B61,'1. Roster'!F$2:F$103,'1. Roster'!A$2:A$103,0,0,1)</f>
        <v>0</v>
      </c>
      <c r="C61" s="24"/>
      <c r="D61" s="24"/>
    </row>
    <row r="62" spans="1:4">
      <c r="A62" s="23">
        <f>_xlfn.XLOOKUP(B62,'1. Roster'!F$2:F$103,'1. Roster'!A$2:A$103,0,0,1)</f>
        <v>0</v>
      </c>
      <c r="C62" s="24"/>
      <c r="D62" s="24"/>
    </row>
    <row r="63" spans="1:4">
      <c r="A63" s="23">
        <f>_xlfn.XLOOKUP(B63,'1. Roster'!F$2:F$103,'1. Roster'!A$2:A$103,0,0,1)</f>
        <v>0</v>
      </c>
      <c r="C63" s="24"/>
      <c r="D63" s="24"/>
    </row>
    <row r="64" spans="1:4">
      <c r="A64" s="23">
        <f>_xlfn.XLOOKUP(B64,'1. Roster'!F$2:F$103,'1. Roster'!A$2:A$103,0,0,1)</f>
        <v>0</v>
      </c>
      <c r="C64" s="24"/>
      <c r="D64" s="24"/>
    </row>
    <row r="65" spans="1:4">
      <c r="A65" s="23">
        <f>_xlfn.XLOOKUP(B65,'1. Roster'!F$2:F$103,'1. Roster'!A$2:A$103,0,0,1)</f>
        <v>0</v>
      </c>
      <c r="C65" s="24"/>
      <c r="D65" s="24"/>
    </row>
    <row r="66" spans="1:4">
      <c r="A66" s="23">
        <f>_xlfn.XLOOKUP(B66,'1. Roster'!F$2:F$103,'1. Roster'!A$2:A$103,0,0,1)</f>
        <v>0</v>
      </c>
      <c r="C66" s="24"/>
      <c r="D66" s="24"/>
    </row>
    <row r="67" spans="1:4">
      <c r="A67" s="23">
        <f>_xlfn.XLOOKUP(B67,'1. Roster'!F$2:F$103,'1. Roster'!A$2:A$103,0,0,1)</f>
        <v>0</v>
      </c>
      <c r="C67" s="24"/>
      <c r="D67" s="24"/>
    </row>
    <row r="68" spans="1:4">
      <c r="A68" s="23">
        <f>_xlfn.XLOOKUP(B68,'1. Roster'!F$2:F$103,'1. Roster'!A$2:A$103,0,0,1)</f>
        <v>0</v>
      </c>
      <c r="C68" s="24"/>
      <c r="D68" s="24"/>
    </row>
    <row r="69" spans="1:4">
      <c r="A69" s="23">
        <f>_xlfn.XLOOKUP(B69,'1. Roster'!F$2:F$103,'1. Roster'!A$2:A$103,0,0,1)</f>
        <v>0</v>
      </c>
      <c r="C69" s="24"/>
      <c r="D69" s="24"/>
    </row>
    <row r="70" spans="1:4">
      <c r="A70" s="23">
        <f>_xlfn.XLOOKUP(B70,'1. Roster'!F$2:F$103,'1. Roster'!A$2:A$103,0,0,1)</f>
        <v>0</v>
      </c>
      <c r="C70" s="24"/>
      <c r="D70" s="24"/>
    </row>
    <row r="71" spans="1:4">
      <c r="A71" s="23">
        <f>_xlfn.XLOOKUP(B71,'1. Roster'!F$2:F$103,'1. Roster'!A$2:A$103,0,0,1)</f>
        <v>0</v>
      </c>
      <c r="C71" s="24"/>
      <c r="D71" s="24"/>
    </row>
    <row r="72" spans="1:4">
      <c r="A72" s="23">
        <f>_xlfn.XLOOKUP(B72,'1. Roster'!F$2:F$103,'1. Roster'!A$2:A$103,0,0,1)</f>
        <v>0</v>
      </c>
      <c r="C72" s="24"/>
      <c r="D72" s="24"/>
    </row>
    <row r="73" spans="1:4">
      <c r="A73" s="23">
        <f>_xlfn.XLOOKUP(B73,'1. Roster'!F$2:F$103,'1. Roster'!A$2:A$103,0,0,1)</f>
        <v>0</v>
      </c>
      <c r="C73" s="24"/>
      <c r="D73" s="24"/>
    </row>
    <row r="74" spans="1:4">
      <c r="A74" s="23">
        <f>_xlfn.XLOOKUP(B74,'1. Roster'!F$2:F$103,'1. Roster'!A$2:A$103,0,0,1)</f>
        <v>0</v>
      </c>
      <c r="C74" s="24"/>
      <c r="D74" s="24"/>
    </row>
    <row r="75" spans="1:4">
      <c r="A75" s="23">
        <f>_xlfn.XLOOKUP(B75,'1. Roster'!F$2:F$103,'1. Roster'!A$2:A$103,0,0,1)</f>
        <v>0</v>
      </c>
      <c r="C75" s="24"/>
      <c r="D75" s="24"/>
    </row>
    <row r="76" spans="1:4">
      <c r="A76" s="23">
        <f>_xlfn.XLOOKUP(B76,'1. Roster'!F$2:F$103,'1. Roster'!A$2:A$103,0,0,1)</f>
        <v>0</v>
      </c>
      <c r="C76" s="24"/>
      <c r="D76" s="24"/>
    </row>
    <row r="77" spans="1:4">
      <c r="A77" s="23">
        <f>_xlfn.XLOOKUP(B77,'1. Roster'!F$2:F$103,'1. Roster'!A$2:A$103,0,0,1)</f>
        <v>0</v>
      </c>
      <c r="C77" s="24"/>
      <c r="D77" s="24"/>
    </row>
    <row r="78" spans="1:4">
      <c r="A78" s="23">
        <f>_xlfn.XLOOKUP(B78,'1. Roster'!F$2:F$103,'1. Roster'!A$2:A$103,0,0,1)</f>
        <v>0</v>
      </c>
      <c r="C78" s="24"/>
      <c r="D78" s="24"/>
    </row>
    <row r="79" spans="1:4">
      <c r="A79" s="23">
        <f>_xlfn.XLOOKUP(B79,'1. Roster'!F$2:F$103,'1. Roster'!A$2:A$103,0,0,1)</f>
        <v>0</v>
      </c>
      <c r="C79" s="24"/>
      <c r="D79" s="24"/>
    </row>
    <row r="80" spans="1:4">
      <c r="A80" s="23">
        <f>_xlfn.XLOOKUP(B80,'1. Roster'!F$2:F$103,'1. Roster'!A$2:A$103,0,0,1)</f>
        <v>0</v>
      </c>
      <c r="C80" s="24"/>
      <c r="D80" s="24"/>
    </row>
    <row r="81" spans="1:4">
      <c r="A81" s="23">
        <f>_xlfn.XLOOKUP(B81,'1. Roster'!F$2:F$103,'1. Roster'!A$2:A$103,0,0,1)</f>
        <v>0</v>
      </c>
      <c r="C81" s="24"/>
      <c r="D81" s="24"/>
    </row>
    <row r="82" spans="1:4">
      <c r="A82" s="23">
        <f>_xlfn.XLOOKUP(B82,'1. Roster'!F$2:F$103,'1. Roster'!A$2:A$103,0,0,1)</f>
        <v>0</v>
      </c>
      <c r="C82" s="24"/>
      <c r="D82" s="24"/>
    </row>
    <row r="83" spans="1:4">
      <c r="A83" s="23">
        <f>_xlfn.XLOOKUP(B83,'1. Roster'!F$2:F$103,'1. Roster'!A$2:A$103,0,0,1)</f>
        <v>0</v>
      </c>
      <c r="C83" s="24"/>
      <c r="D83" s="24"/>
    </row>
    <row r="84" spans="1:4">
      <c r="A84" s="23">
        <f>_xlfn.XLOOKUP(B84,'1. Roster'!F$2:F$103,'1. Roster'!A$2:A$103,0,0,1)</f>
        <v>0</v>
      </c>
      <c r="C84" s="24"/>
      <c r="D84" s="24"/>
    </row>
    <row r="85" spans="1:4">
      <c r="A85" s="23">
        <f>_xlfn.XLOOKUP(B85,'1. Roster'!F$2:F$103,'1. Roster'!A$2:A$103,0,0,1)</f>
        <v>0</v>
      </c>
      <c r="C85" s="24"/>
      <c r="D85" s="24"/>
    </row>
    <row r="86" spans="1:4">
      <c r="A86" s="23">
        <f>_xlfn.XLOOKUP(B86,'1. Roster'!F$2:F$103,'1. Roster'!A$2:A$103,0,0,1)</f>
        <v>0</v>
      </c>
      <c r="C86" s="24"/>
      <c r="D86" s="24"/>
    </row>
    <row r="87" spans="1:4">
      <c r="A87" s="23">
        <f>_xlfn.XLOOKUP(B87,'1. Roster'!F$2:F$103,'1. Roster'!A$2:A$103,0,0,1)</f>
        <v>0</v>
      </c>
      <c r="C87" s="24"/>
      <c r="D87" s="24"/>
    </row>
    <row r="88" spans="1:4">
      <c r="A88" s="23">
        <f>_xlfn.XLOOKUP(B88,'1. Roster'!F$2:F$103,'1. Roster'!A$2:A$103,0,0,1)</f>
        <v>0</v>
      </c>
      <c r="C88" s="24"/>
      <c r="D88" s="24"/>
    </row>
    <row r="89" spans="1:4">
      <c r="A89" s="23">
        <f>_xlfn.XLOOKUP(B89,'1. Roster'!F$2:F$103,'1. Roster'!A$2:A$103,0,0,1)</f>
        <v>0</v>
      </c>
      <c r="C89" s="24"/>
      <c r="D89" s="24"/>
    </row>
    <row r="90" spans="1:4">
      <c r="A90" s="23">
        <f>_xlfn.XLOOKUP(B90,'1. Roster'!F$2:F$103,'1. Roster'!A$2:A$103,0,0,1)</f>
        <v>0</v>
      </c>
      <c r="C90" s="24"/>
      <c r="D90" s="24"/>
    </row>
    <row r="91" spans="1:4">
      <c r="A91" s="23">
        <f>_xlfn.XLOOKUP(B91,'1. Roster'!F$2:F$103,'1. Roster'!A$2:A$103,0,0,1)</f>
        <v>0</v>
      </c>
      <c r="C91" s="24"/>
      <c r="D91" s="24"/>
    </row>
    <row r="92" spans="1:4">
      <c r="A92" s="23">
        <f>_xlfn.XLOOKUP(B92,'1. Roster'!F$2:F$103,'1. Roster'!A$2:A$103,0,0,1)</f>
        <v>0</v>
      </c>
      <c r="C92" s="24"/>
      <c r="D92" s="24"/>
    </row>
    <row r="93" spans="1:4">
      <c r="A93" s="23">
        <f>_xlfn.XLOOKUP(B93,'1. Roster'!F$2:F$103,'1. Roster'!A$2:A$103,0,0,1)</f>
        <v>0</v>
      </c>
      <c r="C93" s="24"/>
      <c r="D93" s="24"/>
    </row>
    <row r="94" spans="1:4">
      <c r="A94" s="23">
        <f>_xlfn.XLOOKUP(B94,'1. Roster'!F$2:F$103,'1. Roster'!A$2:A$103,0,0,1)</f>
        <v>0</v>
      </c>
      <c r="C94" s="24"/>
      <c r="D94" s="24"/>
    </row>
    <row r="95" spans="1:4">
      <c r="A95" s="23">
        <f>_xlfn.XLOOKUP(B95,'1. Roster'!F$2:F$103,'1. Roster'!A$2:A$103,0,0,1)</f>
        <v>0</v>
      </c>
      <c r="C95" s="24"/>
      <c r="D95" s="24"/>
    </row>
    <row r="96" spans="1:4">
      <c r="A96" s="23">
        <f>_xlfn.XLOOKUP(B96,'1. Roster'!F$2:F$103,'1. Roster'!A$2:A$103,0,0,1)</f>
        <v>0</v>
      </c>
      <c r="C96" s="24"/>
      <c r="D96" s="24"/>
    </row>
    <row r="97" spans="1:4">
      <c r="A97" s="23">
        <f>_xlfn.XLOOKUP(B97,'1. Roster'!F$2:F$103,'1. Roster'!A$2:A$103,0,0,1)</f>
        <v>0</v>
      </c>
      <c r="C97" s="24"/>
      <c r="D97" s="24"/>
    </row>
    <row r="98" spans="1:4">
      <c r="A98" s="23">
        <f>_xlfn.XLOOKUP(B98,'1. Roster'!F$2:F$103,'1. Roster'!A$2:A$103,0,0,1)</f>
        <v>0</v>
      </c>
      <c r="C98" s="24"/>
      <c r="D98" s="24"/>
    </row>
    <row r="99" spans="1:4">
      <c r="A99" s="23">
        <f>_xlfn.XLOOKUP(B99,'1. Roster'!F$2:F$103,'1. Roster'!A$2:A$103,0,0,1)</f>
        <v>0</v>
      </c>
      <c r="C99" s="24"/>
      <c r="D99" s="24"/>
    </row>
    <row r="100" spans="1:4">
      <c r="A100" s="23">
        <f>_xlfn.XLOOKUP(B100,'1. Roster'!F$2:F$103,'1. Roster'!A$2:A$103,0,0,1)</f>
        <v>0</v>
      </c>
      <c r="C100" s="24"/>
      <c r="D100" s="24"/>
    </row>
    <row r="101" spans="1:4">
      <c r="A101" s="23">
        <f>_xlfn.XLOOKUP(B101,'1. Roster'!F$2:F$103,'1. Roster'!A$2:A$103,0,0,1)</f>
        <v>0</v>
      </c>
      <c r="C101" s="24"/>
      <c r="D101" s="24"/>
    </row>
    <row r="102" spans="1:4">
      <c r="A102" s="25">
        <f>_xlfn.XLOOKUP(B102,'1. Roster'!F$2:F$103,'1. Roster'!A$2:A$103,0,0,1)</f>
        <v>0</v>
      </c>
      <c r="C102" s="24"/>
      <c r="D102" s="24"/>
    </row>
    <row r="103" spans="1:4">
      <c r="C103" s="24"/>
      <c r="D103" s="24"/>
    </row>
    <row r="104" spans="1:4">
      <c r="C104" s="24"/>
      <c r="D104" s="24"/>
    </row>
  </sheetData>
  <mergeCells count="2">
    <mergeCell ref="B1:Q1"/>
    <mergeCell ref="B2:Q2"/>
  </mergeCells>
  <hyperlinks>
    <hyperlink ref="C4" r:id="rId1" tooltip="18 records for [Abdul Abdulla (Technology Support)] and [Solved (Deskside visit)]" display="https://rockfoc.service-now.com/incident_list.do?sysparm_query=resolved_by%3D8c94a4521b447050d38f98242a4bcb75%5Eclose_code%3DSolved%20(Deskside%20visit)%5Eresolved_atBETWEENjavascript:gs.dateGenerate(%5C%272024-04-08%5C%27%2C%5C%2700:00:00%5C%27)@javascript:gs.dateGenerate(%5C%272024-04-21%5C%27%2C%5C%2723:59:59%5C%27)%5Eresolved_by.u_team_name%3DTechnology%20Support%5Eclose_code%3DSolved%20(Deskside%20visit)" xr:uid="{C18136A1-ADA6-D745-8EAA-BA0770CF991E}"/>
    <hyperlink ref="D4" r:id="rId2" tooltip="18 records for Abdul Abdulla (Technology Support)" display="https://rockfoc.service-now.com/incident_list.do?sysparm_query=resolved_by%3D8c94a4521b447050d38f98242a4bcb75%5Eclose_code%3DSolved%20(Deskside%20visit)%5Eresolved_atBETWEENjavascript:gs.dateGenerate(%5C%272024-04-08%5C%27%2C%5C%2700:00:00%5C%27)@javascript:gs.dateGenerate(%5C%272024-04-21%5C%27%2C%5C%2723:59:59%5C%27)%5Eresolved_by.u_team_name%3DTechnology%20Support%5Eclose_code%3DSolved%20(Deskside%20visit)" xr:uid="{4FE94B54-F1F1-4647-A05F-986AB10A3F89}"/>
    <hyperlink ref="C5" r:id="rId3" tooltip="17 records for [Alma Serrano (Technology Support)] and [Solved (Deskside visit)]" display="https://rockfoc.service-now.com/incident_list.do?sysparm_query=resolved_by%3D793555122fd210108bb013acf699b6bf%5Eclose_code%3DSolved%20(Deskside%20visit)%5Eresolved_atBETWEENjavascript:gs.dateGenerate(%5C%272024-04-08%5C%27%2C%5C%2700:00:00%5C%27)@javascript:gs.dateGenerate(%5C%272024-04-21%5C%27%2C%5C%2723:59:59%5C%27)%5Eresolved_by.u_team_name%3DTechnology%20Support%5Eclose_code%3DSolved%20(Deskside%20visit)" xr:uid="{019EC3C7-596B-A340-A86E-D38EB75B022C}"/>
    <hyperlink ref="D5" r:id="rId4" tooltip="17 records for Alma Serrano (Technology Support)" display="https://rockfoc.service-now.com/incident_list.do?sysparm_query=resolved_by%3D793555122fd210108bb013acf699b6bf%5Eclose_code%3DSolved%20(Deskside%20visit)%5Eresolved_atBETWEENjavascript:gs.dateGenerate(%5C%272024-04-08%5C%27%2C%5C%2700:00:00%5C%27)@javascript:gs.dateGenerate(%5C%272024-04-21%5C%27%2C%5C%2723:59:59%5C%27)%5Eresolved_by.u_team_name%3DTechnology%20Support%5Eclose_code%3DSolved%20(Deskside%20visit)" xr:uid="{363858B3-5285-AA4B-94B9-EE9DD71847F5}"/>
    <hyperlink ref="C6" r:id="rId5" tooltip="23 records for [Amy Muser (Technology Support)] and [Solved (Deskside visit)]" display="https://rockfoc.service-now.com/incident_list.do?sysparm_query=resolved_by%3D9a02b47b8753fc10257762cf8bbb357b%5Eclose_code%3DSolved%20(Deskside%20visit)%5Eresolved_atBETWEENjavascript:gs.dateGenerate(%5C%272024-04-08%5C%27%2C%5C%2700:00:00%5C%27)@javascript:gs.dateGenerate(%5C%272024-04-21%5C%27%2C%5C%2723:59:59%5C%27)%5Eresolved_by.u_team_name%3DTechnology%20Support%5Eclose_code%3DSolved%20(Deskside%20visit)" xr:uid="{D2746F0D-8FFE-4B44-B033-3A74E0F58C66}"/>
    <hyperlink ref="D6" r:id="rId6" tooltip="23 records for Amy Muser (Technology Support)" display="https://rockfoc.service-now.com/incident_list.do?sysparm_query=resolved_by%3D9a02b47b8753fc10257762cf8bbb357b%5Eclose_code%3DSolved%20(Deskside%20visit)%5Eresolved_atBETWEENjavascript:gs.dateGenerate(%5C%272024-04-08%5C%27%2C%5C%2700:00:00%5C%27)@javascript:gs.dateGenerate(%5C%272024-04-21%5C%27%2C%5C%2723:59:59%5C%27)%5Eresolved_by.u_team_name%3DTechnology%20Support%5Eclose_code%3DSolved%20(Deskside%20visit)" xr:uid="{620BB9C0-0A13-F04F-AB06-3DC1003106F7}"/>
    <hyperlink ref="C7" r:id="rId7" tooltip="8 records for [Brett Hudson (Technology Support)] and [Solved (Deskside visit)]" display="https://rockfoc.service-now.com/incident_list.do?sysparm_query=resolved_by%3D71f857202fc5a8108bb013acf699b666%5Eclose_code%3DSolved%20(Deskside%20visit)%5Eresolved_atBETWEENjavascript:gs.dateGenerate(%5C%272024-04-08%5C%27%2C%5C%2700:00:00%5C%27)@javascript:gs.dateGenerate(%5C%272024-04-21%5C%27%2C%5C%2723:59:59%5C%27)%5Eresolved_by.u_team_name%3DTechnology%20Support%5Eclose_code%3DSolved%20(Deskside%20visit)" xr:uid="{7AAA222D-353F-694B-A398-4DF16E157F10}"/>
    <hyperlink ref="D7" r:id="rId8" tooltip="8 records for Brett Hudson (Technology Support)" display="https://rockfoc.service-now.com/incident_list.do?sysparm_query=resolved_by%3D71f857202fc5a8108bb013acf699b666%5Eclose_code%3DSolved%20(Deskside%20visit)%5Eresolved_atBETWEENjavascript:gs.dateGenerate(%5C%272024-04-08%5C%27%2C%5C%2700:00:00%5C%27)@javascript:gs.dateGenerate(%5C%272024-04-21%5C%27%2C%5C%2723:59:59%5C%27)%5Eresolved_by.u_team_name%3DTechnology%20Support%5Eclose_code%3DSolved%20(Deskside%20visit)" xr:uid="{896A4F2E-8481-7748-BDFD-5719E79FC039}"/>
    <hyperlink ref="C8" r:id="rId9" tooltip="19 records for [Brian Thompson (Technology Support)] and [Solved (Deskside visit)]" display="https://rockfoc.service-now.com/incident_list.do?sysparm_query=resolved_by%3D638f01de1b1a10505df3a60bbc4bcb68%5Eclose_code%3DSolved%20(Deskside%20visit)%5Eresolved_atBETWEENjavascript:gs.dateGenerate(%5C%272024-04-08%5C%27%2C%5C%2700:00:00%5C%27)@javascript:gs.dateGenerate(%5C%272024-04-21%5C%27%2C%5C%2723:59:59%5C%27)%5Eresolved_by.u_team_name%3DTechnology%20Support%5Eclose_code%3DSolved%20(Deskside%20visit)" xr:uid="{60595C8A-1D1A-A64A-80C2-63FF19C09905}"/>
    <hyperlink ref="D8" r:id="rId10" tooltip="19 records for Brian Thompson (Technology Support)" display="https://rockfoc.service-now.com/incident_list.do?sysparm_query=resolved_by%3D638f01de1b1a10505df3a60bbc4bcb68%5Eclose_code%3DSolved%20(Deskside%20visit)%5Eresolved_atBETWEENjavascript:gs.dateGenerate(%5C%272024-04-08%5C%27%2C%5C%2700:00:00%5C%27)@javascript:gs.dateGenerate(%5C%272024-04-21%5C%27%2C%5C%2723:59:59%5C%27)%5Eresolved_by.u_team_name%3DTechnology%20Support%5Eclose_code%3DSolved%20(Deskside%20visit)" xr:uid="{C3F92D84-E2E8-9147-8695-B1D7B55324F9}"/>
    <hyperlink ref="C9" r:id="rId11" tooltip="11 records for [DJ Phillips (Technology Support)] and [Solved (Deskside visit)]" display="https://rockfoc.service-now.com/incident_list.do?sysparm_query=resolved_by%3D5a9a6d812fd624508bb013acf699b6fb%5Eclose_code%3DSolved%20(Deskside%20visit)%5Eresolved_atBETWEENjavascript:gs.dateGenerate(%5C%272024-04-08%5C%27%2C%5C%2700:00:00%5C%27)@javascript:gs.dateGenerate(%5C%272024-04-21%5C%27%2C%5C%2723:59:59%5C%27)%5Eresolved_by.u_team_name%3DTechnology%20Support%5Eclose_code%3DSolved%20(Deskside%20visit)" xr:uid="{EA1948A0-FC0A-A44A-AC16-F2685E2C933B}"/>
    <hyperlink ref="D9" r:id="rId12" tooltip="11 records for DJ Phillips (Technology Support)" display="https://rockfoc.service-now.com/incident_list.do?sysparm_query=resolved_by%3D5a9a6d812fd624508bb013acf699b6fb%5Eclose_code%3DSolved%20(Deskside%20visit)%5Eresolved_atBETWEENjavascript:gs.dateGenerate(%5C%272024-04-08%5C%27%2C%5C%2700:00:00%5C%27)@javascript:gs.dateGenerate(%5C%272024-04-21%5C%27%2C%5C%2723:59:59%5C%27)%5Eresolved_by.u_team_name%3DTechnology%20Support%5Eclose_code%3DSolved%20(Deskside%20visit)" xr:uid="{EEAE8B63-D844-8449-9E51-D32A14D295AD}"/>
    <hyperlink ref="C10" r:id="rId13" tooltip="15 records for [Eric Molnar (Technology Support)] and [Solved (Deskside visit)]" display="https://rockfoc.service-now.com/incident_list.do?sysparm_query=resolved_by%3D212b864f975e091043e5fdd3a253af73%5Eclose_code%3DSolved%20(Deskside%20visit)%5Eresolved_atBETWEENjavascript:gs.dateGenerate(%5C%272024-04-08%5C%27%2C%5C%2700:00:00%5C%27)@javascript:gs.dateGenerate(%5C%272024-04-21%5C%27%2C%5C%2723:59:59%5C%27)%5Eresolved_by.u_team_name%3DTechnology%20Support%5Eclose_code%3DSolved%20(Deskside%20visit)" xr:uid="{587F42B7-DC09-9F4F-82EB-64C83995F258}"/>
    <hyperlink ref="D10" r:id="rId14" tooltip="15 records for Eric Molnar (Technology Support)" display="https://rockfoc.service-now.com/incident_list.do?sysparm_query=resolved_by%3D212b864f975e091043e5fdd3a253af73%5Eclose_code%3DSolved%20(Deskside%20visit)%5Eresolved_atBETWEENjavascript:gs.dateGenerate(%5C%272024-04-08%5C%27%2C%5C%2700:00:00%5C%27)@javascript:gs.dateGenerate(%5C%272024-04-21%5C%27%2C%5C%2723:59:59%5C%27)%5Eresolved_by.u_team_name%3DTechnology%20Support%5Eclose_code%3DSolved%20(Deskside%20visit)" xr:uid="{5705BD94-C9A7-4943-BB3F-90D9D944E5B0}"/>
    <hyperlink ref="C11" r:id="rId15" tooltip="39 records for [Evan Adams (Technology Support)] and [Solved (Deskside visit)]" display="https://rockfoc.service-now.com/incident_list.do?sysparm_query=resolved_by%3Df6fe20c02fc128108bb013acf699b6c9%5Eclose_code%3DSolved%20(Deskside%20visit)%5Eresolved_atBETWEENjavascript:gs.dateGenerate(%5C%272024-04-08%5C%27%2C%5C%2700:00:00%5C%27)@javascript:gs.dateGenerate(%5C%272024-04-21%5C%27%2C%5C%2723:59:59%5C%27)%5Eresolved_by.u_team_name%3DTechnology%20Support%5Eclose_code%3DSolved%20(Deskside%20visit)" xr:uid="{E69B9955-3EE6-1E46-B32A-BFDBDDA1A394}"/>
    <hyperlink ref="D11" r:id="rId16" tooltip="39 records for Evan Adams (Technology Support)" display="https://rockfoc.service-now.com/incident_list.do?sysparm_query=resolved_by%3Df6fe20c02fc128108bb013acf699b6c9%5Eclose_code%3DSolved%20(Deskside%20visit)%5Eresolved_atBETWEENjavascript:gs.dateGenerate(%5C%272024-04-08%5C%27%2C%5C%2700:00:00%5C%27)@javascript:gs.dateGenerate(%5C%272024-04-21%5C%27%2C%5C%2723:59:59%5C%27)%5Eresolved_by.u_team_name%3DTechnology%20Support%5Eclose_code%3DSolved%20(Deskside%20visit)" xr:uid="{69D50D4B-0CC8-2C4B-A085-FE804D871398}"/>
    <hyperlink ref="C12" r:id="rId17" tooltip="31 records for [Ithiel Zamora (Technology Support)] and [Solved (Deskside visit)]" display="https://rockfoc.service-now.com/incident_list.do?sysparm_query=resolved_by%3D51b1d8571b072010def421b6b04bcba8%5Eclose_code%3DSolved%20(Deskside%20visit)%5Eresolved_atBETWEENjavascript:gs.dateGenerate(%5C%272024-04-08%5C%27%2C%5C%2700:00:00%5C%27)@javascript:gs.dateGenerate(%5C%272024-04-21%5C%27%2C%5C%2723:59:59%5C%27)%5Eresolved_by.u_team_name%3DTechnology%20Support%5Eclose_code%3DSolved%20(Deskside%20visit)" xr:uid="{1B4217E7-9D67-544C-84FD-D8321E4F0765}"/>
    <hyperlink ref="D12" r:id="rId18" tooltip="31 records for Ithiel Zamora (Technology Support)" display="https://rockfoc.service-now.com/incident_list.do?sysparm_query=resolved_by%3D51b1d8571b072010def421b6b04bcba8%5Eclose_code%3DSolved%20(Deskside%20visit)%5Eresolved_atBETWEENjavascript:gs.dateGenerate(%5C%272024-04-08%5C%27%2C%5C%2700:00:00%5C%27)@javascript:gs.dateGenerate(%5C%272024-04-21%5C%27%2C%5C%2723:59:59%5C%27)%5Eresolved_by.u_team_name%3DTechnology%20Support%5Eclose_code%3DSolved%20(Deskside%20visit)" xr:uid="{7C68D260-C0ED-7B47-AA3D-0D6EC7D03A2C}"/>
    <hyperlink ref="C13" r:id="rId19" tooltip="19 records for [Jake McMann (Technology Support)] and [Solved (Deskside visit)]" display="https://rockfoc.service-now.com/incident_list.do?sysparm_query=resolved_by%3D3161e9d62f1610108bb013acf699b63d%5Eclose_code%3DSolved%20(Deskside%20visit)%5Eresolved_atBETWEENjavascript:gs.dateGenerate(%5C%272024-04-08%5C%27%2C%5C%2700:00:00%5C%27)@javascript:gs.dateGenerate(%5C%272024-04-21%5C%27%2C%5C%2723:59:59%5C%27)%5Eresolved_by.u_team_name%3DTechnology%20Support%5Eclose_code%3DSolved%20(Deskside%20visit)" xr:uid="{025D65EB-A4EB-E748-AD06-903B1BDE7893}"/>
    <hyperlink ref="D13" r:id="rId20" tooltip="19 records for Jake McMann (Technology Support)" display="https://rockfoc.service-now.com/incident_list.do?sysparm_query=resolved_by%3D3161e9d62f1610108bb013acf699b63d%5Eclose_code%3DSolved%20(Deskside%20visit)%5Eresolved_atBETWEENjavascript:gs.dateGenerate(%5C%272024-04-08%5C%27%2C%5C%2700:00:00%5C%27)@javascript:gs.dateGenerate(%5C%272024-04-21%5C%27%2C%5C%2723:59:59%5C%27)%5Eresolved_by.u_team_name%3DTechnology%20Support%5Eclose_code%3DSolved%20(Deskside%20visit)" xr:uid="{049E9A25-FC70-B740-B39B-6D2AFC49F45B}"/>
    <hyperlink ref="C14" r:id="rId21" tooltip="35 records for [James Bailey (Technology Support)] and [Solved (Deskside visit)]" display="https://rockfoc.service-now.com/incident_list.do?sysparm_query=resolved_by%3D3e6725921b1e10505df3a60bbc4bcb6c%5Eclose_code%3DSolved%20(Deskside%20visit)%5Eresolved_atBETWEENjavascript:gs.dateGenerate(%5C%272024-04-08%5C%27%2C%5C%2700:00:00%5C%27)@javascript:gs.dateGenerate(%5C%272024-04-21%5C%27%2C%5C%2723:59:59%5C%27)%5Eresolved_by.u_team_name%3DTechnology%20Support%5Eclose_code%3DSolved%20(Deskside%20visit)" xr:uid="{D8ED0E9E-B1C8-DE4E-879A-2FE2FB5530D2}"/>
    <hyperlink ref="D14" r:id="rId22" tooltip="35 records for James Bailey (Technology Support)" display="https://rockfoc.service-now.com/incident_list.do?sysparm_query=resolved_by%3D3e6725921b1e10505df3a60bbc4bcb6c%5Eclose_code%3DSolved%20(Deskside%20visit)%5Eresolved_atBETWEENjavascript:gs.dateGenerate(%5C%272024-04-08%5C%27%2C%5C%2700:00:00%5C%27)@javascript:gs.dateGenerate(%5C%272024-04-21%5C%27%2C%5C%2723:59:59%5C%27)%5Eresolved_by.u_team_name%3DTechnology%20Support%5Eclose_code%3DSolved%20(Deskside%20visit)" xr:uid="{7E92A213-0B95-BF4D-9F64-A22664011D7C}"/>
    <hyperlink ref="C15" r:id="rId23" tooltip="8 records for [James Marcie (Technology Support)] and [Solved (Deskside visit)]" display="https://rockfoc.service-now.com/incident_list.do?sysparm_query=resolved_by%3Df092e5961bda10505df3a60bbc4bcb83%5Eclose_code%3DSolved%20(Deskside%20visit)%5Eresolved_atBETWEENjavascript:gs.dateGenerate(%5C%272024-04-08%5C%27%2C%5C%2700:00:00%5C%27)@javascript:gs.dateGenerate(%5C%272024-04-21%5C%27%2C%5C%2723:59:59%5C%27)%5Eresolved_by.u_team_name%3DTechnology%20Support%5Eclose_code%3DSolved%20(Deskside%20visit)" xr:uid="{A06B00EA-A9EB-1943-879F-DA96F91863BD}"/>
    <hyperlink ref="D15" r:id="rId24" tooltip="8 records for James Marcie (Technology Support)" display="https://rockfoc.service-now.com/incident_list.do?sysparm_query=resolved_by%3Df092e5961bda10505df3a60bbc4bcb83%5Eclose_code%3DSolved%20(Deskside%20visit)%5Eresolved_atBETWEENjavascript:gs.dateGenerate(%5C%272024-04-08%5C%27%2C%5C%2700:00:00%5C%27)@javascript:gs.dateGenerate(%5C%272024-04-21%5C%27%2C%5C%2723:59:59%5C%27)%5Eresolved_by.u_team_name%3DTechnology%20Support%5Eclose_code%3DSolved%20(Deskside%20visit)" xr:uid="{EBA49C9E-1799-1744-871B-C286683049AE}"/>
    <hyperlink ref="C16" r:id="rId25" tooltip="38 records for [Jay Stiles (Technology Support)] and [Solved (Deskside visit)]" display="https://rockfoc.service-now.com/incident_list.do?sysparm_query=resolved_by%3D9088a19a2f5610108bb013acf699b64d%5Eclose_code%3DSolved%20(Deskside%20visit)%5Eresolved_atBETWEENjavascript:gs.dateGenerate(%5C%272024-04-08%5C%27%2C%5C%2700:00:00%5C%27)@javascript:gs.dateGenerate(%5C%272024-04-21%5C%27%2C%5C%2723:59:59%5C%27)%5Eresolved_by.u_team_name%3DTechnology%20Support%5Eclose_code%3DSolved%20(Deskside%20visit)" xr:uid="{392E7AA9-5C0A-F54B-B20E-BFD88D9B8AD7}"/>
    <hyperlink ref="D16" r:id="rId26" tooltip="38 records for Jay Stiles (Technology Support)" display="https://rockfoc.service-now.com/incident_list.do?sysparm_query=resolved_by%3D9088a19a2f5610108bb013acf699b64d%5Eclose_code%3DSolved%20(Deskside%20visit)%5Eresolved_atBETWEENjavascript:gs.dateGenerate(%5C%272024-04-08%5C%27%2C%5C%2700:00:00%5C%27)@javascript:gs.dateGenerate(%5C%272024-04-21%5C%27%2C%5C%2723:59:59%5C%27)%5Eresolved_by.u_team_name%3DTechnology%20Support%5Eclose_code%3DSolved%20(Deskside%20visit)" xr:uid="{16F37BB0-EC0B-264D-8300-BB229C341F4F}"/>
    <hyperlink ref="C17" r:id="rId27" tooltip="54 records for [Joel Kar (Technology Support)] and [Solved (Deskside visit)]" display="https://rockfoc.service-now.com/incident_list.do?sysparm_query=resolved_by%3D72280f411b6868105df3a60bbc4bcb0d%5Eclose_code%3DSolved%20(Deskside%20visit)%5Eresolved_atBETWEENjavascript:gs.dateGenerate(%5C%272024-04-08%5C%27%2C%5C%2700:00:00%5C%27)@javascript:gs.dateGenerate(%5C%272024-04-21%5C%27%2C%5C%2723:59:59%5C%27)%5Eresolved_by.u_team_name%3DTechnology%20Support%5Eclose_code%3DSolved%20(Deskside%20visit)" xr:uid="{C6A70360-8CCC-6549-83C4-3BFF7F603A92}"/>
    <hyperlink ref="D17" r:id="rId28" tooltip="54 records for Joel Kar (Technology Support)" display="https://rockfoc.service-now.com/incident_list.do?sysparm_query=resolved_by%3D72280f411b6868105df3a60bbc4bcb0d%5Eclose_code%3DSolved%20(Deskside%20visit)%5Eresolved_atBETWEENjavascript:gs.dateGenerate(%5C%272024-04-08%5C%27%2C%5C%2700:00:00%5C%27)@javascript:gs.dateGenerate(%5C%272024-04-21%5C%27%2C%5C%2723:59:59%5C%27)%5Eresolved_by.u_team_name%3DTechnology%20Support%5Eclose_code%3DSolved%20(Deskside%20visit)" xr:uid="{6CABC374-7EFE-6649-A6F8-FE639AF29795}"/>
    <hyperlink ref="C18" r:id="rId29" tooltip="50 records for [Jonathan Pahal (Technology Support)] and [Solved (Deskside visit)]" display="https://rockfoc.service-now.com/incident_list.do?sysparm_query=resolved_by%3D8ca299961b5a10505df3a60bbc4bcb82%5Eclose_code%3DSolved%20(Deskside%20visit)%5Eresolved_atBETWEENjavascript:gs.dateGenerate(%5C%272024-04-08%5C%27%2C%5C%2700:00:00%5C%27)@javascript:gs.dateGenerate(%5C%272024-04-21%5C%27%2C%5C%2723:59:59%5C%27)%5Eresolved_by.u_team_name%3DTechnology%20Support%5Eclose_code%3DSolved%20(Deskside%20visit)" xr:uid="{BE24F30E-711D-C148-921B-E86BFB270564}"/>
    <hyperlink ref="D18" r:id="rId30" tooltip="50 records for Jonathan Pahal (Technology Support)" display="https://rockfoc.service-now.com/incident_list.do?sysparm_query=resolved_by%3D8ca299961b5a10505df3a60bbc4bcb82%5Eclose_code%3DSolved%20(Deskside%20visit)%5Eresolved_atBETWEENjavascript:gs.dateGenerate(%5C%272024-04-08%5C%27%2C%5C%2700:00:00%5C%27)@javascript:gs.dateGenerate(%5C%272024-04-21%5C%27%2C%5C%2723:59:59%5C%27)%5Eresolved_by.u_team_name%3DTechnology%20Support%5Eclose_code%3DSolved%20(Deskside%20visit)" xr:uid="{2A5147E0-6B6D-B74C-9500-DB8B4B4A2CDB}"/>
    <hyperlink ref="C19" r:id="rId31" tooltip="4 records for [Joseph Agne (Technology Support)] and [Solved (Deskside visit)]" display="https://rockfoc.service-now.com/incident_list.do?sysparm_query=resolved_by%3Df18357571b99e0105df3a60bbc4bcbd7%5Eclose_code%3DSolved%20(Deskside%20visit)%5Eresolved_atBETWEENjavascript:gs.dateGenerate(%5C%272024-04-08%5C%27%2C%5C%2700:00:00%5C%27)@javascript:gs.dateGenerate(%5C%272024-04-21%5C%27%2C%5C%2723:59:59%5C%27)%5Eresolved_by.u_team_name%3DTechnology%20Support%5Eclose_code%3DSolved%20(Deskside%20visit)" xr:uid="{797936C8-FDC9-F145-9BBE-EE2C1EFFE1FA}"/>
    <hyperlink ref="D19" r:id="rId32" tooltip="4 records for Joseph Agne (Technology Support)" display="https://rockfoc.service-now.com/incident_list.do?sysparm_query=resolved_by%3Df18357571b99e0105df3a60bbc4bcbd7%5Eclose_code%3DSolved%20(Deskside%20visit)%5Eresolved_atBETWEENjavascript:gs.dateGenerate(%5C%272024-04-08%5C%27%2C%5C%2700:00:00%5C%27)@javascript:gs.dateGenerate(%5C%272024-04-21%5C%27%2C%5C%2723:59:59%5C%27)%5Eresolved_by.u_team_name%3DTechnology%20Support%5Eclose_code%3DSolved%20(Deskside%20visit)" xr:uid="{FBEABF64-91D7-9046-BF6B-B2357D9BB2B5}"/>
    <hyperlink ref="C20" r:id="rId33" tooltip="3 records for [Joseph Caradonna (Technology Support)] and [Solved (Deskside visit)]" display="https://rockfoc.service-now.com/incident_list.do?sysparm_query=resolved_by%3Dd655faf247040a1010c2b2de536d43b8%5Eclose_code%3DSolved%20(Deskside%20visit)%5Eresolved_atBETWEENjavascript:gs.dateGenerate(%5C%272024-04-08%5C%27%2C%5C%2700:00:00%5C%27)@javascript:gs.dateGenerate(%5C%272024-04-21%5C%27%2C%5C%2723:59:59%5C%27)%5Eresolved_by.u_team_name%3DTechnology%20Support%5Eclose_code%3DSolved%20(Deskside%20visit)" xr:uid="{F67E0F5A-4BE3-EF43-B55F-50B35990D59D}"/>
    <hyperlink ref="D20" r:id="rId34" tooltip="3 records for Joseph Caradonna (Technology Support)" display="https://rockfoc.service-now.com/incident_list.do?sysparm_query=resolved_by%3Dd655faf247040a1010c2b2de536d43b8%5Eclose_code%3DSolved%20(Deskside%20visit)%5Eresolved_atBETWEENjavascript:gs.dateGenerate(%5C%272024-04-08%5C%27%2C%5C%2700:00:00%5C%27)@javascript:gs.dateGenerate(%5C%272024-04-21%5C%27%2C%5C%2723:59:59%5C%27)%5Eresolved_by.u_team_name%3DTechnology%20Support%5Eclose_code%3DSolved%20(Deskside%20visit)" xr:uid="{373663B1-B45F-0642-A07F-85000C5F1AE7}"/>
    <hyperlink ref="C21" r:id="rId35" tooltip="1 record for [Justin Garcia (Technology Support)] and [Solved (Deskside visit)]" display="https://rockfoc.service-now.com/incident_list.do?sysparm_query=resolved_by%3D97a396411b41e8105df3a60bbc4bcb59%5Eclose_code%3DSolved%20(Deskside%20visit)%5Eresolved_atBETWEENjavascript:gs.dateGenerate(%5C%272024-04-08%5C%27%2C%5C%2700:00:00%5C%27)@javascript:gs.dateGenerate(%5C%272024-04-21%5C%27%2C%5C%2723:59:59%5C%27)%5Eresolved_by.u_team_name%3DTechnology%20Support%5Eclose_code%3DSolved%20(Deskside%20visit)" xr:uid="{B8379DFD-FEB9-9048-9EEA-DE189C71FE5B}"/>
    <hyperlink ref="D21" r:id="rId36" tooltip="1 record for Justin Garcia (Technology Support)" display="https://rockfoc.service-now.com/incident_list.do?sysparm_query=resolved_by%3D97a396411b41e8105df3a60bbc4bcb59%5Eclose_code%3DSolved%20(Deskside%20visit)%5Eresolved_atBETWEENjavascript:gs.dateGenerate(%5C%272024-04-08%5C%27%2C%5C%2700:00:00%5C%27)@javascript:gs.dateGenerate(%5C%272024-04-21%5C%27%2C%5C%2723:59:59%5C%27)%5Eresolved_by.u_team_name%3DTechnology%20Support%5Eclose_code%3DSolved%20(Deskside%20visit)" xr:uid="{520E84B7-4A75-B144-821A-1B65EA511BD9}"/>
    <hyperlink ref="C22" r:id="rId37" tooltip="7 records for [Kalinda Solomon (Technology Support)] and [Solved (Deskside visit)]" display="https://rockfoc.service-now.com/incident_list.do?sysparm_query=resolved_by%3D2fb19f55977fb51047a0bdc6f053af01%5Eclose_code%3DSolved%20(Deskside%20visit)%5Eresolved_atBETWEENjavascript:gs.dateGenerate(%5C%272024-04-08%5C%27%2C%5C%2700:00:00%5C%27)@javascript:gs.dateGenerate(%5C%272024-04-21%5C%27%2C%5C%2723:59:59%5C%27)%5Eresolved_by.u_team_name%3DTechnology%20Support%5Eclose_code%3DSolved%20(Deskside%20visit)" xr:uid="{F842B776-068B-6F42-B823-3FD83D1D7842}"/>
    <hyperlink ref="D22" r:id="rId38" tooltip="7 records for Kalinda Solomon (Technology Support)" display="https://rockfoc.service-now.com/incident_list.do?sysparm_query=resolved_by%3D2fb19f55977fb51047a0bdc6f053af01%5Eclose_code%3DSolved%20(Deskside%20visit)%5Eresolved_atBETWEENjavascript:gs.dateGenerate(%5C%272024-04-08%5C%27%2C%5C%2700:00:00%5C%27)@javascript:gs.dateGenerate(%5C%272024-04-21%5C%27%2C%5C%2723:59:59%5C%27)%5Eresolved_by.u_team_name%3DTechnology%20Support%5Eclose_code%3DSolved%20(Deskside%20visit)" xr:uid="{411FBCC6-1AF7-AB4F-B59A-197403E7E559}"/>
    <hyperlink ref="C23" r:id="rId39" tooltip="37 records for [Keith Coston (Technology Support)] and [Solved (Deskside visit)]" display="https://rockfoc.service-now.com/incident_list.do?sysparm_query=resolved_by%3D36bc6dd22f9610108bb013acf699b653%5Eclose_code%3DSolved%20(Deskside%20visit)%5Eresolved_atBETWEENjavascript:gs.dateGenerate(%5C%272024-04-08%5C%27%2C%5C%2700:00:00%5C%27)@javascript:gs.dateGenerate(%5C%272024-04-21%5C%27%2C%5C%2723:59:59%5C%27)%5Eresolved_by.u_team_name%3DTechnology%20Support%5Eclose_code%3DSolved%20(Deskside%20visit)" xr:uid="{8011B5D4-9E1B-B242-A7ED-A1377E886D96}"/>
    <hyperlink ref="D23" r:id="rId40" tooltip="37 records for Keith Coston (Technology Support)" display="https://rockfoc.service-now.com/incident_list.do?sysparm_query=resolved_by%3D36bc6dd22f9610108bb013acf699b653%5Eclose_code%3DSolved%20(Deskside%20visit)%5Eresolved_atBETWEENjavascript:gs.dateGenerate(%5C%272024-04-08%5C%27%2C%5C%2700:00:00%5C%27)@javascript:gs.dateGenerate(%5C%272024-04-21%5C%27%2C%5C%2723:59:59%5C%27)%5Eresolved_by.u_team_name%3DTechnology%20Support%5Eclose_code%3DSolved%20(Deskside%20visit)" xr:uid="{D0B439B6-C5CD-A94D-B038-176A9484E49C}"/>
    <hyperlink ref="C24" r:id="rId41" tooltip="37 records for [Larry Beck (Technology Support)] and [Solved (Deskside visit)]" display="https://rockfoc.service-now.com/incident_list.do?sysparm_query=resolved_by%3D506411da1b5a10505df3a60bbc4bcb59%5Eclose_code%3DSolved%20(Deskside%20visit)%5Eresolved_atBETWEENjavascript:gs.dateGenerate(%5C%272024-04-08%5C%27%2C%5C%2700:00:00%5C%27)@javascript:gs.dateGenerate(%5C%272024-04-21%5C%27%2C%5C%2723:59:59%5C%27)%5Eresolved_by.u_team_name%3DTechnology%20Support%5Eclose_code%3DSolved%20(Deskside%20visit)" xr:uid="{094150A7-AFF1-DF42-966A-9F0A32CB2510}"/>
    <hyperlink ref="D24" r:id="rId42" tooltip="37 records for Larry Beck (Technology Support)" display="https://rockfoc.service-now.com/incident_list.do?sysparm_query=resolved_by%3D506411da1b5a10505df3a60bbc4bcb59%5Eclose_code%3DSolved%20(Deskside%20visit)%5Eresolved_atBETWEENjavascript:gs.dateGenerate(%5C%272024-04-08%5C%27%2C%5C%2700:00:00%5C%27)@javascript:gs.dateGenerate(%5C%272024-04-21%5C%27%2C%5C%2723:59:59%5C%27)%5Eresolved_by.u_team_name%3DTechnology%20Support%5Eclose_code%3DSolved%20(Deskside%20visit)" xr:uid="{0B723698-B71C-8B4A-B6CD-B5DE6C83E029}"/>
    <hyperlink ref="C25" r:id="rId43" tooltip="1 record for [Lincoln Gage (Technology Support)] and [Solved (Deskside visit)]" display="https://rockfoc.service-now.com/incident_list.do?sysparm_query=resolved_by%3D46bd163587b20554e96fbbbf8bbb3576%5Eclose_code%3DSolved%20(Deskside%20visit)%5Eresolved_atBETWEENjavascript:gs.dateGenerate(%5C%272024-04-08%5C%27%2C%5C%2700:00:00%5C%27)@javascript:gs.dateGenerate(%5C%272024-04-21%5C%27%2C%5C%2723:59:59%5C%27)%5Eresolved_by.u_team_name%3DTechnology%20Support%5Eclose_code%3DSolved%20(Deskside%20visit)" xr:uid="{A2420D06-4F41-5D4A-BC46-AC085CCF256D}"/>
    <hyperlink ref="D25" r:id="rId44" tooltip="1 record for Lincoln Gage (Technology Support)" display="https://rockfoc.service-now.com/incident_list.do?sysparm_query=resolved_by%3D46bd163587b20554e96fbbbf8bbb3576%5Eclose_code%3DSolved%20(Deskside%20visit)%5Eresolved_atBETWEENjavascript:gs.dateGenerate(%5C%272024-04-08%5C%27%2C%5C%2700:00:00%5C%27)@javascript:gs.dateGenerate(%5C%272024-04-21%5C%27%2C%5C%2723:59:59%5C%27)%5Eresolved_by.u_team_name%3DTechnology%20Support%5Eclose_code%3DSolved%20(Deskside%20visit)" xr:uid="{A183CD6A-D45A-7F45-92C6-7EEFD7FDDF99}"/>
    <hyperlink ref="C26" r:id="rId45" tooltip="2 records for [Michael Koempel (Technology Support)] and [Solved (Deskside visit)]" display="https://rockfoc.service-now.com/incident_list.do?sysparm_query=resolved_by%3D65648b492fa128108bb013acf699b6d3%5Eclose_code%3DSolved%20(Deskside%20visit)%5Eresolved_atBETWEENjavascript:gs.dateGenerate(%5C%272024-04-08%5C%27%2C%5C%2700:00:00%5C%27)@javascript:gs.dateGenerate(%5C%272024-04-21%5C%27%2C%5C%2723:59:59%5C%27)%5Eresolved_by.u_team_name%3DTechnology%20Support%5Eclose_code%3DSolved%20(Deskside%20visit)" xr:uid="{0C548B49-2420-9548-823E-398BFBB3F754}"/>
    <hyperlink ref="D26" r:id="rId46" tooltip="2 records for Michael Koempel (Technology Support)" display="https://rockfoc.service-now.com/incident_list.do?sysparm_query=resolved_by%3D65648b492fa128108bb013acf699b6d3%5Eclose_code%3DSolved%20(Deskside%20visit)%5Eresolved_atBETWEENjavascript:gs.dateGenerate(%5C%272024-04-08%5C%27%2C%5C%2700:00:00%5C%27)@javascript:gs.dateGenerate(%5C%272024-04-21%5C%27%2C%5C%2723:59:59%5C%27)%5Eresolved_by.u_team_name%3DTechnology%20Support%5Eclose_code%3DSolved%20(Deskside%20visit)" xr:uid="{032111E9-CB05-884D-BCEB-3ADB816F1EC4}"/>
    <hyperlink ref="C27" r:id="rId47" display="https://rockfoc.service-now.com/incident_list.do?sysparm_query=resolved_by%3Dba186d591b64a8105df3a60bbc4bcb87%5Eclose_code%3DSolved%20(Deskside%20visit)%5Eresolved_atBETWEENjavascript:gs.dateGenerate(%5C%272024-04-08%5C%27%2C%5C%2700:00:00%5C%27)@javascript:gs.dateGenerate(%5C%272024-04-21%5C%27%2C%5C%2723:59:59%5C%27)%5Eresolved_by.u_team_name%3DTechnology%20Support%5Eclose_code%3DSolved%20(Deskside%20visit)" xr:uid="{FDC75E32-12C5-534A-AC04-9490E109D2DC}"/>
    <hyperlink ref="D27" r:id="rId48" tooltip="24 records for Michael Parent (Technology Support)" display="https://rockfoc.service-now.com/incident_list.do?sysparm_query=resolved_by%3Dba186d591b64a8105df3a60bbc4bcb87%5Eclose_code%3DSolved%20(Deskside%20visit)%5Eresolved_atBETWEENjavascript:gs.dateGenerate(%5C%272024-04-08%5C%27%2C%5C%2700:00:00%5C%27)@javascript:gs.dateGenerate(%5C%272024-04-21%5C%27%2C%5C%2723:59:59%5C%27)%5Eresolved_by.u_team_name%3DTechnology%20Support%5Eclose_code%3DSolved%20(Deskside%20visit)" xr:uid="{FC588B24-1CB7-8946-B29B-BB66BF95262B}"/>
    <hyperlink ref="C28" r:id="rId49" display="https://rockfoc.service-now.com/incident_list.do?sysparm_query=resolved_by%3D63cc90d91b82f410d38f98242a4bcb89%5Eclose_code%3DSolved%20(Deskside%20visit)%5Eresolved_atBETWEENjavascript:gs.dateGenerate(%5C%272024-04-08%5C%27%2C%5C%2700:00:00%5C%27)@javascript:gs.dateGenerate(%5C%272024-04-21%5C%27%2C%5C%2723:59:59%5C%27)%5Eresolved_by.u_team_name%3DTechnology%20Support%5Eclose_code%3DSolved%20(Deskside%20visit)" xr:uid="{1E2C938A-ED81-7442-8AF1-3A93D4815341}"/>
    <hyperlink ref="D28" r:id="rId50" tooltip="3 records for Mitchell McBride (Technology Support)" display="https://rockfoc.service-now.com/incident_list.do?sysparm_query=resolved_by%3D63cc90d91b82f410d38f98242a4bcb89%5Eclose_code%3DSolved%20(Deskside%20visit)%5Eresolved_atBETWEENjavascript:gs.dateGenerate(%5C%272024-04-08%5C%27%2C%5C%2700:00:00%5C%27)@javascript:gs.dateGenerate(%5C%272024-04-21%5C%27%2C%5C%2723:59:59%5C%27)%5Eresolved_by.u_team_name%3DTechnology%20Support%5Eclose_code%3DSolved%20(Deskside%20visit)" xr:uid="{0F347038-F50C-6246-B743-7B61EA7DB16B}"/>
    <hyperlink ref="C29" r:id="rId51" tooltip="33 records for [Paul Borner (Technology Support)] and [Solved (Deskside visit)]" display="https://rockfoc.service-now.com/incident_list.do?sysparm_query=resolved_by%3D4475cc6c1b4168105df3a60bbc4bcb97%5Eclose_code%3DSolved%20(Deskside%20visit)%5Eresolved_atBETWEENjavascript:gs.dateGenerate(%5C%272024-04-08%5C%27%2C%5C%2700:00:00%5C%27)@javascript:gs.dateGenerate(%5C%272024-04-21%5C%27%2C%5C%2723:59:59%5C%27)%5Eresolved_by.u_team_name%3DTechnology%20Support%5Eclose_code%3DSolved%20(Deskside%20visit)" xr:uid="{2531835F-E4D6-D648-B239-90A2FBABC02A}"/>
    <hyperlink ref="D29" r:id="rId52" tooltip="33 records for Paul Borner (Technology Support)" display="https://rockfoc.service-now.com/incident_list.do?sysparm_query=resolved_by%3D4475cc6c1b4168105df3a60bbc4bcb97%5Eclose_code%3DSolved%20(Deskside%20visit)%5Eresolved_atBETWEENjavascript:gs.dateGenerate(%5C%272024-04-08%5C%27%2C%5C%2700:00:00%5C%27)@javascript:gs.dateGenerate(%5C%272024-04-21%5C%27%2C%5C%2723:59:59%5C%27)%5Eresolved_by.u_team_name%3DTechnology%20Support%5Eclose_code%3DSolved%20(Deskside%20visit)" xr:uid="{102AF66E-5549-D740-9D31-AEA474D0686D}"/>
    <hyperlink ref="C30" r:id="rId53" display="https://rockfoc.service-now.com/incident_list.do?sysparm_query=resolved_by%3D594fdd522f1610108bb013acf699b6c1%5Eclose_code%3DSolved%20(Deskside%20visit)%5Eresolved_atBETWEENjavascript:gs.dateGenerate(%5C%272024-04-08%5C%27%2C%5C%2700:00:00%5C%27)@javascript:gs.dateGenerate(%5C%272024-04-21%5C%27%2C%5C%2723:59:59%5C%27)%5Eresolved_by.u_team_name%3DTechnology%20Support%5Eclose_code%3DSolved%20(Deskside%20visit)" xr:uid="{FE8DA0EF-9EC3-2749-B65D-C74FDBC60109}"/>
    <hyperlink ref="D30" r:id="rId54" tooltip="13 records for Renee McLeod (Technology Support)" display="https://rockfoc.service-now.com/incident_list.do?sysparm_query=resolved_by%3D594fdd522f1610108bb013acf699b6c1%5Eclose_code%3DSolved%20(Deskside%20visit)%5Eresolved_atBETWEENjavascript:gs.dateGenerate(%5C%272024-04-08%5C%27%2C%5C%2700:00:00%5C%27)@javascript:gs.dateGenerate(%5C%272024-04-21%5C%27%2C%5C%2723:59:59%5C%27)%5Eresolved_by.u_team_name%3DTechnology%20Support%5Eclose_code%3DSolved%20(Deskside%20visit)" xr:uid="{62079D7F-3A72-9843-8460-EFAC41E45BD1}"/>
    <hyperlink ref="C31" r:id="rId55" display="https://rockfoc.service-now.com/incident_list.do?sysparm_query=resolved_by%3D984171de2f9610108bb013acf699b6b7%5Eclose_code%3DSolved%20(Deskside%20visit)%5Eresolved_atBETWEENjavascript:gs.dateGenerate(%5C%272024-04-08%5C%27%2C%5C%2700:00:00%5C%27)@javascript:gs.dateGenerate(%5C%272024-04-21%5C%27%2C%5C%2723:59:59%5C%27)%5Eresolved_by.u_team_name%3DTechnology%20Support%5Eclose_code%3DSolved%20(Deskside%20visit)" xr:uid="{1514C490-CE05-4548-B2B8-01A4EF10869E}"/>
    <hyperlink ref="D31" r:id="rId56" tooltip="6 records for Ricky Kenner (Technology Support)" display="https://rockfoc.service-now.com/incident_list.do?sysparm_query=resolved_by%3D984171de2f9610108bb013acf699b6b7%5Eclose_code%3DSolved%20(Deskside%20visit)%5Eresolved_atBETWEENjavascript:gs.dateGenerate(%5C%272024-04-08%5C%27%2C%5C%2700:00:00%5C%27)@javascript:gs.dateGenerate(%5C%272024-04-21%5C%27%2C%5C%2723:59:59%5C%27)%5Eresolved_by.u_team_name%3DTechnology%20Support%5Eclose_code%3DSolved%20(Deskside%20visit)" xr:uid="{F2887A57-5CEA-6042-AC51-1EE2AAACB88B}"/>
    <hyperlink ref="C32" r:id="rId57" tooltip="3 records for [Robert Wilson (Technology Support)] and [Solved (Deskside visit)]" display="https://rockfoc.service-now.com/incident_list.do?sysparm_query=resolved_by%3D43a399da2f9210108bb013acf699b610%5Eclose_code%3DSolved%20(Deskside%20visit)%5Eresolved_atBETWEENjavascript:gs.dateGenerate(%5C%272024-04-08%5C%27%2C%5C%2700:00:00%5C%27)@javascript:gs.dateGenerate(%5C%272024-04-21%5C%27%2C%5C%2723:59:59%5C%27)%5Eresolved_by.u_team_name%3DTechnology%20Support%5Eclose_code%3DSolved%20(Deskside%20visit)" xr:uid="{80A7518D-9252-A64E-82EC-4CF01614AD6E}"/>
    <hyperlink ref="D32" r:id="rId58" tooltip="3 records for Robert Wilson (Technology Support)" display="https://rockfoc.service-now.com/incident_list.do?sysparm_query=resolved_by%3D43a399da2f9210108bb013acf699b610%5Eclose_code%3DSolved%20(Deskside%20visit)%5Eresolved_atBETWEENjavascript:gs.dateGenerate(%5C%272024-04-08%5C%27%2C%5C%2700:00:00%5C%27)@javascript:gs.dateGenerate(%5C%272024-04-21%5C%27%2C%5C%2723:59:59%5C%27)%5Eresolved_by.u_team_name%3DTechnology%20Support%5Eclose_code%3DSolved%20(Deskside%20visit)" xr:uid="{CD927BFC-B7A9-B342-A0FA-C5C093A8E138}"/>
    <hyperlink ref="C33" r:id="rId59" display="https://rockfoc.service-now.com/incident_list.do?sysparm_query=resolved_by%3Df53f059e1b1a10505df3a60bbc4bcb9d%5Eclose_code%3DSolved%20(Deskside%20visit)%5Eresolved_atBETWEENjavascript:gs.dateGenerate(%5C%272024-04-08%5C%27%2C%5C%2700:00:00%5C%27)@javascript:gs.dateGenerate(%5C%272024-04-21%5C%27%2C%5C%2723:59:59%5C%27)%5Eresolved_by.u_team_name%3DTechnology%20Support%5Eclose_code%3DSolved%20(Deskside%20visit)" xr:uid="{5E50C469-04C0-374B-BD44-D0258688021D}"/>
    <hyperlink ref="D33" r:id="rId60" tooltip="3 records for Savio Nguyen (Technology Support)" display="https://rockfoc.service-now.com/incident_list.do?sysparm_query=resolved_by%3Df53f059e1b1a10505df3a60bbc4bcb9d%5Eclose_code%3DSolved%20(Deskside%20visit)%5Eresolved_atBETWEENjavascript:gs.dateGenerate(%5C%272024-04-08%5C%27%2C%5C%2700:00:00%5C%27)@javascript:gs.dateGenerate(%5C%272024-04-21%5C%27%2C%5C%2723:59:59%5C%27)%5Eresolved_by.u_team_name%3DTechnology%20Support%5Eclose_code%3DSolved%20(Deskside%20visit)" xr:uid="{21F128C2-9741-5540-B292-93FC373AC7E7}"/>
    <hyperlink ref="C34" r:id="rId61" display="https://rockfoc.service-now.com/incident_list.do?sysparm_query=resolved_by%3D987021562f1610108bb013acf699b607%5Eclose_code%3DSolved%20(Deskside%20visit)%5Eresolved_atBETWEENjavascript:gs.dateGenerate(%5C%272024-04-08%5C%27%2C%5C%2700:00:00%5C%27)@javascript:gs.dateGenerate(%5C%272024-04-21%5C%27%2C%5C%2723:59:59%5C%27)%5Eresolved_by.u_team_name%3DTechnology%20Support%5Eclose_code%3DSolved%20(Deskside%20visit)" xr:uid="{E23967F7-9587-4340-865E-5EF46AE82F34}"/>
    <hyperlink ref="D34" r:id="rId62" tooltip="61 records for Sean Bowker (Technology Support)" display="https://rockfoc.service-now.com/incident_list.do?sysparm_query=resolved_by%3D987021562f1610108bb013acf699b607%5Eclose_code%3DSolved%20(Deskside%20visit)%5Eresolved_atBETWEENjavascript:gs.dateGenerate(%5C%272024-04-08%5C%27%2C%5C%2700:00:00%5C%27)@javascript:gs.dateGenerate(%5C%272024-04-21%5C%27%2C%5C%2723:59:59%5C%27)%5Eresolved_by.u_team_name%3DTechnology%20Support%5Eclose_code%3DSolved%20(Deskside%20visit)" xr:uid="{204D2EB0-F545-C347-A3DA-46994346A871}"/>
    <hyperlink ref="C35" r:id="rId63" display="https://rockfoc.service-now.com/incident_list.do?sysparm_query=resolved_by%3D635065121bda10505df3a60bbc4bcb71%5Eclose_code%3DSolved%20(Deskside%20visit)%5Eresolved_atBETWEENjavascript:gs.dateGenerate(%5C%272024-04-08%5C%27%2C%5C%2700:00:00%5C%27)@javascript:gs.dateGenerate(%5C%272024-04-21%5C%27%2C%5C%2723:59:59%5C%27)%5Eresolved_by.u_team_name%3DTechnology%20Support%5Eclose_code%3DSolved%20(Deskside%20visit)" xr:uid="{F4A332CC-228A-F64B-9CE3-DD24F0EB2680}"/>
    <hyperlink ref="D35" r:id="rId64" tooltip="62 records for Tj Dumas (Technology Support)" display="https://rockfoc.service-now.com/incident_list.do?sysparm_query=resolved_by%3D635065121bda10505df3a60bbc4bcb71%5Eclose_code%3DSolved%20(Deskside%20visit)%5Eresolved_atBETWEENjavascript:gs.dateGenerate(%5C%272024-04-08%5C%27%2C%5C%2700:00:00%5C%27)@javascript:gs.dateGenerate(%5C%272024-04-21%5C%27%2C%5C%2723:59:59%5C%27)%5Eresolved_by.u_team_name%3DTechnology%20Support%5Eclose_code%3DSolved%20(Deskside%20visit)" xr:uid="{DDCD4E79-5046-6A4E-BF89-4F1318A6755B}"/>
    <hyperlink ref="C36" r:id="rId65" display="https://rockfoc.service-now.com/incident_list.do?sysparm_query=resolved_by%3D22a1291a2f1610108bb013acf699b667%5Eclose_code%3DSolved%20(Deskside%20visit)%5Eresolved_atBETWEENjavascript:gs.dateGenerate(%5C%272024-04-08%5C%27%2C%5C%2700:00:00%5C%27)@javascript:gs.dateGenerate(%5C%272024-04-21%5C%27%2C%5C%2723:59:59%5C%27)%5Eresolved_by.u_team_name%3DTechnology%20Support%5Eclose_code%3DSolved%20(Deskside%20visit)" xr:uid="{741D31C1-C02F-D64E-8136-AC7C717F7EF1}"/>
    <hyperlink ref="D36" r:id="rId66" tooltip="61 records for Todd Fecto (Technology Support)" display="https://rockfoc.service-now.com/incident_list.do?sysparm_query=resolved_by%3D22a1291a2f1610108bb013acf699b667%5Eclose_code%3DSolved%20(Deskside%20visit)%5Eresolved_atBETWEENjavascript:gs.dateGenerate(%5C%272024-04-08%5C%27%2C%5C%2700:00:00%5C%27)@javascript:gs.dateGenerate(%5C%272024-04-21%5C%27%2C%5C%2723:59:59%5C%27)%5Eresolved_by.u_team_name%3DTechnology%20Support%5Eclose_code%3DSolved%20(Deskside%20visit)" xr:uid="{42F2CC7B-3069-524C-B57A-AC18BA4994A3}"/>
    <hyperlink ref="C37" r:id="rId67" tooltip="52 records for [Tony Easa (Technology Support)] and [Solved (Deskside visit)]" display="https://rockfoc.service-now.com/incident_list.do?sysparm_query=resolved_by%3D273b84662f2658108bb013acf699b6aa%5Eclose_code%3DSolved%20(Deskside%20visit)%5Eresolved_atBETWEENjavascript:gs.dateGenerate(%5C%272024-04-08%5C%27%2C%5C%2700:00:00%5C%27)@javascript:gs.dateGenerate(%5C%272024-04-21%5C%27%2C%5C%2723:59:59%5C%27)%5Eresolved_by.u_team_name%3DTechnology%20Support%5Eclose_code%3DSolved%20(Deskside%20visit)" xr:uid="{4A6DF739-7E4C-1B4F-B76C-3904288E5410}"/>
    <hyperlink ref="D37" r:id="rId68" tooltip="52 records for Tony Easa (Technology Support)" display="https://rockfoc.service-now.com/incident_list.do?sysparm_query=resolved_by%3D273b84662f2658108bb013acf699b6aa%5Eclose_code%3DSolved%20(Deskside%20visit)%5Eresolved_atBETWEENjavascript:gs.dateGenerate(%5C%272024-04-08%5C%27%2C%5C%2700:00:00%5C%27)@javascript:gs.dateGenerate(%5C%272024-04-21%5C%27%2C%5C%2723:59:59%5C%27)%5Eresolved_by.u_team_name%3DTechnology%20Support%5Eclose_code%3DSolved%20(Deskside%20visit)" xr:uid="{74F23B41-8E11-C943-80B5-251541CBE817}"/>
    <hyperlink ref="C38" r:id="rId69" tooltip="5 records for [William Frierson (Technology Support)] and [Solved (Deskside visit)]" display="https://rockfoc.service-now.com/incident_list.do?sysparm_query=resolved_by%3D168397571b99e0105df3a60bbc4bcb1c%5Eclose_code%3DSolved%20(Deskside%20visit)%5Eresolved_atBETWEENjavascript:gs.dateGenerate(%5C%272024-04-08%5C%27%2C%5C%2700:00:00%5C%27)@javascript:gs.dateGenerate(%5C%272024-04-21%5C%27%2C%5C%2723:59:59%5C%27)%5Eresolved_by.u_team_name%3DTechnology%20Support%5Eclose_code%3DSolved%20(Deskside%20visit)" xr:uid="{A62DF967-3595-6049-8C60-7BF023E0EBB2}"/>
    <hyperlink ref="D38" r:id="rId70" tooltip="5 records for William Frierson (Technology Support)" display="https://rockfoc.service-now.com/incident_list.do?sysparm_query=resolved_by%3D168397571b99e0105df3a60bbc4bcb1c%5Eclose_code%3DSolved%20(Deskside%20visit)%5Eresolved_atBETWEENjavascript:gs.dateGenerate(%5C%272024-04-08%5C%27%2C%5C%2700:00:00%5C%27)@javascript:gs.dateGenerate(%5C%272024-04-21%5C%27%2C%5C%2723:59:59%5C%27)%5Eresolved_by.u_team_name%3DTechnology%20Support%5Eclose_code%3DSolved%20(Deskside%20visit)" xr:uid="{DDBA63B0-8825-CB43-87A2-FDDC15D281AA}"/>
    <hyperlink ref="C39" r:id="rId71" tooltip="21 records for [Zak Baron (Technology Support)] and [Solved (Deskside visit)]" display="https://rockfoc.service-now.com/incident_list.do?sysparm_query=resolved_by%3D3e6e017d2f61a8108bb013acf699b6a2%5Eclose_code%3DSolved%20(Deskside%20visit)%5Eresolved_atBETWEENjavascript:gs.dateGenerate(%5C%272024-04-08%5C%27%2C%5C%2700:00:00%5C%27)@javascript:gs.dateGenerate(%5C%272024-04-21%5C%27%2C%5C%2723:59:59%5C%27)%5Eresolved_by.u_team_name%3DTechnology%20Support%5Eclose_code%3DSolved%20(Deskside%20visit)" xr:uid="{CD904B31-8651-CC4C-BEB9-1C6D3819823C}"/>
    <hyperlink ref="D39" r:id="rId72" display="https://rockfoc.service-now.com/incident_list.do?sysparm_query=resolved_by%3D3e6e017d2f61a8108bb013acf699b6a2%5Eclose_code%3DSolved%20(Deskside%20visit)%5Eresolved_atBETWEENjavascript:gs.dateGenerate(%5C%272024-04-08%5C%27%2C%5C%2700:00:00%5C%27)@javascript:gs.dateGenerate(%5C%272024-04-21%5C%27%2C%5C%2723:59:59%5C%27)%5Eresolved_by.u_team_name%3DTechnology%20Support%5Eclose_code%3DSolved%20(Deskside%20visit)" xr:uid="{ECE74366-90E3-774C-8A8E-621F0774B3A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69261-A928-5E49-9110-A4E7CC8E090B}">
  <dimension ref="A1:P107"/>
  <sheetViews>
    <sheetView tabSelected="1" topLeftCell="A3" zoomScaleNormal="100" workbookViewId="0">
      <selection activeCell="B20" sqref="B20:E20"/>
    </sheetView>
  </sheetViews>
  <sheetFormatPr defaultColWidth="11" defaultRowHeight="15" customHeight="1"/>
  <cols>
    <col min="1" max="1" width="3.625" style="1" customWidth="1"/>
    <col min="2" max="2" width="16.625" style="1" customWidth="1"/>
    <col min="3" max="3" width="16" style="1" bestFit="1" customWidth="1"/>
    <col min="4" max="10" width="12.625" style="1" customWidth="1"/>
    <col min="11" max="11" width="1.125" style="1" customWidth="1"/>
    <col min="12" max="12" width="16.625" style="1" customWidth="1"/>
    <col min="13" max="15" width="12.625" style="1" customWidth="1"/>
    <col min="16" max="16" width="3.625" style="1" customWidth="1"/>
    <col min="17" max="16384" width="11" style="1"/>
  </cols>
  <sheetData>
    <row r="1" spans="1:16" ht="15.95">
      <c r="A1" s="30"/>
      <c r="B1" s="32"/>
      <c r="C1" s="32"/>
      <c r="D1" s="32"/>
      <c r="E1" s="32"/>
      <c r="F1" s="32"/>
      <c r="G1" s="32"/>
      <c r="H1" s="32"/>
      <c r="I1" s="32"/>
      <c r="J1" s="32"/>
      <c r="K1" s="32"/>
      <c r="L1" s="32"/>
      <c r="M1" s="32"/>
      <c r="N1" s="32"/>
      <c r="O1" s="30"/>
      <c r="P1" s="36"/>
    </row>
    <row r="2" spans="1:16" ht="12.75" customHeight="1">
      <c r="A2" s="30"/>
      <c r="B2" s="30"/>
      <c r="C2" s="6" t="s">
        <v>324</v>
      </c>
      <c r="D2" s="7">
        <v>45390</v>
      </c>
      <c r="E2" s="33"/>
      <c r="F2" s="50" t="s">
        <v>325</v>
      </c>
      <c r="G2" s="51"/>
      <c r="H2" s="51"/>
      <c r="I2" s="52"/>
      <c r="J2" s="33"/>
      <c r="K2" s="30"/>
      <c r="L2" s="50" t="s">
        <v>326</v>
      </c>
      <c r="M2" s="51"/>
      <c r="N2" s="51"/>
      <c r="O2" s="52"/>
      <c r="P2" s="36"/>
    </row>
    <row r="3" spans="1:16" ht="12.75" customHeight="1">
      <c r="A3" s="30"/>
      <c r="B3" s="30"/>
      <c r="C3" s="5" t="s">
        <v>327</v>
      </c>
      <c r="D3" s="8">
        <v>45403</v>
      </c>
      <c r="E3" s="34"/>
      <c r="F3" s="53"/>
      <c r="G3" s="54"/>
      <c r="H3" s="54"/>
      <c r="I3" s="55"/>
      <c r="J3" s="33"/>
      <c r="K3" s="30"/>
      <c r="L3" s="53"/>
      <c r="M3" s="54"/>
      <c r="N3" s="54"/>
      <c r="O3" s="55"/>
      <c r="P3" s="36"/>
    </row>
    <row r="4" spans="1:16" ht="9.75" customHeight="1">
      <c r="A4" s="30"/>
      <c r="B4" s="30"/>
      <c r="C4" s="35"/>
      <c r="D4" s="35"/>
      <c r="E4" s="35"/>
      <c r="F4" s="35"/>
      <c r="G4" s="35"/>
      <c r="H4" s="35"/>
      <c r="I4" s="35"/>
      <c r="J4" s="35"/>
      <c r="K4" s="30"/>
      <c r="L4" s="30"/>
      <c r="M4" s="30"/>
      <c r="N4" s="30"/>
      <c r="O4" s="30"/>
      <c r="P4" s="36"/>
    </row>
    <row r="5" spans="1:16" ht="45" customHeight="1">
      <c r="A5" s="9"/>
      <c r="B5" s="37" t="s">
        <v>328</v>
      </c>
      <c r="C5" s="37" t="s">
        <v>329</v>
      </c>
      <c r="D5" s="37" t="s">
        <v>330</v>
      </c>
      <c r="E5" s="37" t="s">
        <v>331</v>
      </c>
      <c r="F5" s="37" t="s">
        <v>332</v>
      </c>
      <c r="G5" s="37" t="s">
        <v>333</v>
      </c>
      <c r="H5" s="37" t="s">
        <v>334</v>
      </c>
      <c r="I5" s="37" t="s">
        <v>335</v>
      </c>
      <c r="J5" s="37" t="s">
        <v>336</v>
      </c>
      <c r="K5" s="31"/>
      <c r="L5" s="37" t="s">
        <v>328</v>
      </c>
      <c r="M5" s="37" t="s">
        <v>337</v>
      </c>
      <c r="N5" s="37" t="s">
        <v>338</v>
      </c>
      <c r="O5" s="37" t="s">
        <v>339</v>
      </c>
      <c r="P5" s="9"/>
    </row>
    <row r="6" spans="1:16" ht="12.75">
      <c r="A6" s="9"/>
      <c r="B6" s="2" t="str">
        <f>'1. Roster'!A32</f>
        <v>McBride, Mitchell</v>
      </c>
      <c r="C6" s="3" cm="1">
        <f t="array" ref="C6">IFERROR(SUM((F6:J6)/E6)/60,0)</f>
        <v>9.3144444444444439</v>
      </c>
      <c r="D6" s="3">
        <f>IFERROR(E6/(SUM(F6:J6)/3600),0)</f>
        <v>6.4416080162233094</v>
      </c>
      <c r="E6" s="4">
        <f>_xlfn.XLOOKUP(B6,Avaya!J$3:J$50,Avaya!K$3:K$50,0,0,1)</f>
        <v>135</v>
      </c>
      <c r="F6" s="4">
        <f>_xlfn.XLOOKUP(B6,Avaya!J$3:J$50,Avaya!L$3:L$50,0,0,1)</f>
        <v>54475</v>
      </c>
      <c r="G6" s="4">
        <f>_xlfn.XLOOKUP(B6,Avaya!J$3:J$50,Avaya!M$3:M$50,0,0,1)</f>
        <v>2914</v>
      </c>
      <c r="H6" s="4">
        <f>_xlfn.XLOOKUP(B6,Avaya!J$3:J$50,Avaya!N$3:N$50,0,0,1)</f>
        <v>364</v>
      </c>
      <c r="I6" s="4">
        <f>_xlfn.XLOOKUP(B6,Avaya!J$3:J$50,Avaya!O$3:O$50,0,0,1)</f>
        <v>16908</v>
      </c>
      <c r="J6" s="4">
        <f>_xlfn.XLOOKUP(B6,Avaya!J$3:J$50,Avaya!P$3:P$50,0,0,1)</f>
        <v>786</v>
      </c>
      <c r="K6" s="9"/>
      <c r="L6" s="2" t="str">
        <f>'1. Roster'!A32</f>
        <v>McBride, Mitchell</v>
      </c>
      <c r="M6" s="3">
        <f>IFERROR(O6/N6,0)</f>
        <v>17.647058823529409</v>
      </c>
      <c r="N6" s="3">
        <f>_xlfn.XLOOKUP(L6,Clockify!A$4:A$103,Clockify!C$4:C$103,0,0,1)</f>
        <v>0.17</v>
      </c>
      <c r="O6" s="4">
        <f>_xlfn.XLOOKUP(L6,ServiceNow!A$4:A$102,ServiceNow!D$4:D$102,0,0,1)</f>
        <v>3</v>
      </c>
      <c r="P6" s="9"/>
    </row>
    <row r="7" spans="1:16" ht="12.75">
      <c r="A7" s="9"/>
      <c r="B7" s="2" t="str">
        <f>'1. Roster'!A5</f>
        <v>Atleski, Nathan</v>
      </c>
      <c r="C7" s="3" cm="1">
        <f t="array" ref="C7">IFERROR(SUM((F7:J7)/E7)/60,0)</f>
        <v>9.6900257400257388</v>
      </c>
      <c r="D7" s="3">
        <f>IFERROR(E7/(SUM(F7:J7)/3600),0)</f>
        <v>6.1919340164560417</v>
      </c>
      <c r="E7" s="4">
        <f>_xlfn.XLOOKUP(B7,Avaya!J$3:J$50,Avaya!K$3:K$50,0,0,1)</f>
        <v>259</v>
      </c>
      <c r="F7" s="4">
        <f>_xlfn.XLOOKUP(B7,Avaya!J$3:J$50,Avaya!L$3:L$50,0,0,1)</f>
        <v>92602</v>
      </c>
      <c r="G7" s="4">
        <f>_xlfn.XLOOKUP(B7,Avaya!J$3:J$50,Avaya!M$3:M$50,0,0,1)</f>
        <v>11693</v>
      </c>
      <c r="H7" s="4">
        <f>_xlfn.XLOOKUP(B7,Avaya!J$3:J$50,Avaya!N$3:N$50,0,0,1)</f>
        <v>9178</v>
      </c>
      <c r="I7" s="4">
        <f>_xlfn.XLOOKUP(B7,Avaya!J$3:J$50,Avaya!O$3:O$50,0,0,1)</f>
        <v>37110</v>
      </c>
      <c r="J7" s="4">
        <f>_xlfn.XLOOKUP(B7,Avaya!J$3:J$50,Avaya!P$3:P$50,0,0,1)</f>
        <v>0</v>
      </c>
      <c r="K7" s="9"/>
      <c r="L7" s="2" t="str">
        <f>'1. Roster'!A34</f>
        <v>Molnar, Eric</v>
      </c>
      <c r="M7" s="3">
        <f>IFERROR(O7/N7,0)</f>
        <v>3.7974683544303796</v>
      </c>
      <c r="N7" s="3">
        <f>_xlfn.XLOOKUP(L7,Clockify!A$4:A$103,Clockify!C$4:C$103,0,0,1)</f>
        <v>3.95</v>
      </c>
      <c r="O7" s="4">
        <f>_xlfn.XLOOKUP(L7,ServiceNow!A$4:A$102,ServiceNow!D$4:D$102,0,0,1)</f>
        <v>15</v>
      </c>
      <c r="P7" s="9"/>
    </row>
    <row r="8" spans="1:16" ht="12.75">
      <c r="A8" s="9"/>
      <c r="B8" s="2" t="str">
        <f>'1. Roster'!A12</f>
        <v>Caradonna, Joseph</v>
      </c>
      <c r="C8" s="3" cm="1">
        <f t="array" ref="C8">IFERROR(SUM((F8:J8)/E8)/60,0)</f>
        <v>10.190928270042194</v>
      </c>
      <c r="D8" s="3">
        <f>IFERROR(E8/(SUM(F8:J8)/3600),0)</f>
        <v>5.8875892764724149</v>
      </c>
      <c r="E8" s="4">
        <f>_xlfn.XLOOKUP(B8,Avaya!J$3:J$50,Avaya!K$3:K$50,0,0,1)</f>
        <v>79</v>
      </c>
      <c r="F8" s="4">
        <f>_xlfn.XLOOKUP(B8,Avaya!J$3:J$50,Avaya!L$3:L$50,0,0,1)</f>
        <v>30622</v>
      </c>
      <c r="G8" s="4">
        <f>_xlfn.XLOOKUP(B8,Avaya!J$3:J$50,Avaya!M$3:M$50,0,0,1)</f>
        <v>1050</v>
      </c>
      <c r="H8" s="4">
        <f>_xlfn.XLOOKUP(B8,Avaya!J$3:J$50,Avaya!N$3:N$50,0,0,1)</f>
        <v>1123</v>
      </c>
      <c r="I8" s="4">
        <f>_xlfn.XLOOKUP(B8,Avaya!J$3:J$50,Avaya!O$3:O$50,0,0,1)</f>
        <v>15510</v>
      </c>
      <c r="J8" s="4">
        <f>_xlfn.XLOOKUP(B8,Avaya!J$3:J$50,Avaya!P$3:P$50,0,0,1)</f>
        <v>0</v>
      </c>
      <c r="K8" s="9"/>
      <c r="L8" s="2" t="str">
        <f>'1. Roster'!A33</f>
        <v>McMann, Jake</v>
      </c>
      <c r="M8" s="3">
        <f>IFERROR(O8/N8,0)</f>
        <v>2.7941176470588238</v>
      </c>
      <c r="N8" s="3">
        <f>_xlfn.XLOOKUP(L8,Clockify!A$4:A$103,Clockify!C$4:C$103,0,0,1)</f>
        <v>6.8</v>
      </c>
      <c r="O8" s="4">
        <f>_xlfn.XLOOKUP(L8,ServiceNow!A$4:A$102,ServiceNow!D$4:D$102,0,0,1)</f>
        <v>19</v>
      </c>
      <c r="P8" s="9"/>
    </row>
    <row r="9" spans="1:16" ht="12.75">
      <c r="A9" s="9"/>
      <c r="B9" s="2" t="str">
        <f>'1. Roster'!A38</f>
        <v>Pahal, Jonathan</v>
      </c>
      <c r="C9" s="3" cm="1">
        <f t="array" ref="C9">IFERROR(SUM((F9:J9)/E9)/60,0)</f>
        <v>10.365181518151815</v>
      </c>
      <c r="D9" s="3">
        <f>IFERROR(E9/(SUM(F9:J9)/3600),0)</f>
        <v>5.7886106379252702</v>
      </c>
      <c r="E9" s="4">
        <f>_xlfn.XLOOKUP(B9,Avaya!J$3:J$50,Avaya!K$3:K$50,0,0,1)</f>
        <v>101</v>
      </c>
      <c r="F9" s="4">
        <f>_xlfn.XLOOKUP(B9,Avaya!J$3:J$50,Avaya!L$3:L$50,0,0,1)</f>
        <v>34990</v>
      </c>
      <c r="G9" s="4">
        <f>_xlfn.XLOOKUP(B9,Avaya!J$3:J$50,Avaya!M$3:M$50,0,0,1)</f>
        <v>7945</v>
      </c>
      <c r="H9" s="4">
        <f>_xlfn.XLOOKUP(B9,Avaya!J$3:J$50,Avaya!N$3:N$50,0,0,1)</f>
        <v>523</v>
      </c>
      <c r="I9" s="4">
        <f>_xlfn.XLOOKUP(B9,Avaya!J$3:J$50,Avaya!O$3:O$50,0,0,1)</f>
        <v>19343</v>
      </c>
      <c r="J9" s="4">
        <f>_xlfn.XLOOKUP(B9,Avaya!J$3:J$50,Avaya!P$3:P$50,0,0,1)</f>
        <v>12</v>
      </c>
      <c r="K9" s="9"/>
      <c r="L9" s="2" t="str">
        <f>'1. Roster'!A2</f>
        <v>Abdulla, Abdul</v>
      </c>
      <c r="M9" s="3">
        <f>IFERROR(O9/N9,0)</f>
        <v>2.3225806451612905</v>
      </c>
      <c r="N9" s="3">
        <f>_xlfn.XLOOKUP(L9,Clockify!A$4:A$103,Clockify!C$4:C$103,0,0,1)</f>
        <v>7.75</v>
      </c>
      <c r="O9" s="4">
        <f>_xlfn.XLOOKUP(L9,ServiceNow!A$4:A$102,ServiceNow!D$4:D$102,0,0,1)</f>
        <v>18</v>
      </c>
      <c r="P9" s="9"/>
    </row>
    <row r="10" spans="1:16" ht="12.75">
      <c r="A10" s="9"/>
      <c r="B10" s="2" t="str">
        <f>'1. Roster'!A29</f>
        <v>Kosman, Kyle</v>
      </c>
      <c r="C10" s="3" cm="1">
        <f t="array" ref="C10">IFERROR(SUM((F10:J10)/E10)/60,0)</f>
        <v>10.64937106918239</v>
      </c>
      <c r="D10" s="3">
        <f>IFERROR(E10/(SUM(F10:J10)/3600),0)</f>
        <v>5.6341355381662481</v>
      </c>
      <c r="E10" s="4">
        <f>_xlfn.XLOOKUP(B10,Avaya!J$3:J$50,Avaya!K$3:K$50,0,0,1)</f>
        <v>106</v>
      </c>
      <c r="F10" s="4">
        <f>_xlfn.XLOOKUP(B10,Avaya!J$3:J$50,Avaya!L$3:L$50,0,0,1)</f>
        <v>38679</v>
      </c>
      <c r="G10" s="4">
        <f>_xlfn.XLOOKUP(B10,Avaya!J$3:J$50,Avaya!M$3:M$50,0,0,1)</f>
        <v>8227</v>
      </c>
      <c r="H10" s="4">
        <f>_xlfn.XLOOKUP(B10,Avaya!J$3:J$50,Avaya!N$3:N$50,0,0,1)</f>
        <v>547</v>
      </c>
      <c r="I10" s="4">
        <f>_xlfn.XLOOKUP(B10,Avaya!J$3:J$50,Avaya!O$3:O$50,0,0,1)</f>
        <v>20245</v>
      </c>
      <c r="J10" s="4">
        <f>_xlfn.XLOOKUP(B10,Avaya!J$3:J$50,Avaya!P$3:P$50,0,0,1)</f>
        <v>32</v>
      </c>
      <c r="K10" s="9"/>
      <c r="L10" s="2" t="str">
        <f>'1. Roster'!A17</f>
        <v>Fecto, Todd</v>
      </c>
      <c r="M10" s="3">
        <f>IFERROR(O10/N10,0)</f>
        <v>1.9224708477781278</v>
      </c>
      <c r="N10" s="3">
        <f>_xlfn.XLOOKUP(L10,Clockify!A$4:A$103,Clockify!C$4:C$103,0,0,1)</f>
        <v>31.73</v>
      </c>
      <c r="O10" s="4">
        <f>_xlfn.XLOOKUP(L10,ServiceNow!A$4:A$102,ServiceNow!D$4:D$102,0,0,1)</f>
        <v>61</v>
      </c>
      <c r="P10" s="9"/>
    </row>
    <row r="11" spans="1:16" ht="12.75">
      <c r="A11" s="9"/>
      <c r="B11" s="2" t="str">
        <f>'1. Roster'!A22</f>
        <v>Hudson, Brett</v>
      </c>
      <c r="C11" s="3" cm="1">
        <f t="array" ref="C11">IFERROR(SUM((F11:J11)/E11)/60,0)</f>
        <v>11.097395833333334</v>
      </c>
      <c r="D11" s="3">
        <f>IFERROR(E11/(SUM(F11:J11)/3600),0)</f>
        <v>5.4066738630497024</v>
      </c>
      <c r="E11" s="4">
        <f>_xlfn.XLOOKUP(B11,Avaya!J$3:J$50,Avaya!K$3:K$50,0,0,1)</f>
        <v>128</v>
      </c>
      <c r="F11" s="4">
        <f>_xlfn.XLOOKUP(B11,Avaya!J$3:J$50,Avaya!L$3:L$50,0,0,1)</f>
        <v>64372</v>
      </c>
      <c r="G11" s="4">
        <f>_xlfn.XLOOKUP(B11,Avaya!J$3:J$50,Avaya!M$3:M$50,0,0,1)</f>
        <v>299</v>
      </c>
      <c r="H11" s="4">
        <f>_xlfn.XLOOKUP(B11,Avaya!J$3:J$50,Avaya!N$3:N$50,0,0,1)</f>
        <v>3793</v>
      </c>
      <c r="I11" s="4">
        <f>_xlfn.XLOOKUP(B11,Avaya!J$3:J$50,Avaya!O$3:O$50,0,0,1)</f>
        <v>16420</v>
      </c>
      <c r="J11" s="4">
        <f>_xlfn.XLOOKUP(B11,Avaya!J$3:J$50,Avaya!P$3:P$50,0,0,1)</f>
        <v>344</v>
      </c>
      <c r="K11" s="9"/>
      <c r="L11" s="2" t="str">
        <f>'1. Roster'!A31</f>
        <v>Marcie, James</v>
      </c>
      <c r="M11" s="3">
        <f>IFERROR(O11/N11,0)</f>
        <v>1.7429193899782136</v>
      </c>
      <c r="N11" s="3">
        <f>_xlfn.XLOOKUP(L11,Clockify!A$4:A$103,Clockify!C$4:C$103,0,0,1)</f>
        <v>4.59</v>
      </c>
      <c r="O11" s="4">
        <f>_xlfn.XLOOKUP(L11,ServiceNow!A$4:A$102,ServiceNow!D$4:D$102,0,0,1)</f>
        <v>8</v>
      </c>
      <c r="P11" s="9"/>
    </row>
    <row r="12" spans="1:16" ht="12.75">
      <c r="A12" s="9"/>
      <c r="B12" s="2" t="str">
        <f>'1. Roster'!A19</f>
        <v>Gage, Lincoln</v>
      </c>
      <c r="C12" s="3" cm="1">
        <f t="array" ref="C12">IFERROR(SUM((F12:J12)/E12)/60,0)</f>
        <v>11.391585760517801</v>
      </c>
      <c r="D12" s="3">
        <f>IFERROR(E12/(SUM(F12:J12)/3600),0)</f>
        <v>5.2670454545454541</v>
      </c>
      <c r="E12" s="4">
        <f>_xlfn.XLOOKUP(B12,Avaya!J$3:J$50,Avaya!K$3:K$50,0,0,1)</f>
        <v>103</v>
      </c>
      <c r="F12" s="4">
        <f>_xlfn.XLOOKUP(B12,Avaya!J$3:J$50,Avaya!L$3:L$50,0,0,1)</f>
        <v>64950</v>
      </c>
      <c r="G12" s="4">
        <f>_xlfn.XLOOKUP(B12,Avaya!J$3:J$50,Avaya!M$3:M$50,0,0,1)</f>
        <v>3849</v>
      </c>
      <c r="H12" s="4">
        <f>_xlfn.XLOOKUP(B12,Avaya!J$3:J$50,Avaya!N$3:N$50,0,0,1)</f>
        <v>1085</v>
      </c>
      <c r="I12" s="4">
        <f>_xlfn.XLOOKUP(B12,Avaya!J$3:J$50,Avaya!O$3:O$50,0,0,1)</f>
        <v>459</v>
      </c>
      <c r="J12" s="4">
        <f>_xlfn.XLOOKUP(B12,Avaya!J$3:J$50,Avaya!P$3:P$50,0,0,1)</f>
        <v>57</v>
      </c>
      <c r="K12" s="9"/>
      <c r="L12" s="2" t="str">
        <f>'1. Roster'!A45</f>
        <v>Stiles, Jay</v>
      </c>
      <c r="M12" s="3">
        <f>IFERROR(O12/N12,0)</f>
        <v>1.7359524897213339</v>
      </c>
      <c r="N12" s="3">
        <f>_xlfn.XLOOKUP(L12,Clockify!A$4:A$103,Clockify!C$4:C$103,0,0,1)</f>
        <v>21.89</v>
      </c>
      <c r="O12" s="4">
        <f>_xlfn.XLOOKUP(L12,ServiceNow!A$4:A$102,ServiceNow!D$4:D$102,0,0,1)</f>
        <v>38</v>
      </c>
      <c r="P12" s="9"/>
    </row>
    <row r="13" spans="1:16" ht="12.75">
      <c r="A13" s="9"/>
      <c r="B13" s="2" t="str">
        <f>'1. Roster'!A8</f>
        <v>Beck, Larry</v>
      </c>
      <c r="C13" s="3" cm="1">
        <f t="array" ref="C13">IFERROR(SUM((F13:J13)/E13)/60,0)</f>
        <v>11.780555555555557</v>
      </c>
      <c r="D13" s="3">
        <f>IFERROR(E13/(SUM(F13:J13)/3600),0)</f>
        <v>5.0931384107521804</v>
      </c>
      <c r="E13" s="4">
        <f>_xlfn.XLOOKUP(B13,Avaya!J$3:J$50,Avaya!K$3:K$50,0,0,1)</f>
        <v>12</v>
      </c>
      <c r="F13" s="4">
        <f>_xlfn.XLOOKUP(B13,Avaya!J$3:J$50,Avaya!L$3:L$50,0,0,1)</f>
        <v>5824</v>
      </c>
      <c r="G13" s="4">
        <f>_xlfn.XLOOKUP(B13,Avaya!J$3:J$50,Avaya!M$3:M$50,0,0,1)</f>
        <v>1918</v>
      </c>
      <c r="H13" s="4">
        <f>_xlfn.XLOOKUP(B13,Avaya!J$3:J$50,Avaya!N$3:N$50,0,0,1)</f>
        <v>448</v>
      </c>
      <c r="I13" s="4">
        <f>_xlfn.XLOOKUP(B13,Avaya!J$3:J$50,Avaya!O$3:O$50,0,0,1)</f>
        <v>223</v>
      </c>
      <c r="J13" s="4">
        <f>_xlfn.XLOOKUP(B13,Avaya!J$3:J$50,Avaya!P$3:P$50,0,0,1)</f>
        <v>69</v>
      </c>
      <c r="K13" s="9"/>
      <c r="L13" s="2" t="str">
        <f>'1. Roster'!A38</f>
        <v>Pahal, Jonathan</v>
      </c>
      <c r="M13" s="3">
        <f>IFERROR(O13/N13,0)</f>
        <v>1.5489467162329615</v>
      </c>
      <c r="N13" s="3">
        <f>_xlfn.XLOOKUP(L13,Clockify!A$4:A$103,Clockify!C$4:C$103,0,0,1)</f>
        <v>32.28</v>
      </c>
      <c r="O13" s="4">
        <f>_xlfn.XLOOKUP(L13,ServiceNow!A$4:A$102,ServiceNow!D$4:D$102,0,0,1)</f>
        <v>50</v>
      </c>
      <c r="P13" s="9"/>
    </row>
    <row r="14" spans="1:16" ht="12.75">
      <c r="A14" s="9"/>
      <c r="B14" s="2" t="str">
        <f>'1. Roster'!A18</f>
        <v>Frierson, William</v>
      </c>
      <c r="C14" s="3" cm="1">
        <f t="array" ref="C14">IFERROR(SUM((F14:J14)/E14)/60,0)</f>
        <v>11.899836601307189</v>
      </c>
      <c r="D14" s="3">
        <f>IFERROR(E14/(SUM(F14:J14)/3600),0)</f>
        <v>5.0420860395183107</v>
      </c>
      <c r="E14" s="4">
        <f>_xlfn.XLOOKUP(B14,Avaya!J$3:J$50,Avaya!K$3:K$50,0,0,1)</f>
        <v>102</v>
      </c>
      <c r="F14" s="4">
        <f>_xlfn.XLOOKUP(B14,Avaya!J$3:J$50,Avaya!L$3:L$50,0,0,1)</f>
        <v>54704</v>
      </c>
      <c r="G14" s="4">
        <f>_xlfn.XLOOKUP(B14,Avaya!J$3:J$50,Avaya!M$3:M$50,0,0,1)</f>
        <v>7640</v>
      </c>
      <c r="H14" s="4">
        <f>_xlfn.XLOOKUP(B14,Avaya!J$3:J$50,Avaya!N$3:N$50,0,0,1)</f>
        <v>1084</v>
      </c>
      <c r="I14" s="4">
        <f>_xlfn.XLOOKUP(B14,Avaya!J$3:J$50,Avaya!O$3:O$50,0,0,1)</f>
        <v>9306</v>
      </c>
      <c r="J14" s="4">
        <f>_xlfn.XLOOKUP(B14,Avaya!J$3:J$50,Avaya!P$3:P$50,0,0,1)</f>
        <v>93</v>
      </c>
      <c r="K14" s="9"/>
      <c r="L14" s="2" t="str">
        <f>'1. Roster'!A13</f>
        <v>Coston, Keith</v>
      </c>
      <c r="M14" s="3">
        <f>IFERROR(O14/N14,0)</f>
        <v>1.4391287436795022</v>
      </c>
      <c r="N14" s="3">
        <f>_xlfn.XLOOKUP(L14,Clockify!A$4:A$103,Clockify!C$4:C$103,0,0,1)</f>
        <v>25.71</v>
      </c>
      <c r="O14" s="4">
        <f>_xlfn.XLOOKUP(L14,ServiceNow!A$4:A$102,ServiceNow!D$4:D$102,0,0,1)</f>
        <v>37</v>
      </c>
      <c r="P14" s="9"/>
    </row>
    <row r="15" spans="1:16" ht="12.75">
      <c r="A15" s="9"/>
      <c r="B15" s="2" t="str">
        <f>'1. Roster'!A4</f>
        <v>Agne, Joseph</v>
      </c>
      <c r="C15" s="3" cm="1">
        <f t="array" ref="C15">IFERROR(SUM((F15:J15)/E15)/60,0)</f>
        <v>12.384472049689439</v>
      </c>
      <c r="D15" s="3">
        <f>IFERROR(E15/(SUM(F15:J15)/3600),0)</f>
        <v>4.8447765685340283</v>
      </c>
      <c r="E15" s="4">
        <f>_xlfn.XLOOKUP(B15,Avaya!J$3:J$50,Avaya!K$3:K$50,0,0,1)</f>
        <v>161</v>
      </c>
      <c r="F15" s="4">
        <f>_xlfn.XLOOKUP(B15,Avaya!J$3:J$50,Avaya!L$3:L$50,0,0,1)</f>
        <v>72452</v>
      </c>
      <c r="G15" s="4">
        <f>_xlfn.XLOOKUP(B15,Avaya!J$3:J$50,Avaya!M$3:M$50,0,0,1)</f>
        <v>5667</v>
      </c>
      <c r="H15" s="4">
        <f>_xlfn.XLOOKUP(B15,Avaya!J$3:J$50,Avaya!N$3:N$50,0,0,1)</f>
        <v>4983</v>
      </c>
      <c r="I15" s="4">
        <f>_xlfn.XLOOKUP(B15,Avaya!J$3:J$50,Avaya!O$3:O$50,0,0,1)</f>
        <v>36062</v>
      </c>
      <c r="J15" s="4">
        <f>_xlfn.XLOOKUP(B15,Avaya!J$3:J$50,Avaya!P$3:P$50,0,0,1)</f>
        <v>470</v>
      </c>
      <c r="K15" s="9"/>
      <c r="L15" s="2" t="str">
        <f>'1. Roster'!A6</f>
        <v>Bailey, James</v>
      </c>
      <c r="M15" s="3">
        <f>IFERROR(O15/N15,0)</f>
        <v>1.432078559738134</v>
      </c>
      <c r="N15" s="3">
        <f>_xlfn.XLOOKUP(L15,Clockify!A$4:A$103,Clockify!C$4:C$103,0,0,1)</f>
        <v>24.44</v>
      </c>
      <c r="O15" s="4">
        <f>_xlfn.XLOOKUP(L15,ServiceNow!A$4:A$102,ServiceNow!D$4:D$102,0,0,1)</f>
        <v>35</v>
      </c>
      <c r="P15" s="9"/>
    </row>
    <row r="16" spans="1:16" ht="12.75">
      <c r="A16" s="9"/>
      <c r="B16" s="2" t="str">
        <f>'1. Roster'!A33</f>
        <v>McMann, Jake</v>
      </c>
      <c r="C16" s="3" cm="1">
        <f t="array" ref="C16">IFERROR(SUM((F16:J16)/E16)/60,0)</f>
        <v>12.806666666666668</v>
      </c>
      <c r="D16" s="3">
        <f>IFERROR(E16/(SUM(F16:J16)/3600),0)</f>
        <v>4.6850598646538257</v>
      </c>
      <c r="E16" s="4">
        <f>_xlfn.XLOOKUP(B16,Avaya!J$3:J$50,Avaya!K$3:K$50,0,0,1)</f>
        <v>20</v>
      </c>
      <c r="F16" s="4">
        <f>_xlfn.XLOOKUP(B16,Avaya!J$3:J$50,Avaya!L$3:L$50,0,0,1)</f>
        <v>10794</v>
      </c>
      <c r="G16" s="4">
        <f>_xlfn.XLOOKUP(B16,Avaya!J$3:J$50,Avaya!M$3:M$50,0,0,1)</f>
        <v>0</v>
      </c>
      <c r="H16" s="4">
        <f>_xlfn.XLOOKUP(B16,Avaya!J$3:J$50,Avaya!N$3:N$50,0,0,1)</f>
        <v>40</v>
      </c>
      <c r="I16" s="4">
        <f>_xlfn.XLOOKUP(B16,Avaya!J$3:J$50,Avaya!O$3:O$50,0,0,1)</f>
        <v>4534</v>
      </c>
      <c r="J16" s="4">
        <f>_xlfn.XLOOKUP(B16,Avaya!J$3:J$50,Avaya!P$3:P$50,0,0,1)</f>
        <v>0</v>
      </c>
      <c r="K16" s="9"/>
      <c r="L16" s="2" t="str">
        <f>'1. Roster'!A49</f>
        <v>Zamora, Ithiel</v>
      </c>
      <c r="M16" s="3">
        <f>IFERROR(O16/N16,0)</f>
        <v>1.2316249503377035</v>
      </c>
      <c r="N16" s="3">
        <f>_xlfn.XLOOKUP(L16,Clockify!A$4:A$103,Clockify!C$4:C$103,0,0,1)</f>
        <v>25.17</v>
      </c>
      <c r="O16" s="4">
        <f>_xlfn.XLOOKUP(L16,ServiceNow!A$4:A$102,ServiceNow!D$4:D$102,0,0,1)</f>
        <v>31</v>
      </c>
      <c r="P16" s="9"/>
    </row>
    <row r="17" spans="1:16" ht="12.75">
      <c r="A17" s="9"/>
      <c r="B17" s="2" t="str">
        <f>'1. Roster'!A45</f>
        <v>Stiles, Jay</v>
      </c>
      <c r="C17" s="3" cm="1">
        <f t="array" ref="C17">IFERROR(SUM((F17:J17)/E17)/60,0)</f>
        <v>13.358823529411763</v>
      </c>
      <c r="D17" s="3">
        <f>IFERROR(E17/(SUM(F17:J17)/3600),0)</f>
        <v>4.4914134742404226</v>
      </c>
      <c r="E17" s="4">
        <f>_xlfn.XLOOKUP(B17,Avaya!J$3:J$50,Avaya!K$3:K$50,0,0,1)</f>
        <v>17</v>
      </c>
      <c r="F17" s="4">
        <f>_xlfn.XLOOKUP(B17,Avaya!J$3:J$50,Avaya!L$3:L$50,0,0,1)</f>
        <v>11155</v>
      </c>
      <c r="G17" s="4">
        <f>_xlfn.XLOOKUP(B17,Avaya!J$3:J$50,Avaya!M$3:M$50,0,0,1)</f>
        <v>1163</v>
      </c>
      <c r="H17" s="4">
        <f>_xlfn.XLOOKUP(B17,Avaya!J$3:J$50,Avaya!N$3:N$50,0,0,1)</f>
        <v>386</v>
      </c>
      <c r="I17" s="4">
        <f>_xlfn.XLOOKUP(B17,Avaya!J$3:J$50,Avaya!O$3:O$50,0,0,1)</f>
        <v>922</v>
      </c>
      <c r="J17" s="4">
        <f>_xlfn.XLOOKUP(B17,Avaya!J$3:J$50,Avaya!P$3:P$50,0,0,1)</f>
        <v>0</v>
      </c>
      <c r="K17" s="9"/>
      <c r="L17" s="2" t="str">
        <f>'1. Roster'!A42</f>
        <v>Serrano, Alma</v>
      </c>
      <c r="M17" s="3">
        <f>IFERROR(O17/N17,0)</f>
        <v>1.2203876525484565</v>
      </c>
      <c r="N17" s="3">
        <f>_xlfn.XLOOKUP(L17,Clockify!A$4:A$103,Clockify!C$4:C$103,0,0,1)</f>
        <v>13.93</v>
      </c>
      <c r="O17" s="4">
        <f>_xlfn.XLOOKUP(L17,ServiceNow!A$4:A$102,ServiceNow!D$4:D$102,0,0,1)</f>
        <v>17</v>
      </c>
      <c r="P17" s="9"/>
    </row>
    <row r="18" spans="1:16" ht="12.75">
      <c r="A18" s="9"/>
      <c r="B18" s="2" t="str">
        <f>'1. Roster'!A48</f>
        <v>Wilson, Robert</v>
      </c>
      <c r="C18" s="3" cm="1">
        <f t="array" ref="C18">IFERROR(SUM((F18:J18)/E18)/60,0)</f>
        <v>13.595208333333334</v>
      </c>
      <c r="D18" s="3">
        <f>IFERROR(E18/(SUM(F18:J18)/3600),0)</f>
        <v>4.4133196438696229</v>
      </c>
      <c r="E18" s="4">
        <f>_xlfn.XLOOKUP(B18,Avaya!J$3:J$50,Avaya!K$3:K$50,0,0,1)</f>
        <v>80</v>
      </c>
      <c r="F18" s="4">
        <f>_xlfn.XLOOKUP(B18,Avaya!J$3:J$50,Avaya!L$3:L$50,0,0,1)</f>
        <v>52433</v>
      </c>
      <c r="G18" s="4">
        <f>_xlfn.XLOOKUP(B18,Avaya!J$3:J$50,Avaya!M$3:M$50,0,0,1)</f>
        <v>125</v>
      </c>
      <c r="H18" s="4">
        <f>_xlfn.XLOOKUP(B18,Avaya!J$3:J$50,Avaya!N$3:N$50,0,0,1)</f>
        <v>859</v>
      </c>
      <c r="I18" s="4">
        <f>_xlfn.XLOOKUP(B18,Avaya!J$3:J$50,Avaya!O$3:O$50,0,0,1)</f>
        <v>11172</v>
      </c>
      <c r="J18" s="4">
        <f>_xlfn.XLOOKUP(B18,Avaya!J$3:J$50,Avaya!P$3:P$50,0,0,1)</f>
        <v>668</v>
      </c>
      <c r="K18" s="9"/>
      <c r="L18" s="2" t="str">
        <f>'1. Roster'!A3</f>
        <v>Adams, Evan</v>
      </c>
      <c r="M18" s="3">
        <f>IFERROR(O18/N18,0)</f>
        <v>1.2130637636080872</v>
      </c>
      <c r="N18" s="3">
        <f>_xlfn.XLOOKUP(L18,Clockify!A$4:A$103,Clockify!C$4:C$103,0,0,1)</f>
        <v>32.15</v>
      </c>
      <c r="O18" s="4">
        <f>_xlfn.XLOOKUP(L18,ServiceNow!A$4:A$102,ServiceNow!D$4:D$102,0,0,1)</f>
        <v>39</v>
      </c>
      <c r="P18" s="9"/>
    </row>
    <row r="19" spans="1:16" ht="12.75">
      <c r="A19" s="9"/>
      <c r="B19" s="2" t="str">
        <f>'1. Roster'!A40</f>
        <v>Phillips, DJ</v>
      </c>
      <c r="C19" s="3" cm="1">
        <f t="array" ref="C19">IFERROR(SUM((F19:J19)/E19)/60,0)</f>
        <v>13.650952380952381</v>
      </c>
      <c r="D19" s="3">
        <f>IFERROR(E19/(SUM(F19:J19)/3600),0)</f>
        <v>4.395297729096173</v>
      </c>
      <c r="E19" s="4">
        <f>_xlfn.XLOOKUP(B19,Avaya!J$3:J$50,Avaya!K$3:K$50,0,0,1)</f>
        <v>35</v>
      </c>
      <c r="F19" s="4">
        <f>_xlfn.XLOOKUP(B19,Avaya!J$3:J$50,Avaya!L$3:L$50,0,0,1)</f>
        <v>16972</v>
      </c>
      <c r="G19" s="4">
        <f>_xlfn.XLOOKUP(B19,Avaya!J$3:J$50,Avaya!M$3:M$50,0,0,1)</f>
        <v>11530</v>
      </c>
      <c r="H19" s="4">
        <f>_xlfn.XLOOKUP(B19,Avaya!J$3:J$50,Avaya!N$3:N$50,0,0,1)</f>
        <v>165</v>
      </c>
      <c r="I19" s="4">
        <f>_xlfn.XLOOKUP(B19,Avaya!J$3:J$50,Avaya!O$3:O$50,0,0,1)</f>
        <v>0</v>
      </c>
      <c r="J19" s="4">
        <f>_xlfn.XLOOKUP(B19,Avaya!J$3:J$50,Avaya!P$3:P$50,0,0,1)</f>
        <v>0</v>
      </c>
      <c r="K19" s="9"/>
      <c r="L19" s="2" t="str">
        <f>'1. Roster'!A46</f>
        <v>Thompson, Brian</v>
      </c>
      <c r="M19" s="3">
        <f>IFERROR(O19/N19,0)</f>
        <v>1.1059371362048893</v>
      </c>
      <c r="N19" s="3">
        <f>_xlfn.XLOOKUP(L19,Clockify!A$4:A$103,Clockify!C$4:C$103,0,0,1)</f>
        <v>17.18</v>
      </c>
      <c r="O19" s="4">
        <f>_xlfn.XLOOKUP(L19,ServiceNow!A$4:A$102,ServiceNow!D$4:D$102,0,0,1)</f>
        <v>19</v>
      </c>
      <c r="P19" s="9"/>
    </row>
    <row r="20" spans="1:16" ht="12.75">
      <c r="A20" s="9"/>
      <c r="B20" s="2" t="str">
        <f>'1. Roster'!A20</f>
        <v>Gallup, Ryan</v>
      </c>
      <c r="C20" s="3" cm="1">
        <f t="array" ref="C20">IFERROR(SUM((F20:J20)/E20)/60,0)</f>
        <v>13.675936883629189</v>
      </c>
      <c r="D20" s="3">
        <f>IFERROR(E20/(SUM(F20:J20)/3600),0)</f>
        <v>4.3872679810202344</v>
      </c>
      <c r="E20" s="4">
        <f>_xlfn.XLOOKUP(B20,Avaya!J$3:J$50,Avaya!K$3:K$50,0,0,1)</f>
        <v>169</v>
      </c>
      <c r="F20" s="4">
        <f>_xlfn.XLOOKUP(B20,Avaya!J$3:J$50,Avaya!L$3:L$50,0,0,1)</f>
        <v>82920</v>
      </c>
      <c r="G20" s="4">
        <f>_xlfn.XLOOKUP(B20,Avaya!J$3:J$50,Avaya!M$3:M$50,0,0,1)</f>
        <v>12633</v>
      </c>
      <c r="H20" s="4">
        <f>_xlfn.XLOOKUP(B20,Avaya!J$3:J$50,Avaya!N$3:N$50,0,0,1)</f>
        <v>6039</v>
      </c>
      <c r="I20" s="4">
        <f>_xlfn.XLOOKUP(B20,Avaya!J$3:J$50,Avaya!O$3:O$50,0,0,1)</f>
        <v>37082</v>
      </c>
      <c r="J20" s="4">
        <f>_xlfn.XLOOKUP(B20,Avaya!J$3:J$50,Avaya!P$3:P$50,0,0,1)</f>
        <v>0</v>
      </c>
      <c r="K20" s="9"/>
      <c r="L20" s="2" t="str">
        <f>'1. Roster'!A24</f>
        <v>Kar, Joel</v>
      </c>
      <c r="M20" s="3">
        <f>IFERROR(O20/N20,0)</f>
        <v>0.99722991689750695</v>
      </c>
      <c r="N20" s="3">
        <f>_xlfn.XLOOKUP(L20,Clockify!A$4:A$103,Clockify!C$4:C$103,0,0,1)</f>
        <v>54.15</v>
      </c>
      <c r="O20" s="4">
        <f>_xlfn.XLOOKUP(L20,ServiceNow!A$4:A$102,ServiceNow!D$4:D$102,0,0,1)</f>
        <v>54</v>
      </c>
      <c r="P20" s="9"/>
    </row>
    <row r="21" spans="1:16" ht="12.75">
      <c r="A21" s="9"/>
      <c r="B21" s="2" t="str">
        <f>'1. Roster'!A49</f>
        <v>Zamora, Ithiel</v>
      </c>
      <c r="C21" s="3" cm="1">
        <f t="array" ref="C21">IFERROR(SUM((F21:J21)/E21)/60,0)</f>
        <v>14.150000000000002</v>
      </c>
      <c r="D21" s="3">
        <f>IFERROR(E21/(SUM(F21:J21)/3600),0)</f>
        <v>4.2402826855123674</v>
      </c>
      <c r="E21" s="4">
        <f>_xlfn.XLOOKUP(B21,Avaya!J$3:J$50,Avaya!K$3:K$50,0,0,1)</f>
        <v>9</v>
      </c>
      <c r="F21" s="4">
        <f>_xlfn.XLOOKUP(B21,Avaya!J$3:J$50,Avaya!L$3:L$50,0,0,1)</f>
        <v>5246</v>
      </c>
      <c r="G21" s="4">
        <f>_xlfn.XLOOKUP(B21,Avaya!J$3:J$50,Avaya!M$3:M$50,0,0,1)</f>
        <v>1125</v>
      </c>
      <c r="H21" s="4">
        <f>_xlfn.XLOOKUP(B21,Avaya!J$3:J$50,Avaya!N$3:N$50,0,0,1)</f>
        <v>16</v>
      </c>
      <c r="I21" s="4">
        <f>_xlfn.XLOOKUP(B21,Avaya!J$3:J$50,Avaya!O$3:O$50,0,0,1)</f>
        <v>1002</v>
      </c>
      <c r="J21" s="4">
        <f>_xlfn.XLOOKUP(B21,Avaya!J$3:J$50,Avaya!P$3:P$50,0,0,1)</f>
        <v>252</v>
      </c>
      <c r="K21" s="9"/>
      <c r="L21" s="2" t="str">
        <f>'1. Roster'!A8</f>
        <v>Beck, Larry</v>
      </c>
      <c r="M21" s="3">
        <f>IFERROR(O21/N21,0)</f>
        <v>0.95017976373908586</v>
      </c>
      <c r="N21" s="3">
        <f>_xlfn.XLOOKUP(L21,Clockify!A$4:A$103,Clockify!C$4:C$103,0,0,1)</f>
        <v>38.94</v>
      </c>
      <c r="O21" s="4">
        <f>_xlfn.XLOOKUP(L21,ServiceNow!A$4:A$102,ServiceNow!D$4:D$102,0,0,1)</f>
        <v>37</v>
      </c>
      <c r="P21" s="9"/>
    </row>
    <row r="22" spans="1:16" ht="12.75">
      <c r="A22" s="9"/>
      <c r="B22" s="2" t="str">
        <f>'1. Roster'!A41</f>
        <v>Redman, Renee</v>
      </c>
      <c r="C22" s="3" cm="1">
        <f t="array" ref="C22">IFERROR(SUM((F22:J22)/E22)/60,0)</f>
        <v>14.604761904761904</v>
      </c>
      <c r="D22" s="3">
        <f>IFERROR(E22/(SUM(F22:J22)/3600),0)</f>
        <v>4.1082491033583306</v>
      </c>
      <c r="E22" s="4">
        <f>_xlfn.XLOOKUP(B22,Avaya!J$3:J$50,Avaya!K$3:K$50,0,0,1)</f>
        <v>14</v>
      </c>
      <c r="F22" s="4">
        <f>_xlfn.XLOOKUP(B22,Avaya!J$3:J$50,Avaya!L$3:L$50,0,0,1)</f>
        <v>9660</v>
      </c>
      <c r="G22" s="4">
        <f>_xlfn.XLOOKUP(B22,Avaya!J$3:J$50,Avaya!M$3:M$50,0,0,1)</f>
        <v>2157</v>
      </c>
      <c r="H22" s="4">
        <f>_xlfn.XLOOKUP(B22,Avaya!J$3:J$50,Avaya!N$3:N$50,0,0,1)</f>
        <v>0</v>
      </c>
      <c r="I22" s="4">
        <f>_xlfn.XLOOKUP(B22,Avaya!J$3:J$50,Avaya!O$3:O$50,0,0,1)</f>
        <v>0</v>
      </c>
      <c r="J22" s="4">
        <f>_xlfn.XLOOKUP(B22,Avaya!J$3:J$50,Avaya!P$3:P$50,0,0,1)</f>
        <v>451</v>
      </c>
      <c r="K22" s="9"/>
      <c r="L22" s="2" t="str">
        <f>'1. Roster'!A36</f>
        <v>Muser, Amy</v>
      </c>
      <c r="M22" s="3">
        <f>IFERROR(O22/N22,0)</f>
        <v>0.87786259541984735</v>
      </c>
      <c r="N22" s="3">
        <f>_xlfn.XLOOKUP(L22,Clockify!A$4:A$103,Clockify!C$4:C$103,0,0,1)</f>
        <v>26.2</v>
      </c>
      <c r="O22" s="4">
        <f>_xlfn.XLOOKUP(L22,ServiceNow!A$4:A$102,ServiceNow!D$4:D$102,0,0,1)</f>
        <v>23</v>
      </c>
      <c r="P22" s="9"/>
    </row>
    <row r="23" spans="1:16" ht="12.75">
      <c r="A23" s="9"/>
      <c r="B23" s="2" t="str">
        <f>'1. Roster'!A34</f>
        <v>Molnar, Eric</v>
      </c>
      <c r="C23" s="3" cm="1">
        <f t="array" ref="C23">IFERROR(SUM((F23:J23)/E23)/60,0)</f>
        <v>14.888888888888888</v>
      </c>
      <c r="D23" s="3">
        <f>IFERROR(E23/(SUM(F23:J23)/3600),0)</f>
        <v>4.0298507462686572</v>
      </c>
      <c r="E23" s="4">
        <f>_xlfn.XLOOKUP(B23,Avaya!J$3:J$50,Avaya!K$3:K$50,0,0,1)</f>
        <v>57</v>
      </c>
      <c r="F23" s="4">
        <f>_xlfn.XLOOKUP(B23,Avaya!J$3:J$50,Avaya!L$3:L$50,0,0,1)</f>
        <v>28741</v>
      </c>
      <c r="G23" s="4">
        <f>_xlfn.XLOOKUP(B23,Avaya!J$3:J$50,Avaya!M$3:M$50,0,0,1)</f>
        <v>3</v>
      </c>
      <c r="H23" s="4">
        <f>_xlfn.XLOOKUP(B23,Avaya!J$3:J$50,Avaya!N$3:N$50,0,0,1)</f>
        <v>120</v>
      </c>
      <c r="I23" s="4">
        <f>_xlfn.XLOOKUP(B23,Avaya!J$3:J$50,Avaya!O$3:O$50,0,0,1)</f>
        <v>21839</v>
      </c>
      <c r="J23" s="4">
        <f>_xlfn.XLOOKUP(B23,Avaya!J$3:J$50,Avaya!P$3:P$50,0,0,1)</f>
        <v>217</v>
      </c>
      <c r="K23" s="9"/>
      <c r="L23" s="2" t="str">
        <f>'1. Roster'!A11</f>
        <v>Bowker, Sean</v>
      </c>
      <c r="M23" s="3">
        <f>IFERROR(O23/N23,0)</f>
        <v>0.83276450511945388</v>
      </c>
      <c r="N23" s="3">
        <f>_xlfn.XLOOKUP(L23,Clockify!A$4:A$103,Clockify!C$4:C$103,0,0,1)</f>
        <v>73.25</v>
      </c>
      <c r="O23" s="4">
        <f>_xlfn.XLOOKUP(L23,ServiceNow!A$4:A$102,ServiceNow!D$4:D$102,0,0,1)</f>
        <v>61</v>
      </c>
      <c r="P23" s="9"/>
    </row>
    <row r="24" spans="1:16" ht="12.75">
      <c r="A24" s="9"/>
      <c r="B24" s="2" t="str">
        <f>'1. Roster'!A31</f>
        <v>Marcie, James</v>
      </c>
      <c r="C24" s="3" cm="1">
        <f t="array" ref="C24">IFERROR(SUM((F24:J24)/E24)/60,0)</f>
        <v>14.961316872427982</v>
      </c>
      <c r="D24" s="3">
        <f>IFERROR(E24/(SUM(F24:J24)/3600),0)</f>
        <v>4.0103421718560899</v>
      </c>
      <c r="E24" s="4">
        <f>_xlfn.XLOOKUP(B24,Avaya!J$3:J$50,Avaya!K$3:K$50,0,0,1)</f>
        <v>81</v>
      </c>
      <c r="F24" s="4">
        <f>_xlfn.XLOOKUP(B24,Avaya!J$3:J$50,Avaya!L$3:L$50,0,0,1)</f>
        <v>42042</v>
      </c>
      <c r="G24" s="4">
        <f>_xlfn.XLOOKUP(B24,Avaya!J$3:J$50,Avaya!M$3:M$50,0,0,1)</f>
        <v>6618</v>
      </c>
      <c r="H24" s="4">
        <f>_xlfn.XLOOKUP(B24,Avaya!J$3:J$50,Avaya!N$3:N$50,0,0,1)</f>
        <v>801</v>
      </c>
      <c r="I24" s="4">
        <f>_xlfn.XLOOKUP(B24,Avaya!J$3:J$50,Avaya!O$3:O$50,0,0,1)</f>
        <v>23251</v>
      </c>
      <c r="J24" s="4">
        <f>_xlfn.XLOOKUP(B24,Avaya!J$3:J$50,Avaya!P$3:P$50,0,0,1)</f>
        <v>0</v>
      </c>
      <c r="K24" s="9"/>
      <c r="L24" s="2" t="str">
        <f>'1. Roster'!A4</f>
        <v>Agne, Joseph</v>
      </c>
      <c r="M24" s="3">
        <f>IFERROR(O24/N24,0)</f>
        <v>0.81799591002044991</v>
      </c>
      <c r="N24" s="3">
        <f>_xlfn.XLOOKUP(L24,Clockify!A$4:A$103,Clockify!C$4:C$103,0,0,1)</f>
        <v>4.8899999999999997</v>
      </c>
      <c r="O24" s="4">
        <f>_xlfn.XLOOKUP(L24,ServiceNow!A$4:A$102,ServiceNow!D$4:D$102,0,0,1)</f>
        <v>4</v>
      </c>
      <c r="P24" s="9"/>
    </row>
    <row r="25" spans="1:16" ht="12.75">
      <c r="A25" s="9"/>
      <c r="B25" s="2" t="str">
        <f>'1. Roster'!A26</f>
        <v>Kenner, Ian</v>
      </c>
      <c r="C25" s="3" cm="1">
        <f t="array" ref="C25">IFERROR(SUM((F25:J25)/E25)/60,0)</f>
        <v>15.304509803921571</v>
      </c>
      <c r="D25" s="3">
        <f>IFERROR(E25/(SUM(F25:J25)/3600),0)</f>
        <v>3.9204130526693399</v>
      </c>
      <c r="E25" s="4">
        <f>_xlfn.XLOOKUP(B25,Avaya!J$3:J$50,Avaya!K$3:K$50,0,0,1)</f>
        <v>170</v>
      </c>
      <c r="F25" s="4">
        <f>_xlfn.XLOOKUP(B25,Avaya!J$3:J$50,Avaya!L$3:L$50,0,0,1)</f>
        <v>114171</v>
      </c>
      <c r="G25" s="4">
        <f>_xlfn.XLOOKUP(B25,Avaya!J$3:J$50,Avaya!M$3:M$50,0,0,1)</f>
        <v>7472</v>
      </c>
      <c r="H25" s="4">
        <f>_xlfn.XLOOKUP(B25,Avaya!J$3:J$50,Avaya!N$3:N$50,0,0,1)</f>
        <v>461</v>
      </c>
      <c r="I25" s="4">
        <f>_xlfn.XLOOKUP(B25,Avaya!J$3:J$50,Avaya!O$3:O$50,0,0,1)</f>
        <v>33666</v>
      </c>
      <c r="J25" s="4">
        <f>_xlfn.XLOOKUP(B25,Avaya!J$3:J$50,Avaya!P$3:P$50,0,0,1)</f>
        <v>336</v>
      </c>
      <c r="K25" s="9"/>
      <c r="L25" s="2" t="str">
        <f>'1. Roster'!A15</f>
        <v>Easa, Tony</v>
      </c>
      <c r="M25" s="3">
        <f>IFERROR(O25/N25,0)</f>
        <v>0.79015347211669962</v>
      </c>
      <c r="N25" s="3">
        <f>_xlfn.XLOOKUP(L25,Clockify!A$4:A$103,Clockify!C$4:C$103,0,0,1)</f>
        <v>65.81</v>
      </c>
      <c r="O25" s="4">
        <f>_xlfn.XLOOKUP(L25,ServiceNow!A$4:A$102,ServiceNow!D$4:D$102,0,0,1)</f>
        <v>52</v>
      </c>
      <c r="P25" s="9"/>
    </row>
    <row r="26" spans="1:16" ht="12.75">
      <c r="A26" s="9"/>
      <c r="B26" s="2" t="str">
        <f>'1. Roster'!A46</f>
        <v>Thompson, Brian</v>
      </c>
      <c r="C26" s="3" cm="1">
        <f t="array" ref="C26">IFERROR(SUM((F26:J26)/E26)/60,0)</f>
        <v>15.42962962962963</v>
      </c>
      <c r="D26" s="3">
        <f>IFERROR(E26/(SUM(F26:J26)/3600),0)</f>
        <v>3.8886221795487281</v>
      </c>
      <c r="E26" s="4">
        <f>_xlfn.XLOOKUP(B26,Avaya!J$3:J$50,Avaya!K$3:K$50,0,0,1)</f>
        <v>18</v>
      </c>
      <c r="F26" s="4">
        <f>_xlfn.XLOOKUP(B26,Avaya!J$3:J$50,Avaya!L$3:L$50,0,0,1)</f>
        <v>8707</v>
      </c>
      <c r="G26" s="4">
        <f>_xlfn.XLOOKUP(B26,Avaya!J$3:J$50,Avaya!M$3:M$50,0,0,1)</f>
        <v>1632</v>
      </c>
      <c r="H26" s="4">
        <f>_xlfn.XLOOKUP(B26,Avaya!J$3:J$50,Avaya!N$3:N$50,0,0,1)</f>
        <v>75</v>
      </c>
      <c r="I26" s="4">
        <f>_xlfn.XLOOKUP(B26,Avaya!J$3:J$50,Avaya!O$3:O$50,0,0,1)</f>
        <v>6250</v>
      </c>
      <c r="J26" s="4">
        <f>_xlfn.XLOOKUP(B26,Avaya!J$3:J$50,Avaya!P$3:P$50,0,0,1)</f>
        <v>0</v>
      </c>
      <c r="K26" s="9"/>
      <c r="L26" s="2" t="str">
        <f>'1. Roster'!A7</f>
        <v>Baron, Zak</v>
      </c>
      <c r="M26" s="3">
        <f>IFERROR(O26/N26,0)</f>
        <v>0.78947368421052633</v>
      </c>
      <c r="N26" s="3">
        <f>_xlfn.XLOOKUP(L26,Clockify!A$4:A$103,Clockify!C$4:C$103,0,0,1)</f>
        <v>26.6</v>
      </c>
      <c r="O26" s="4">
        <f>_xlfn.XLOOKUP(L26,ServiceNow!A$4:A$102,ServiceNow!D$4:D$102,0,0,1)</f>
        <v>21</v>
      </c>
      <c r="P26" s="9"/>
    </row>
    <row r="27" spans="1:16" ht="12.75">
      <c r="A27" s="9"/>
      <c r="B27" s="2" t="str">
        <f>'1. Roster'!A28</f>
        <v>Koempel, Michael</v>
      </c>
      <c r="C27" s="3" cm="1">
        <f t="array" ref="C27">IFERROR(SUM((F27:J27)/E27)/60,0)</f>
        <v>15.746913580246913</v>
      </c>
      <c r="D27" s="3">
        <f>IFERROR(E27/(SUM(F27:J27)/3600),0)</f>
        <v>3.8102704821638578</v>
      </c>
      <c r="E27" s="4">
        <f>_xlfn.XLOOKUP(B27,Avaya!J$3:J$50,Avaya!K$3:K$50,0,0,1)</f>
        <v>189</v>
      </c>
      <c r="F27" s="4">
        <f>_xlfn.XLOOKUP(B27,Avaya!J$3:J$50,Avaya!L$3:L$50,0,0,1)</f>
        <v>108092</v>
      </c>
      <c r="G27" s="4">
        <f>_xlfn.XLOOKUP(B27,Avaya!J$3:J$50,Avaya!M$3:M$50,0,0,1)</f>
        <v>13726</v>
      </c>
      <c r="H27" s="4">
        <f>_xlfn.XLOOKUP(B27,Avaya!J$3:J$50,Avaya!N$3:N$50,0,0,1)</f>
        <v>2112</v>
      </c>
      <c r="I27" s="4">
        <f>_xlfn.XLOOKUP(B27,Avaya!J$3:J$50,Avaya!O$3:O$50,0,0,1)</f>
        <v>54640</v>
      </c>
      <c r="J27" s="4">
        <f>_xlfn.XLOOKUP(B27,Avaya!J$3:J$50,Avaya!P$3:P$50,0,0,1)</f>
        <v>0</v>
      </c>
      <c r="K27" s="9"/>
      <c r="L27" s="2" t="str">
        <f>'1. Roster'!A14</f>
        <v>Dumas, TJ</v>
      </c>
      <c r="M27" s="3">
        <f>IFERROR(O27/N27,0)</f>
        <v>0.75692833597851306</v>
      </c>
      <c r="N27" s="3">
        <f>_xlfn.XLOOKUP(L27,Clockify!A$4:A$103,Clockify!C$4:C$103,0,0,1)</f>
        <v>81.91</v>
      </c>
      <c r="O27" s="4">
        <f>_xlfn.XLOOKUP(L27,ServiceNow!A$4:A$102,ServiceNow!D$4:D$102,0,0,1)</f>
        <v>62</v>
      </c>
      <c r="P27" s="9"/>
    </row>
    <row r="28" spans="1:16" ht="12.75">
      <c r="A28" s="9"/>
      <c r="B28" s="2" t="str">
        <f>'1. Roster'!A9</f>
        <v>Bernard, Brandon</v>
      </c>
      <c r="C28" s="3" cm="1">
        <f t="array" ref="C28">IFERROR(SUM((F28:J28)/E28)/60,0)</f>
        <v>15.815666666666667</v>
      </c>
      <c r="D28" s="3">
        <f>IFERROR(E28/(SUM(F28:J28)/3600),0)</f>
        <v>3.7937066621704219</v>
      </c>
      <c r="E28" s="4">
        <f>_xlfn.XLOOKUP(B28,Avaya!J$3:J$50,Avaya!K$3:K$50,0,0,1)</f>
        <v>150</v>
      </c>
      <c r="F28" s="4">
        <f>_xlfn.XLOOKUP(B28,Avaya!J$3:J$50,Avaya!L$3:L$50,0,0,1)</f>
        <v>71077</v>
      </c>
      <c r="G28" s="4">
        <f>_xlfn.XLOOKUP(B28,Avaya!J$3:J$50,Avaya!M$3:M$50,0,0,1)</f>
        <v>34783</v>
      </c>
      <c r="H28" s="4">
        <f>_xlfn.XLOOKUP(B28,Avaya!J$3:J$50,Avaya!N$3:N$50,0,0,1)</f>
        <v>2531</v>
      </c>
      <c r="I28" s="4">
        <f>_xlfn.XLOOKUP(B28,Avaya!J$3:J$50,Avaya!O$3:O$50,0,0,1)</f>
        <v>32971</v>
      </c>
      <c r="J28" s="4">
        <f>_xlfn.XLOOKUP(B28,Avaya!J$3:J$50,Avaya!P$3:P$50,0,0,1)</f>
        <v>979</v>
      </c>
      <c r="K28" s="9"/>
      <c r="L28" s="2" t="str">
        <f>'1. Roster'!A10</f>
        <v>Borner, Paul</v>
      </c>
      <c r="M28" s="3">
        <f>IFERROR(O28/N28,0)</f>
        <v>0.73677160080375081</v>
      </c>
      <c r="N28" s="3">
        <f>_xlfn.XLOOKUP(L28,Clockify!A$4:A$103,Clockify!C$4:C$103,0,0,1)</f>
        <v>44.79</v>
      </c>
      <c r="O28" s="4">
        <f>_xlfn.XLOOKUP(L28,ServiceNow!A$4:A$102,ServiceNow!D$4:D$102,0,0,1)</f>
        <v>33</v>
      </c>
      <c r="P28" s="9"/>
    </row>
    <row r="29" spans="1:16" ht="12.75">
      <c r="A29" s="9"/>
      <c r="B29" s="2" t="str">
        <f>'1. Roster'!A6</f>
        <v>Bailey, James</v>
      </c>
      <c r="C29" s="3" cm="1">
        <f t="array" ref="C29">IFERROR(SUM((F29:J29)/E29)/60,0)</f>
        <v>16.805729166666666</v>
      </c>
      <c r="D29" s="3">
        <f>IFERROR(E29/(SUM(F29:J29)/3600),0)</f>
        <v>3.5702110515387235</v>
      </c>
      <c r="E29" s="4">
        <f>_xlfn.XLOOKUP(B29,Avaya!J$3:J$50,Avaya!K$3:K$50,0,0,1)</f>
        <v>32</v>
      </c>
      <c r="F29" s="4">
        <f>_xlfn.XLOOKUP(B29,Avaya!J$3:J$50,Avaya!L$3:L$50,0,0,1)</f>
        <v>19506</v>
      </c>
      <c r="G29" s="4">
        <f>_xlfn.XLOOKUP(B29,Avaya!J$3:J$50,Avaya!M$3:M$50,0,0,1)</f>
        <v>5600</v>
      </c>
      <c r="H29" s="4">
        <f>_xlfn.XLOOKUP(B29,Avaya!J$3:J$50,Avaya!N$3:N$50,0,0,1)</f>
        <v>55</v>
      </c>
      <c r="I29" s="4">
        <f>_xlfn.XLOOKUP(B29,Avaya!J$3:J$50,Avaya!O$3:O$50,0,0,1)</f>
        <v>7106</v>
      </c>
      <c r="J29" s="4">
        <f>_xlfn.XLOOKUP(B29,Avaya!J$3:J$50,Avaya!P$3:P$50,0,0,1)</f>
        <v>0</v>
      </c>
      <c r="K29" s="9"/>
      <c r="L29" s="2" t="str">
        <f>'1. Roster'!A39</f>
        <v>Parent, Michael</v>
      </c>
      <c r="M29" s="3">
        <f>IFERROR(O29/N29,0)</f>
        <v>0.45924225028702642</v>
      </c>
      <c r="N29" s="3">
        <f>_xlfn.XLOOKUP(L29,Clockify!A$4:A$103,Clockify!C$4:C$103,0,0,1)</f>
        <v>52.26</v>
      </c>
      <c r="O29" s="4">
        <f>_xlfn.XLOOKUP(L29,ServiceNow!A$4:A$102,ServiceNow!D$4:D$102,0,0,1)</f>
        <v>24</v>
      </c>
      <c r="P29" s="9"/>
    </row>
    <row r="30" spans="1:16" ht="12.75">
      <c r="A30" s="9"/>
      <c r="B30" s="2" t="str">
        <f>'1. Roster'!A30</f>
        <v>Lyons, Steph</v>
      </c>
      <c r="C30" s="3" cm="1">
        <f t="array" ref="C30">IFERROR(SUM((F30:J30)/E30)/60,0)</f>
        <v>17.086612021857924</v>
      </c>
      <c r="D30" s="3">
        <f>IFERROR(E30/(SUM(F30:J30)/3600),0)</f>
        <v>3.5115211794617589</v>
      </c>
      <c r="E30" s="4">
        <f>_xlfn.XLOOKUP(B30,Avaya!J$3:J$50,Avaya!K$3:K$50,0,0,1)</f>
        <v>122</v>
      </c>
      <c r="F30" s="4">
        <f>_xlfn.XLOOKUP(B30,Avaya!J$3:J$50,Avaya!L$3:L$50,0,0,1)</f>
        <v>71925</v>
      </c>
      <c r="G30" s="4">
        <f>_xlfn.XLOOKUP(B30,Avaya!J$3:J$50,Avaya!M$3:M$50,0,0,1)</f>
        <v>6042</v>
      </c>
      <c r="H30" s="4">
        <f>_xlfn.XLOOKUP(B30,Avaya!J$3:J$50,Avaya!N$3:N$50,0,0,1)</f>
        <v>2681</v>
      </c>
      <c r="I30" s="4">
        <f>_xlfn.XLOOKUP(B30,Avaya!J$3:J$50,Avaya!O$3:O$50,0,0,1)</f>
        <v>44297</v>
      </c>
      <c r="J30" s="4">
        <f>_xlfn.XLOOKUP(B30,Avaya!J$3:J$50,Avaya!P$3:P$50,0,0,1)</f>
        <v>129</v>
      </c>
      <c r="K30" s="9"/>
      <c r="L30" s="2" t="str">
        <f>'1. Roster'!A40</f>
        <v>Phillips, DJ</v>
      </c>
      <c r="M30" s="3">
        <f>IFERROR(O30/N30,0)</f>
        <v>0.32993401319736049</v>
      </c>
      <c r="N30" s="3">
        <f>_xlfn.XLOOKUP(L30,Clockify!A$4:A$103,Clockify!C$4:C$103,0,0,1)</f>
        <v>33.340000000000003</v>
      </c>
      <c r="O30" s="4">
        <f>_xlfn.XLOOKUP(L30,ServiceNow!A$4:A$102,ServiceNow!D$4:D$102,0,0,1)</f>
        <v>11</v>
      </c>
      <c r="P30" s="9"/>
    </row>
    <row r="31" spans="1:16" ht="12.75">
      <c r="A31" s="9"/>
      <c r="B31" s="2" t="str">
        <f>'1. Roster'!A36</f>
        <v>Muser, Amy</v>
      </c>
      <c r="C31" s="3" cm="1">
        <f t="array" ref="C31">IFERROR(SUM((F31:J31)/E31)/60,0)</f>
        <v>17.236046511627908</v>
      </c>
      <c r="D31" s="3">
        <f>IFERROR(E31/(SUM(F31:J31)/3600),0)</f>
        <v>3.481076705120421</v>
      </c>
      <c r="E31" s="4">
        <f>_xlfn.XLOOKUP(B31,Avaya!J$3:J$50,Avaya!K$3:K$50,0,0,1)</f>
        <v>43</v>
      </c>
      <c r="F31" s="4">
        <f>_xlfn.XLOOKUP(B31,Avaya!J$3:J$50,Avaya!L$3:L$50,0,0,1)</f>
        <v>26042</v>
      </c>
      <c r="G31" s="4">
        <f>_xlfn.XLOOKUP(B31,Avaya!J$3:J$50,Avaya!M$3:M$50,0,0,1)</f>
        <v>2730</v>
      </c>
      <c r="H31" s="4">
        <f>_xlfn.XLOOKUP(B31,Avaya!J$3:J$50,Avaya!N$3:N$50,0,0,1)</f>
        <v>359</v>
      </c>
      <c r="I31" s="4">
        <f>_xlfn.XLOOKUP(B31,Avaya!J$3:J$50,Avaya!O$3:O$50,0,0,1)</f>
        <v>15332</v>
      </c>
      <c r="J31" s="4">
        <f>_xlfn.XLOOKUP(B31,Avaya!J$3:J$50,Avaya!P$3:P$50,0,0,1)</f>
        <v>6</v>
      </c>
      <c r="K31" s="9"/>
      <c r="L31" s="2" t="str">
        <f>'1. Roster'!A44</f>
        <v>Solomon, Kalinda</v>
      </c>
      <c r="M31" s="3">
        <f>IFERROR(O31/N31,0)</f>
        <v>0.30055817947617003</v>
      </c>
      <c r="N31" s="3">
        <f>_xlfn.XLOOKUP(L31,Clockify!A$4:A$103,Clockify!C$4:C$103,0,0,1)</f>
        <v>23.29</v>
      </c>
      <c r="O31" s="4">
        <f>_xlfn.XLOOKUP(L31,ServiceNow!A$4:A$102,ServiceNow!D$4:D$102,0,0,1)</f>
        <v>7</v>
      </c>
      <c r="P31" s="9"/>
    </row>
    <row r="32" spans="1:16" ht="12.75">
      <c r="A32" s="9"/>
      <c r="B32" s="2" t="str">
        <f>'1. Roster'!A47</f>
        <v>Torrence, Cory</v>
      </c>
      <c r="C32" s="3" cm="1">
        <f t="array" ref="C32">IFERROR(SUM((F32:J32)/E32)/60,0)</f>
        <v>18.074313725490196</v>
      </c>
      <c r="D32" s="3">
        <f>IFERROR(E32/(SUM(F32:J32)/3600),0)</f>
        <v>3.3196281148634719</v>
      </c>
      <c r="E32" s="4">
        <f>_xlfn.XLOOKUP(B32,Avaya!J$3:J$50,Avaya!K$3:K$50,0,0,1)</f>
        <v>85</v>
      </c>
      <c r="F32" s="4">
        <f>_xlfn.XLOOKUP(B32,Avaya!J$3:J$50,Avaya!L$3:L$50,0,0,1)</f>
        <v>39068</v>
      </c>
      <c r="G32" s="4">
        <f>_xlfn.XLOOKUP(B32,Avaya!J$3:J$50,Avaya!M$3:M$50,0,0,1)</f>
        <v>5668</v>
      </c>
      <c r="H32" s="4">
        <f>_xlfn.XLOOKUP(B32,Avaya!J$3:J$50,Avaya!N$3:N$50,0,0,1)</f>
        <v>405</v>
      </c>
      <c r="I32" s="4">
        <f>_xlfn.XLOOKUP(B32,Avaya!J$3:J$50,Avaya!O$3:O$50,0,0,1)</f>
        <v>47038</v>
      </c>
      <c r="J32" s="4">
        <f>_xlfn.XLOOKUP(B32,Avaya!J$3:J$50,Avaya!P$3:P$50,0,0,1)</f>
        <v>0</v>
      </c>
      <c r="K32" s="9"/>
      <c r="L32" s="2" t="str">
        <f>'1. Roster'!A37</f>
        <v>Nguyen, Savio</v>
      </c>
      <c r="M32" s="3">
        <f>IFERROR(O32/N32,0)</f>
        <v>0.1675041876046901</v>
      </c>
      <c r="N32" s="3">
        <f>_xlfn.XLOOKUP(L32,Clockify!A$4:A$103,Clockify!C$4:C$103,0,0,1)</f>
        <v>17.91</v>
      </c>
      <c r="O32" s="4">
        <f>_xlfn.XLOOKUP(L32,ServiceNow!A$4:A$102,ServiceNow!D$4:D$102,0,0,1)</f>
        <v>3</v>
      </c>
      <c r="P32" s="9"/>
    </row>
    <row r="33" spans="1:16" ht="12.75">
      <c r="A33" s="9"/>
      <c r="B33" s="2" t="str">
        <f>'1. Roster'!A35</f>
        <v>Morrison, John</v>
      </c>
      <c r="C33" s="3" cm="1">
        <f t="array" ref="C33">IFERROR(SUM((F33:J33)/E33)/60,0)</f>
        <v>18.477218225419666</v>
      </c>
      <c r="D33" s="3">
        <f>IFERROR(E33/(SUM(F33:J33)/3600),0)</f>
        <v>3.2472420506164825</v>
      </c>
      <c r="E33" s="4">
        <f>_xlfn.XLOOKUP(B33,Avaya!J$3:J$50,Avaya!K$3:K$50,0,0,1)</f>
        <v>139</v>
      </c>
      <c r="F33" s="4">
        <f>_xlfn.XLOOKUP(B33,Avaya!J$3:J$50,Avaya!L$3:L$50,0,0,1)</f>
        <v>84449</v>
      </c>
      <c r="G33" s="4">
        <f>_xlfn.XLOOKUP(B33,Avaya!J$3:J$50,Avaya!M$3:M$50,0,0,1)</f>
        <v>32051</v>
      </c>
      <c r="H33" s="4">
        <f>_xlfn.XLOOKUP(B33,Avaya!J$3:J$50,Avaya!N$3:N$50,0,0,1)</f>
        <v>1425</v>
      </c>
      <c r="I33" s="4">
        <f>_xlfn.XLOOKUP(B33,Avaya!J$3:J$50,Avaya!O$3:O$50,0,0,1)</f>
        <v>36175</v>
      </c>
      <c r="J33" s="4">
        <f>_xlfn.XLOOKUP(B33,Avaya!J$3:J$50,Avaya!P$3:P$50,0,0,1)</f>
        <v>0</v>
      </c>
      <c r="K33" s="9"/>
      <c r="L33" s="2" t="str">
        <f>'1. Roster'!A22</f>
        <v>Hudson, Brett</v>
      </c>
      <c r="M33" s="3">
        <f>IFERROR(O33/N33,0)</f>
        <v>0</v>
      </c>
      <c r="N33" s="3">
        <f>_xlfn.XLOOKUP(L33,Clockify!A$4:A$103,Clockify!C$4:C$103,0,0,1)</f>
        <v>0</v>
      </c>
      <c r="O33" s="4">
        <f>_xlfn.XLOOKUP(L33,ServiceNow!A$4:A$102,ServiceNow!D$4:D$102,0,0,1)</f>
        <v>8</v>
      </c>
      <c r="P33" s="9"/>
    </row>
    <row r="34" spans="1:16" ht="12.75">
      <c r="A34" s="9"/>
      <c r="B34" s="2" t="str">
        <f>'1. Roster'!A44</f>
        <v>Solomon, Kalinda</v>
      </c>
      <c r="C34" s="3" cm="1">
        <f t="array" ref="C34">IFERROR(SUM((F34:J34)/E34)/60,0)</f>
        <v>18.701587301587299</v>
      </c>
      <c r="D34" s="3">
        <f>IFERROR(E34/(SUM(F34:J34)/3600),0)</f>
        <v>3.2082838227805128</v>
      </c>
      <c r="E34" s="4">
        <f>_xlfn.XLOOKUP(B34,Avaya!J$3:J$50,Avaya!K$3:K$50,0,0,1)</f>
        <v>42</v>
      </c>
      <c r="F34" s="4">
        <f>_xlfn.XLOOKUP(B34,Avaya!J$3:J$50,Avaya!L$3:L$50,0,0,1)</f>
        <v>23257</v>
      </c>
      <c r="G34" s="4">
        <f>_xlfn.XLOOKUP(B34,Avaya!J$3:J$50,Avaya!M$3:M$50,0,0,1)</f>
        <v>3369</v>
      </c>
      <c r="H34" s="4">
        <f>_xlfn.XLOOKUP(B34,Avaya!J$3:J$50,Avaya!N$3:N$50,0,0,1)</f>
        <v>210</v>
      </c>
      <c r="I34" s="4">
        <f>_xlfn.XLOOKUP(B34,Avaya!J$3:J$50,Avaya!O$3:O$50,0,0,1)</f>
        <v>20106</v>
      </c>
      <c r="J34" s="4">
        <f>_xlfn.XLOOKUP(B34,Avaya!J$3:J$50,Avaya!P$3:P$50,0,0,1)</f>
        <v>186</v>
      </c>
      <c r="K34" s="9"/>
      <c r="L34" s="2" t="str">
        <f>'1. Roster'!A27</f>
        <v>Kenner, Ricky</v>
      </c>
      <c r="M34" s="3">
        <f>IFERROR(O34/N34,0)</f>
        <v>0</v>
      </c>
      <c r="N34" s="3">
        <f>_xlfn.XLOOKUP(L34,Clockify!A$4:A$103,Clockify!C$4:C$103,0,0,1)</f>
        <v>0</v>
      </c>
      <c r="O34" s="4">
        <f>_xlfn.XLOOKUP(L34,ServiceNow!A$4:A$102,ServiceNow!D$4:D$102,0,0,1)</f>
        <v>6</v>
      </c>
      <c r="P34" s="9"/>
    </row>
    <row r="35" spans="1:16" ht="12.75">
      <c r="A35" s="9"/>
      <c r="B35" s="2" t="str">
        <f>'1. Roster'!A13</f>
        <v>Coston, Keith</v>
      </c>
      <c r="C35" s="3" cm="1">
        <f t="array" ref="C35">IFERROR(SUM((F35:J35)/E35)/60,0)</f>
        <v>19.072831050228309</v>
      </c>
      <c r="D35" s="3">
        <f>IFERROR(E35/(SUM(F35:J35)/3600),0)</f>
        <v>3.1458360765630426</v>
      </c>
      <c r="E35" s="4">
        <f>_xlfn.XLOOKUP(B35,Avaya!J$3:J$50,Avaya!K$3:K$50,0,0,1)</f>
        <v>73</v>
      </c>
      <c r="F35" s="4">
        <f>_xlfn.XLOOKUP(B35,Avaya!J$3:J$50,Avaya!L$3:L$50,0,0,1)</f>
        <v>40325</v>
      </c>
      <c r="G35" s="4">
        <f>_xlfn.XLOOKUP(B35,Avaya!J$3:J$50,Avaya!M$3:M$50,0,0,1)</f>
        <v>2221</v>
      </c>
      <c r="H35" s="4">
        <f>_xlfn.XLOOKUP(B35,Avaya!J$3:J$50,Avaya!N$3:N$50,0,0,1)</f>
        <v>416</v>
      </c>
      <c r="I35" s="4">
        <f>_xlfn.XLOOKUP(B35,Avaya!J$3:J$50,Avaya!O$3:O$50,0,0,1)</f>
        <v>40481</v>
      </c>
      <c r="J35" s="4">
        <f>_xlfn.XLOOKUP(B35,Avaya!J$3:J$50,Avaya!P$3:P$50,0,0,1)</f>
        <v>96</v>
      </c>
      <c r="K35" s="9"/>
      <c r="L35" s="2" t="str">
        <f>'1. Roster'!A18</f>
        <v>Frierson, William</v>
      </c>
      <c r="M35" s="3">
        <f>IFERROR(O35/N35,0)</f>
        <v>0</v>
      </c>
      <c r="N35" s="3">
        <f>_xlfn.XLOOKUP(L35,Clockify!A$4:A$103,Clockify!C$4:C$103,0,0,1)</f>
        <v>0</v>
      </c>
      <c r="O35" s="4">
        <f>_xlfn.XLOOKUP(L35,ServiceNow!A$4:A$102,ServiceNow!D$4:D$102,0,0,1)</f>
        <v>5</v>
      </c>
      <c r="P35" s="9"/>
    </row>
    <row r="36" spans="1:16" ht="12.75">
      <c r="A36" s="9"/>
      <c r="B36" s="2" t="str">
        <f>'1. Roster'!A17</f>
        <v>Fecto, Todd</v>
      </c>
      <c r="C36" s="3" cm="1">
        <f t="array" ref="C36">IFERROR(SUM((F36:J36)/E36)/60,0)</f>
        <v>19.239166666666669</v>
      </c>
      <c r="D36" s="3">
        <f>IFERROR(E36/(SUM(F36:J36)/3600),0)</f>
        <v>3.1186381946550008</v>
      </c>
      <c r="E36" s="4">
        <f>_xlfn.XLOOKUP(B36,Avaya!J$3:J$50,Avaya!K$3:K$50,0,0,1)</f>
        <v>40</v>
      </c>
      <c r="F36" s="4">
        <f>_xlfn.XLOOKUP(B36,Avaya!J$3:J$50,Avaya!L$3:L$50,0,0,1)</f>
        <v>31657</v>
      </c>
      <c r="G36" s="4">
        <f>_xlfn.XLOOKUP(B36,Avaya!J$3:J$50,Avaya!M$3:M$50,0,0,1)</f>
        <v>6348</v>
      </c>
      <c r="H36" s="4">
        <f>_xlfn.XLOOKUP(B36,Avaya!J$3:J$50,Avaya!N$3:N$50,0,0,1)</f>
        <v>143</v>
      </c>
      <c r="I36" s="4">
        <f>_xlfn.XLOOKUP(B36,Avaya!J$3:J$50,Avaya!O$3:O$50,0,0,1)</f>
        <v>8026</v>
      </c>
      <c r="J36" s="4">
        <f>_xlfn.XLOOKUP(B36,Avaya!J$3:J$50,Avaya!P$3:P$50,0,0,1)</f>
        <v>0</v>
      </c>
      <c r="K36" s="9"/>
      <c r="L36" s="2" t="str">
        <f>'1. Roster'!A12</f>
        <v>Caradonna, Joseph</v>
      </c>
      <c r="M36" s="3">
        <f>IFERROR(O36/N36,0)</f>
        <v>0</v>
      </c>
      <c r="N36" s="3">
        <f>_xlfn.XLOOKUP(L36,Clockify!A$4:A$103,Clockify!C$4:C$103,0,0,1)</f>
        <v>0</v>
      </c>
      <c r="O36" s="4">
        <f>_xlfn.XLOOKUP(L36,ServiceNow!A$4:A$102,ServiceNow!D$4:D$102,0,0,1)</f>
        <v>3</v>
      </c>
      <c r="P36" s="9"/>
    </row>
    <row r="37" spans="1:16" ht="15.95">
      <c r="A37" s="9"/>
      <c r="B37" s="2" t="str">
        <f>'1. Roster'!A3</f>
        <v>Adams, Evan</v>
      </c>
      <c r="C37" s="3" cm="1">
        <f t="array" ref="C37">IFERROR(SUM((F37:J37)/E37)/60,0)</f>
        <v>20.727333333333331</v>
      </c>
      <c r="D37" s="3">
        <f>IFERROR(E37/(SUM(F37:J37)/3600),0)</f>
        <v>2.8947283779871991</v>
      </c>
      <c r="E37" s="4">
        <f>_xlfn.XLOOKUP(B37,Avaya!J$3:J$50,Avaya!K$3:K$50,0,0,1)</f>
        <v>25</v>
      </c>
      <c r="F37" s="4">
        <f>_xlfn.XLOOKUP(B37,Avaya!J$3:J$50,Avaya!L$3:L$50,0,0,1)</f>
        <v>13182</v>
      </c>
      <c r="G37" s="4">
        <f>_xlfn.XLOOKUP(B37,Avaya!J$3:J$50,Avaya!M$3:M$50,0,0,1)</f>
        <v>10649</v>
      </c>
      <c r="H37" s="4">
        <f>_xlfn.XLOOKUP(B37,Avaya!J$3:J$50,Avaya!N$3:N$50,0,0,1)</f>
        <v>42</v>
      </c>
      <c r="I37" s="4">
        <f>_xlfn.XLOOKUP(B37,Avaya!J$3:J$50,Avaya!O$3:O$50,0,0,1)</f>
        <v>7154</v>
      </c>
      <c r="J37" s="4">
        <f>_xlfn.XLOOKUP(B37,Avaya!J$3:J$50,Avaya!P$3:P$50,0,0,1)</f>
        <v>64</v>
      </c>
      <c r="K37" s="9"/>
      <c r="L37" s="2" t="str">
        <f>'1. Roster'!A48</f>
        <v>Wilson, Robert</v>
      </c>
      <c r="M37" s="3">
        <f>IFERROR(O37/N37,0)</f>
        <v>0</v>
      </c>
      <c r="N37" s="3">
        <f>_xlfn.XLOOKUP(L37,Clockify!A$4:A$103,Clockify!C$4:C$103,0,0,1)</f>
        <v>0</v>
      </c>
      <c r="O37" s="4">
        <f>_xlfn.XLOOKUP(L37,ServiceNow!A$4:A$102,ServiceNow!D$4:D$102,0,0,1)</f>
        <v>3</v>
      </c>
      <c r="P37" s="9"/>
    </row>
    <row r="38" spans="1:16" ht="15.95">
      <c r="A38" s="9"/>
      <c r="B38" s="2" t="str">
        <f>'1. Roster'!A23</f>
        <v>Johnson, Rashod</v>
      </c>
      <c r="C38" s="3" cm="1">
        <f t="array" ref="C38">IFERROR(SUM((F38:J38)/E38)/60,0)</f>
        <v>21.143684210526317</v>
      </c>
      <c r="D38" s="3">
        <f>IFERROR(E38/(SUM(F38:J38)/3600),0)</f>
        <v>2.8377268314539617</v>
      </c>
      <c r="E38" s="4">
        <f>_xlfn.XLOOKUP(B38,Avaya!J$3:J$50,Avaya!K$3:K$50,0,0,1)</f>
        <v>95</v>
      </c>
      <c r="F38" s="4">
        <f>_xlfn.XLOOKUP(B38,Avaya!J$3:J$50,Avaya!L$3:L$50,0,0,1)</f>
        <v>71908</v>
      </c>
      <c r="G38" s="4">
        <f>_xlfn.XLOOKUP(B38,Avaya!J$3:J$50,Avaya!M$3:M$50,0,0,1)</f>
        <v>1629</v>
      </c>
      <c r="H38" s="4">
        <f>_xlfn.XLOOKUP(B38,Avaya!J$3:J$50,Avaya!N$3:N$50,0,0,1)</f>
        <v>624</v>
      </c>
      <c r="I38" s="4">
        <f>_xlfn.XLOOKUP(B38,Avaya!J$3:J$50,Avaya!O$3:O$50,0,0,1)</f>
        <v>45832</v>
      </c>
      <c r="J38" s="4">
        <f>_xlfn.XLOOKUP(B38,Avaya!J$3:J$50,Avaya!P$3:P$50,0,0,1)</f>
        <v>526</v>
      </c>
      <c r="K38" s="9"/>
      <c r="L38" s="2" t="str">
        <f>'1. Roster'!A28</f>
        <v>Koempel, Michael</v>
      </c>
      <c r="M38" s="3">
        <f>IFERROR(O38/N38,0)</f>
        <v>0</v>
      </c>
      <c r="N38" s="3">
        <f>_xlfn.XLOOKUP(L38,Clockify!A$4:A$103,Clockify!C$4:C$103,0,0,1)</f>
        <v>0</v>
      </c>
      <c r="O38" s="4">
        <f>_xlfn.XLOOKUP(L38,ServiceNow!A$4:A$102,ServiceNow!D$4:D$102,0,0,1)</f>
        <v>2</v>
      </c>
      <c r="P38" s="9"/>
    </row>
    <row r="39" spans="1:16" ht="15.95">
      <c r="A39" s="9"/>
      <c r="B39" s="2" t="str">
        <f>'1. Roster'!A27</f>
        <v>Kenner, Ricky</v>
      </c>
      <c r="C39" s="3" cm="1">
        <f t="array" ref="C39">IFERROR(SUM((F39:J39)/E39)/60,0)</f>
        <v>28.039293598233996</v>
      </c>
      <c r="D39" s="3">
        <f>IFERROR(E39/(SUM(F39:J39)/3600),0)</f>
        <v>2.1398541938937785</v>
      </c>
      <c r="E39" s="4">
        <f>_xlfn.XLOOKUP(B39,Avaya!J$3:J$50,Avaya!K$3:K$50,0,0,1)</f>
        <v>151</v>
      </c>
      <c r="F39" s="4">
        <f>_xlfn.XLOOKUP(B39,Avaya!J$3:J$50,Avaya!L$3:L$50,0,0,1)</f>
        <v>78721</v>
      </c>
      <c r="G39" s="4">
        <f>_xlfn.XLOOKUP(B39,Avaya!J$3:J$50,Avaya!M$3:M$50,0,0,1)</f>
        <v>7432</v>
      </c>
      <c r="H39" s="4">
        <f>_xlfn.XLOOKUP(B39,Avaya!J$3:J$50,Avaya!N$3:N$50,0,0,1)</f>
        <v>1005</v>
      </c>
      <c r="I39" s="4">
        <f>_xlfn.XLOOKUP(B39,Avaya!J$3:J$50,Avaya!O$3:O$50,0,0,1)</f>
        <v>166451</v>
      </c>
      <c r="J39" s="4">
        <f>_xlfn.XLOOKUP(B39,Avaya!J$3:J$50,Avaya!P$3:P$50,0,0,1)</f>
        <v>427</v>
      </c>
      <c r="K39" s="9"/>
      <c r="L39" s="2" t="str">
        <f>'1. Roster'!A19</f>
        <v>Gage, Lincoln</v>
      </c>
      <c r="M39" s="3">
        <f>IFERROR(O39/N39,0)</f>
        <v>0</v>
      </c>
      <c r="N39" s="3">
        <f>_xlfn.XLOOKUP(L39,Clockify!A$4:A$103,Clockify!C$4:C$103,0,0,1)</f>
        <v>0</v>
      </c>
      <c r="O39" s="4">
        <f>_xlfn.XLOOKUP(L39,ServiceNow!A$4:A$102,ServiceNow!D$4:D$102,0,0,1)</f>
        <v>1</v>
      </c>
      <c r="P39" s="9"/>
    </row>
    <row r="40" spans="1:16" ht="15.95">
      <c r="A40" s="9"/>
      <c r="B40" s="2" t="str">
        <f>'1. Roster'!A16</f>
        <v>Esse, Alex</v>
      </c>
      <c r="C40" s="3" cm="1">
        <f t="array" ref="C40">IFERROR(SUM((F40:J40)/E40)/60,0)</f>
        <v>28.366666666666667</v>
      </c>
      <c r="D40" s="3">
        <f>IFERROR(E40/(SUM(F40:J40)/3600),0)</f>
        <v>2.1151586368977675</v>
      </c>
      <c r="E40" s="4">
        <f>_xlfn.XLOOKUP(B40,Avaya!J$3:J$50,Avaya!K$3:K$50,0,0,1)</f>
        <v>5</v>
      </c>
      <c r="F40" s="4">
        <f>_xlfn.XLOOKUP(B40,Avaya!J$3:J$50,Avaya!L$3:L$50,0,0,1)</f>
        <v>3146</v>
      </c>
      <c r="G40" s="4">
        <f>_xlfn.XLOOKUP(B40,Avaya!J$3:J$50,Avaya!M$3:M$50,0,0,1)</f>
        <v>3769</v>
      </c>
      <c r="H40" s="4">
        <f>_xlfn.XLOOKUP(B40,Avaya!J$3:J$50,Avaya!N$3:N$50,0,0,1)</f>
        <v>0</v>
      </c>
      <c r="I40" s="4">
        <f>_xlfn.XLOOKUP(B40,Avaya!J$3:J$50,Avaya!O$3:O$50,0,0,1)</f>
        <v>1595</v>
      </c>
      <c r="J40" s="4">
        <f>_xlfn.XLOOKUP(B40,Avaya!J$3:J$50,Avaya!P$3:P$50,0,0,1)</f>
        <v>0</v>
      </c>
      <c r="K40" s="9"/>
      <c r="L40" s="2" t="str">
        <f>'1. Roster'!A21</f>
        <v>Garcia, Justin</v>
      </c>
      <c r="M40" s="3">
        <f>IFERROR(O40/N40,0)</f>
        <v>0</v>
      </c>
      <c r="N40" s="3">
        <f>_xlfn.XLOOKUP(L40,Clockify!A$4:A$103,Clockify!C$4:C$103,0,0,1)</f>
        <v>0</v>
      </c>
      <c r="O40" s="4">
        <f>_xlfn.XLOOKUP(L40,ServiceNow!A$4:A$102,ServiceNow!D$4:D$102,0,0,1)</f>
        <v>1</v>
      </c>
      <c r="P40" s="9"/>
    </row>
    <row r="41" spans="1:16" ht="15.95">
      <c r="A41" s="9"/>
      <c r="B41" s="2" t="str">
        <f>'1. Roster'!A21</f>
        <v>Garcia, Justin</v>
      </c>
      <c r="C41" s="3" cm="1">
        <f t="array" ref="C41">IFERROR(SUM((F41:J41)/E41)/60,0)</f>
        <v>28.411718749999999</v>
      </c>
      <c r="D41" s="3">
        <f>IFERROR(E41/(SUM(F41:J41)/3600),0)</f>
        <v>2.1118046580691288</v>
      </c>
      <c r="E41" s="4">
        <f>_xlfn.XLOOKUP(B41,Avaya!J$3:J$50,Avaya!K$3:K$50,0,0,1)</f>
        <v>64</v>
      </c>
      <c r="F41" s="4">
        <f>_xlfn.XLOOKUP(B41,Avaya!J$3:J$50,Avaya!L$3:L$50,0,0,1)</f>
        <v>59056</v>
      </c>
      <c r="G41" s="4">
        <f>_xlfn.XLOOKUP(B41,Avaya!J$3:J$50,Avaya!M$3:M$50,0,0,1)</f>
        <v>26935</v>
      </c>
      <c r="H41" s="4">
        <f>_xlfn.XLOOKUP(B41,Avaya!J$3:J$50,Avaya!N$3:N$50,0,0,1)</f>
        <v>220</v>
      </c>
      <c r="I41" s="4">
        <f>_xlfn.XLOOKUP(B41,Avaya!J$3:J$50,Avaya!O$3:O$50,0,0,1)</f>
        <v>22858</v>
      </c>
      <c r="J41" s="4">
        <f>_xlfn.XLOOKUP(B41,Avaya!J$3:J$50,Avaya!P$3:P$50,0,0,1)</f>
        <v>32</v>
      </c>
      <c r="K41" s="9"/>
      <c r="L41" s="2" t="str">
        <f>'1. Roster'!A35</f>
        <v>Morrison, John</v>
      </c>
      <c r="M41" s="3">
        <f>IFERROR(O41/N41,0)</f>
        <v>0</v>
      </c>
      <c r="N41" s="3">
        <f>_xlfn.XLOOKUP(L41,Clockify!A$4:A$103,Clockify!C$4:C$103,0,0,1)</f>
        <v>0</v>
      </c>
      <c r="O41" s="4">
        <f>_xlfn.XLOOKUP(L41,ServiceNow!A$4:A$102,ServiceNow!D$4:D$102,0,0,1)</f>
        <v>0</v>
      </c>
      <c r="P41" s="9"/>
    </row>
    <row r="42" spans="1:16" ht="15.95">
      <c r="A42" s="9"/>
      <c r="B42" s="2" t="str">
        <f>'1. Roster'!A37</f>
        <v>Nguyen, Savio</v>
      </c>
      <c r="C42" s="3" cm="1">
        <f t="array" ref="C42">IFERROR(SUM((F42:J42)/E42)/60,0)</f>
        <v>29.280416666666671</v>
      </c>
      <c r="D42" s="3">
        <f>IFERROR(E42/(SUM(F42:J42)/3600),0)</f>
        <v>2.0491511675892591</v>
      </c>
      <c r="E42" s="4">
        <f>_xlfn.XLOOKUP(B42,Avaya!J$3:J$50,Avaya!K$3:K$50,0,0,1)</f>
        <v>40</v>
      </c>
      <c r="F42" s="4">
        <f>_xlfn.XLOOKUP(B42,Avaya!J$3:J$50,Avaya!L$3:L$50,0,0,1)</f>
        <v>33615</v>
      </c>
      <c r="G42" s="4">
        <f>_xlfn.XLOOKUP(B42,Avaya!J$3:J$50,Avaya!M$3:M$50,0,0,1)</f>
        <v>17066</v>
      </c>
      <c r="H42" s="4">
        <f>_xlfn.XLOOKUP(B42,Avaya!J$3:J$50,Avaya!N$3:N$50,0,0,1)</f>
        <v>251</v>
      </c>
      <c r="I42" s="4">
        <f>_xlfn.XLOOKUP(B42,Avaya!J$3:J$50,Avaya!O$3:O$50,0,0,1)</f>
        <v>19341</v>
      </c>
      <c r="J42" s="4">
        <f>_xlfn.XLOOKUP(B42,Avaya!J$3:J$50,Avaya!P$3:P$50,0,0,1)</f>
        <v>0</v>
      </c>
      <c r="K42" s="9"/>
      <c r="L42" s="2" t="str">
        <f>'1. Roster'!A5</f>
        <v>Atleski, Nathan</v>
      </c>
      <c r="M42" s="3">
        <f>IFERROR(O42/N42,0)</f>
        <v>0</v>
      </c>
      <c r="N42" s="3">
        <f>_xlfn.XLOOKUP(L42,Clockify!A$4:A$103,Clockify!C$4:C$103,0,0,1)</f>
        <v>0</v>
      </c>
      <c r="O42" s="4">
        <f>_xlfn.XLOOKUP(L42,ServiceNow!A$4:A$102,ServiceNow!D$4:D$102,0,0,1)</f>
        <v>0</v>
      </c>
      <c r="P42" s="9"/>
    </row>
    <row r="43" spans="1:16" ht="15.95">
      <c r="A43" s="9"/>
      <c r="B43" s="2" t="str">
        <f>'1. Roster'!A43</f>
        <v>Sizemore, Michael</v>
      </c>
      <c r="C43" s="3" cm="1">
        <f t="array" ref="C43">IFERROR(SUM((F43:J43)/E43)/60,0)</f>
        <v>37.745777777777775</v>
      </c>
      <c r="D43" s="3">
        <f>IFERROR(E43/(SUM(F43:J43)/3600),0)</f>
        <v>1.5895817633760361</v>
      </c>
      <c r="E43" s="4">
        <f>_xlfn.XLOOKUP(B43,Avaya!J$3:J$50,Avaya!K$3:K$50,0,0,1)</f>
        <v>75</v>
      </c>
      <c r="F43" s="4">
        <f>_xlfn.XLOOKUP(B43,Avaya!J$3:J$50,Avaya!L$3:L$50,0,0,1)</f>
        <v>94447</v>
      </c>
      <c r="G43" s="4">
        <f>_xlfn.XLOOKUP(B43,Avaya!J$3:J$50,Avaya!M$3:M$50,0,0,1)</f>
        <v>24438</v>
      </c>
      <c r="H43" s="4">
        <f>_xlfn.XLOOKUP(B43,Avaya!J$3:J$50,Avaya!N$3:N$50,0,0,1)</f>
        <v>329</v>
      </c>
      <c r="I43" s="4">
        <f>_xlfn.XLOOKUP(B43,Avaya!J$3:J$50,Avaya!O$3:O$50,0,0,1)</f>
        <v>50628</v>
      </c>
      <c r="J43" s="4">
        <f>_xlfn.XLOOKUP(B43,Avaya!J$3:J$50,Avaya!P$3:P$50,0,0,1)</f>
        <v>14</v>
      </c>
      <c r="K43" s="9"/>
      <c r="L43" s="2" t="str">
        <f>'1. Roster'!A9</f>
        <v>Bernard, Brandon</v>
      </c>
      <c r="M43" s="3">
        <f>IFERROR(O43/N43,0)</f>
        <v>0</v>
      </c>
      <c r="N43" s="3">
        <f>_xlfn.XLOOKUP(L43,Clockify!A$4:A$103,Clockify!C$4:C$103,0,0,1)</f>
        <v>0</v>
      </c>
      <c r="O43" s="4">
        <f>_xlfn.XLOOKUP(L43,ServiceNow!A$4:A$102,ServiceNow!D$4:D$102,0,0,1)</f>
        <v>0</v>
      </c>
      <c r="P43" s="9"/>
    </row>
    <row r="44" spans="1:16" ht="15.95">
      <c r="A44" s="9"/>
      <c r="B44" s="2" t="str">
        <f>'1. Roster'!A2</f>
        <v>Abdulla, Abdul</v>
      </c>
      <c r="C44" s="3" cm="1">
        <f t="array" ref="C44">IFERROR(SUM((F44:J44)/E44)/60,0)</f>
        <v>0</v>
      </c>
      <c r="D44" s="3">
        <f>IFERROR(E44/(SUM(F44:J44)/3600),0)</f>
        <v>0</v>
      </c>
      <c r="E44" s="4">
        <f>_xlfn.XLOOKUP(B44,Avaya!J$3:J$50,Avaya!K$3:K$50,0,0,1)</f>
        <v>0</v>
      </c>
      <c r="F44" s="4">
        <f>_xlfn.XLOOKUP(B44,Avaya!J$3:J$50,Avaya!L$3:L$50,0,0,1)</f>
        <v>0</v>
      </c>
      <c r="G44" s="4">
        <f>_xlfn.XLOOKUP(B44,Avaya!J$3:J$50,Avaya!M$3:M$50,0,0,1)</f>
        <v>0</v>
      </c>
      <c r="H44" s="4">
        <f>_xlfn.XLOOKUP(B44,Avaya!J$3:J$50,Avaya!N$3:N$50,0,0,1)</f>
        <v>0</v>
      </c>
      <c r="I44" s="4">
        <f>_xlfn.XLOOKUP(B44,Avaya!J$3:J$50,Avaya!O$3:O$50,0,0,1)</f>
        <v>0</v>
      </c>
      <c r="J44" s="4">
        <f>_xlfn.XLOOKUP(B44,Avaya!J$3:J$50,Avaya!P$3:P$50,0,0,1)</f>
        <v>0</v>
      </c>
      <c r="K44" s="9"/>
      <c r="L44" s="2" t="str">
        <f>'1. Roster'!A16</f>
        <v>Esse, Alex</v>
      </c>
      <c r="M44" s="3">
        <f>IFERROR(O44/N44,0)</f>
        <v>0</v>
      </c>
      <c r="N44" s="3">
        <f>_xlfn.XLOOKUP(L44,Clockify!A$4:A$103,Clockify!C$4:C$103,0,0,1)</f>
        <v>0</v>
      </c>
      <c r="O44" s="4">
        <f>_xlfn.XLOOKUP(L44,ServiceNow!A$4:A$102,ServiceNow!D$4:D$102,0,0,1)</f>
        <v>0</v>
      </c>
      <c r="P44" s="9"/>
    </row>
    <row r="45" spans="1:16" ht="15.95">
      <c r="A45" s="9"/>
      <c r="B45" s="2" t="str">
        <f>'1. Roster'!A7</f>
        <v>Baron, Zak</v>
      </c>
      <c r="C45" s="3" cm="1">
        <f t="array" ref="C45">IFERROR(SUM((F45:J45)/E45)/60,0)</f>
        <v>0</v>
      </c>
      <c r="D45" s="3">
        <f>IFERROR(E45/(SUM(F45:J45)/3600),0)</f>
        <v>0</v>
      </c>
      <c r="E45" s="4">
        <f>_xlfn.XLOOKUP(B45,Avaya!J$3:J$50,Avaya!K$3:K$50,0,0,1)</f>
        <v>0</v>
      </c>
      <c r="F45" s="4">
        <f>_xlfn.XLOOKUP(B45,Avaya!J$3:J$50,Avaya!L$3:L$50,0,0,1)</f>
        <v>0</v>
      </c>
      <c r="G45" s="4">
        <f>_xlfn.XLOOKUP(B45,Avaya!J$3:J$50,Avaya!M$3:M$50,0,0,1)</f>
        <v>0</v>
      </c>
      <c r="H45" s="4">
        <f>_xlfn.XLOOKUP(B45,Avaya!J$3:J$50,Avaya!N$3:N$50,0,0,1)</f>
        <v>0</v>
      </c>
      <c r="I45" s="4">
        <f>_xlfn.XLOOKUP(B45,Avaya!J$3:J$50,Avaya!O$3:O$50,0,0,1)</f>
        <v>0</v>
      </c>
      <c r="J45" s="4">
        <f>_xlfn.XLOOKUP(B45,Avaya!J$3:J$50,Avaya!P$3:P$50,0,0,1)</f>
        <v>0</v>
      </c>
      <c r="K45" s="9"/>
      <c r="L45" s="2" t="str">
        <f>'1. Roster'!A20</f>
        <v>Gallup, Ryan</v>
      </c>
      <c r="M45" s="3">
        <f>IFERROR(O45/N45,0)</f>
        <v>0</v>
      </c>
      <c r="N45" s="3">
        <f>_xlfn.XLOOKUP(L45,Clockify!A$4:A$103,Clockify!C$4:C$103,0,0,1)</f>
        <v>0</v>
      </c>
      <c r="O45" s="4">
        <f>_xlfn.XLOOKUP(L45,ServiceNow!A$4:A$102,ServiceNow!D$4:D$102,0,0,1)</f>
        <v>0</v>
      </c>
      <c r="P45" s="9"/>
    </row>
    <row r="46" spans="1:16" ht="15.95">
      <c r="A46" s="9"/>
      <c r="B46" s="2" t="str">
        <f>'1. Roster'!A10</f>
        <v>Borner, Paul</v>
      </c>
      <c r="C46" s="3" cm="1">
        <f t="array" ref="C46">IFERROR(SUM((F46:J46)/E46)/60,0)</f>
        <v>0</v>
      </c>
      <c r="D46" s="3">
        <f>IFERROR(E46/(SUM(F46:J46)/3600),0)</f>
        <v>0</v>
      </c>
      <c r="E46" s="4">
        <f>_xlfn.XLOOKUP(B46,Avaya!J$3:J$50,Avaya!K$3:K$50,0,0,1)</f>
        <v>0</v>
      </c>
      <c r="F46" s="4">
        <f>_xlfn.XLOOKUP(B46,Avaya!J$3:J$50,Avaya!L$3:L$50,0,0,1)</f>
        <v>0</v>
      </c>
      <c r="G46" s="4">
        <f>_xlfn.XLOOKUP(B46,Avaya!J$3:J$50,Avaya!M$3:M$50,0,0,1)</f>
        <v>0</v>
      </c>
      <c r="H46" s="4">
        <f>_xlfn.XLOOKUP(B46,Avaya!J$3:J$50,Avaya!N$3:N$50,0,0,1)</f>
        <v>0</v>
      </c>
      <c r="I46" s="4">
        <f>_xlfn.XLOOKUP(B46,Avaya!J$3:J$50,Avaya!O$3:O$50,0,0,1)</f>
        <v>0</v>
      </c>
      <c r="J46" s="4">
        <f>_xlfn.XLOOKUP(B46,Avaya!J$3:J$50,Avaya!P$3:P$50,0,0,1)</f>
        <v>0</v>
      </c>
      <c r="K46" s="9"/>
      <c r="L46" s="2" t="str">
        <f>'1. Roster'!A23</f>
        <v>Johnson, Rashod</v>
      </c>
      <c r="M46" s="3">
        <f>IFERROR(O46/N46,0)</f>
        <v>0</v>
      </c>
      <c r="N46" s="3">
        <f>_xlfn.XLOOKUP(L46,Clockify!A$4:A$103,Clockify!C$4:C$103,0,0,1)</f>
        <v>0</v>
      </c>
      <c r="O46" s="4">
        <f>_xlfn.XLOOKUP(L46,ServiceNow!A$4:A$102,ServiceNow!D$4:D$102,0,0,1)</f>
        <v>0</v>
      </c>
      <c r="P46" s="9"/>
    </row>
    <row r="47" spans="1:16" ht="15.95">
      <c r="A47" s="9"/>
      <c r="B47" s="2" t="str">
        <f>'1. Roster'!A11</f>
        <v>Bowker, Sean</v>
      </c>
      <c r="C47" s="3" cm="1">
        <f t="array" ref="C47">IFERROR(SUM((F47:J47)/E47)/60,0)</f>
        <v>0</v>
      </c>
      <c r="D47" s="3">
        <f>IFERROR(E47/(SUM(F47:J47)/3600),0)</f>
        <v>0</v>
      </c>
      <c r="E47" s="4">
        <f>_xlfn.XLOOKUP(B47,Avaya!J$3:J$50,Avaya!K$3:K$50,0,0,1)</f>
        <v>0</v>
      </c>
      <c r="F47" s="4">
        <f>_xlfn.XLOOKUP(B47,Avaya!J$3:J$50,Avaya!L$3:L$50,0,0,1)</f>
        <v>0</v>
      </c>
      <c r="G47" s="4">
        <f>_xlfn.XLOOKUP(B47,Avaya!J$3:J$50,Avaya!M$3:M$50,0,0,1)</f>
        <v>0</v>
      </c>
      <c r="H47" s="4">
        <f>_xlfn.XLOOKUP(B47,Avaya!J$3:J$50,Avaya!N$3:N$50,0,0,1)</f>
        <v>0</v>
      </c>
      <c r="I47" s="4">
        <f>_xlfn.XLOOKUP(B47,Avaya!J$3:J$50,Avaya!O$3:O$50,0,0,1)</f>
        <v>0</v>
      </c>
      <c r="J47" s="4">
        <f>_xlfn.XLOOKUP(B47,Avaya!J$3:J$50,Avaya!P$3:P$50,0,0,1)</f>
        <v>0</v>
      </c>
      <c r="K47" s="9"/>
      <c r="L47" s="2" t="str">
        <f>'1. Roster'!A25</f>
        <v>Kempainen, John</v>
      </c>
      <c r="M47" s="3">
        <f>IFERROR(O47/N47,0)</f>
        <v>0</v>
      </c>
      <c r="N47" s="3">
        <f>_xlfn.XLOOKUP(L47,Clockify!A$4:A$103,Clockify!C$4:C$103,0,0,1)</f>
        <v>0</v>
      </c>
      <c r="O47" s="4">
        <f>_xlfn.XLOOKUP(L47,ServiceNow!A$4:A$102,ServiceNow!D$4:D$102,0,0,1)</f>
        <v>0</v>
      </c>
      <c r="P47" s="9"/>
    </row>
    <row r="48" spans="1:16" ht="15.95">
      <c r="A48" s="9"/>
      <c r="B48" s="2" t="str">
        <f>'1. Roster'!A14</f>
        <v>Dumas, TJ</v>
      </c>
      <c r="C48" s="3" cm="1">
        <f t="array" ref="C48">IFERROR(SUM((F48:J48)/E48)/60,0)</f>
        <v>0</v>
      </c>
      <c r="D48" s="3">
        <f>IFERROR(E48/(SUM(F48:J48)/3600),0)</f>
        <v>0</v>
      </c>
      <c r="E48" s="4">
        <f>_xlfn.XLOOKUP(B48,Avaya!J$3:J$50,Avaya!K$3:K$50,0,0,1)</f>
        <v>0</v>
      </c>
      <c r="F48" s="4">
        <f>_xlfn.XLOOKUP(B48,Avaya!J$3:J$50,Avaya!L$3:L$50,0,0,1)</f>
        <v>0</v>
      </c>
      <c r="G48" s="4">
        <f>_xlfn.XLOOKUP(B48,Avaya!J$3:J$50,Avaya!M$3:M$50,0,0,1)</f>
        <v>0</v>
      </c>
      <c r="H48" s="4">
        <f>_xlfn.XLOOKUP(B48,Avaya!J$3:J$50,Avaya!N$3:N$50,0,0,1)</f>
        <v>0</v>
      </c>
      <c r="I48" s="4">
        <f>_xlfn.XLOOKUP(B48,Avaya!J$3:J$50,Avaya!O$3:O$50,0,0,1)</f>
        <v>0</v>
      </c>
      <c r="J48" s="4">
        <f>_xlfn.XLOOKUP(B48,Avaya!J$3:J$50,Avaya!P$3:P$50,0,0,1)</f>
        <v>0</v>
      </c>
      <c r="K48" s="9"/>
      <c r="L48" s="2" t="str">
        <f>'1. Roster'!A26</f>
        <v>Kenner, Ian</v>
      </c>
      <c r="M48" s="3">
        <f>IFERROR(O48/N48,0)</f>
        <v>0</v>
      </c>
      <c r="N48" s="3">
        <f>_xlfn.XLOOKUP(L48,Clockify!A$4:A$103,Clockify!C$4:C$103,0,0,1)</f>
        <v>0</v>
      </c>
      <c r="O48" s="4">
        <f>_xlfn.XLOOKUP(L48,ServiceNow!A$4:A$102,ServiceNow!D$4:D$102,0,0,1)</f>
        <v>0</v>
      </c>
      <c r="P48" s="9"/>
    </row>
    <row r="49" spans="1:16" ht="15.95">
      <c r="A49" s="9"/>
      <c r="B49" s="2" t="str">
        <f>'1. Roster'!A15</f>
        <v>Easa, Tony</v>
      </c>
      <c r="C49" s="3" cm="1">
        <f t="array" ref="C49">IFERROR(SUM((F49:J49)/E49)/60,0)</f>
        <v>0</v>
      </c>
      <c r="D49" s="3">
        <f>IFERROR(E49/(SUM(F49:J49)/3600),0)</f>
        <v>0</v>
      </c>
      <c r="E49" s="4">
        <f>_xlfn.XLOOKUP(B49,Avaya!J$3:J$50,Avaya!K$3:K$50,0,0,1)</f>
        <v>0</v>
      </c>
      <c r="F49" s="4">
        <f>_xlfn.XLOOKUP(B49,Avaya!J$3:J$50,Avaya!L$3:L$50,0,0,1)</f>
        <v>0</v>
      </c>
      <c r="G49" s="4">
        <f>_xlfn.XLOOKUP(B49,Avaya!J$3:J$50,Avaya!M$3:M$50,0,0,1)</f>
        <v>0</v>
      </c>
      <c r="H49" s="4">
        <f>_xlfn.XLOOKUP(B49,Avaya!J$3:J$50,Avaya!N$3:N$50,0,0,1)</f>
        <v>0</v>
      </c>
      <c r="I49" s="4">
        <f>_xlfn.XLOOKUP(B49,Avaya!J$3:J$50,Avaya!O$3:O$50,0,0,1)</f>
        <v>0</v>
      </c>
      <c r="J49" s="4">
        <f>_xlfn.XLOOKUP(B49,Avaya!J$3:J$50,Avaya!P$3:P$50,0,0,1)</f>
        <v>0</v>
      </c>
      <c r="K49" s="9"/>
      <c r="L49" s="2" t="str">
        <f>'1. Roster'!A29</f>
        <v>Kosman, Kyle</v>
      </c>
      <c r="M49" s="3">
        <f>IFERROR(O49/N49,0)</f>
        <v>0</v>
      </c>
      <c r="N49" s="3">
        <f>_xlfn.XLOOKUP(L49,Clockify!A$4:A$103,Clockify!C$4:C$103,0,0,1)</f>
        <v>17.7</v>
      </c>
      <c r="O49" s="4">
        <f>_xlfn.XLOOKUP(L49,ServiceNow!A$4:A$102,ServiceNow!D$4:D$102,0,0,1)</f>
        <v>0</v>
      </c>
      <c r="P49" s="9"/>
    </row>
    <row r="50" spans="1:16" ht="15.95">
      <c r="A50" s="9"/>
      <c r="B50" s="2" t="str">
        <f>'1. Roster'!A24</f>
        <v>Kar, Joel</v>
      </c>
      <c r="C50" s="3" cm="1">
        <f t="array" ref="C50">IFERROR(SUM((F50:J50)/E50)/60,0)</f>
        <v>0</v>
      </c>
      <c r="D50" s="3">
        <f>IFERROR(E50/(SUM(F50:J50)/3600),0)</f>
        <v>0</v>
      </c>
      <c r="E50" s="4">
        <f>_xlfn.XLOOKUP(B50,Avaya!J$3:J$50,Avaya!K$3:K$50,0,0,1)</f>
        <v>0</v>
      </c>
      <c r="F50" s="4">
        <f>_xlfn.XLOOKUP(B50,Avaya!J$3:J$50,Avaya!L$3:L$50,0,0,1)</f>
        <v>0</v>
      </c>
      <c r="G50" s="4">
        <f>_xlfn.XLOOKUP(B50,Avaya!J$3:J$50,Avaya!M$3:M$50,0,0,1)</f>
        <v>0</v>
      </c>
      <c r="H50" s="4">
        <f>_xlfn.XLOOKUP(B50,Avaya!J$3:J$50,Avaya!N$3:N$50,0,0,1)</f>
        <v>0</v>
      </c>
      <c r="I50" s="4">
        <f>_xlfn.XLOOKUP(B50,Avaya!J$3:J$50,Avaya!O$3:O$50,0,0,1)</f>
        <v>0</v>
      </c>
      <c r="J50" s="4">
        <f>_xlfn.XLOOKUP(B50,Avaya!J$3:J$50,Avaya!P$3:P$50,0,0,1)</f>
        <v>0</v>
      </c>
      <c r="K50" s="9"/>
      <c r="L50" s="2" t="str">
        <f>'1. Roster'!A30</f>
        <v>Lyons, Steph</v>
      </c>
      <c r="M50" s="3">
        <f>IFERROR(O50/N50,0)</f>
        <v>0</v>
      </c>
      <c r="N50" s="3">
        <f>_xlfn.XLOOKUP(L50,Clockify!A$4:A$103,Clockify!C$4:C$103,0,0,1)</f>
        <v>0</v>
      </c>
      <c r="O50" s="4">
        <f>_xlfn.XLOOKUP(L50,ServiceNow!A$4:A$102,ServiceNow!D$4:D$102,0,0,1)</f>
        <v>0</v>
      </c>
      <c r="P50" s="9"/>
    </row>
    <row r="51" spans="1:16" ht="15.95">
      <c r="A51" s="9"/>
      <c r="B51" s="2" t="str">
        <f>'1. Roster'!A25</f>
        <v>Kempainen, John</v>
      </c>
      <c r="C51" s="3" cm="1">
        <f t="array" ref="C51">IFERROR(SUM((F51:J51)/E51)/60,0)</f>
        <v>0</v>
      </c>
      <c r="D51" s="3">
        <f>IFERROR(E51/(SUM(F51:J51)/3600),0)</f>
        <v>0</v>
      </c>
      <c r="E51" s="4">
        <f>_xlfn.XLOOKUP(B51,Avaya!J$3:J$50,Avaya!K$3:K$50,0,0,1)</f>
        <v>0</v>
      </c>
      <c r="F51" s="4">
        <f>_xlfn.XLOOKUP(B51,Avaya!J$3:J$50,Avaya!L$3:L$50,0,0,1)</f>
        <v>0</v>
      </c>
      <c r="G51" s="4">
        <f>_xlfn.XLOOKUP(B51,Avaya!J$3:J$50,Avaya!M$3:M$50,0,0,1)</f>
        <v>0</v>
      </c>
      <c r="H51" s="4">
        <f>_xlfn.XLOOKUP(B51,Avaya!J$3:J$50,Avaya!N$3:N$50,0,0,1)</f>
        <v>0</v>
      </c>
      <c r="I51" s="4">
        <f>_xlfn.XLOOKUP(B51,Avaya!J$3:J$50,Avaya!O$3:O$50,0,0,1)</f>
        <v>0</v>
      </c>
      <c r="J51" s="4">
        <f>_xlfn.XLOOKUP(B51,Avaya!J$3:J$50,Avaya!P$3:P$50,0,0,1)</f>
        <v>0</v>
      </c>
      <c r="K51" s="9"/>
      <c r="L51" s="2" t="str">
        <f>'1. Roster'!A41</f>
        <v>Redman, Renee</v>
      </c>
      <c r="M51" s="3">
        <f>IFERROR(O51/N51,0)</f>
        <v>0</v>
      </c>
      <c r="N51" s="3">
        <f>_xlfn.XLOOKUP(L51,Clockify!A$4:A$103,Clockify!C$4:C$103,0,0,1)</f>
        <v>0</v>
      </c>
      <c r="O51" s="4">
        <f>_xlfn.XLOOKUP(L51,ServiceNow!A$4:A$102,ServiceNow!D$4:D$102,0,0,1)</f>
        <v>0</v>
      </c>
      <c r="P51" s="9"/>
    </row>
    <row r="52" spans="1:16" ht="15.95">
      <c r="A52" s="9"/>
      <c r="B52" s="2" t="str">
        <f>'1. Roster'!A39</f>
        <v>Parent, Michael</v>
      </c>
      <c r="C52" s="3" cm="1">
        <f t="array" ref="C52">IFERROR(SUM((F52:J52)/E52)/60,0)</f>
        <v>0</v>
      </c>
      <c r="D52" s="3">
        <f>IFERROR(E52/(SUM(F52:J52)/3600),0)</f>
        <v>0</v>
      </c>
      <c r="E52" s="4">
        <f>_xlfn.XLOOKUP(B52,Avaya!J$3:J$50,Avaya!K$3:K$50,0,0,1)</f>
        <v>0</v>
      </c>
      <c r="F52" s="4">
        <f>_xlfn.XLOOKUP(B52,Avaya!J$3:J$50,Avaya!L$3:L$50,0,0,1)</f>
        <v>0</v>
      </c>
      <c r="G52" s="4">
        <f>_xlfn.XLOOKUP(B52,Avaya!J$3:J$50,Avaya!M$3:M$50,0,0,1)</f>
        <v>0</v>
      </c>
      <c r="H52" s="4">
        <f>_xlfn.XLOOKUP(B52,Avaya!J$3:J$50,Avaya!N$3:N$50,0,0,1)</f>
        <v>0</v>
      </c>
      <c r="I52" s="4">
        <f>_xlfn.XLOOKUP(B52,Avaya!J$3:J$50,Avaya!O$3:O$50,0,0,1)</f>
        <v>0</v>
      </c>
      <c r="J52" s="4">
        <f>_xlfn.XLOOKUP(B52,Avaya!J$3:J$50,Avaya!P$3:P$50,0,0,1)</f>
        <v>0</v>
      </c>
      <c r="K52" s="9"/>
      <c r="L52" s="2" t="str">
        <f>'1. Roster'!A43</f>
        <v>Sizemore, Michael</v>
      </c>
      <c r="M52" s="3">
        <f>IFERROR(O52/N52,0)</f>
        <v>0</v>
      </c>
      <c r="N52" s="3">
        <f>_xlfn.XLOOKUP(L52,Clockify!A$4:A$103,Clockify!C$4:C$103,0,0,1)</f>
        <v>0</v>
      </c>
      <c r="O52" s="4">
        <f>_xlfn.XLOOKUP(L52,ServiceNow!A$4:A$102,ServiceNow!D$4:D$102,0,0,1)</f>
        <v>0</v>
      </c>
      <c r="P52" s="9"/>
    </row>
    <row r="53" spans="1:16" ht="15.95">
      <c r="A53" s="9"/>
      <c r="B53" s="2" t="str">
        <f>'1. Roster'!A42</f>
        <v>Serrano, Alma</v>
      </c>
      <c r="C53" s="3" cm="1">
        <f t="array" ref="C53">IFERROR(SUM((F53:J53)/E53)/60,0)</f>
        <v>0</v>
      </c>
      <c r="D53" s="3">
        <f>IFERROR(E53/(SUM(F53:J53)/3600),0)</f>
        <v>0</v>
      </c>
      <c r="E53" s="4">
        <f>_xlfn.XLOOKUP(B53,Avaya!J$3:J$50,Avaya!K$3:K$50,0,0,1)</f>
        <v>0</v>
      </c>
      <c r="F53" s="4">
        <f>_xlfn.XLOOKUP(B53,Avaya!J$3:J$50,Avaya!L$3:L$50,0,0,1)</f>
        <v>0</v>
      </c>
      <c r="G53" s="4">
        <f>_xlfn.XLOOKUP(B53,Avaya!J$3:J$50,Avaya!M$3:M$50,0,0,1)</f>
        <v>0</v>
      </c>
      <c r="H53" s="4">
        <f>_xlfn.XLOOKUP(B53,Avaya!J$3:J$50,Avaya!N$3:N$50,0,0,1)</f>
        <v>0</v>
      </c>
      <c r="I53" s="4">
        <f>_xlfn.XLOOKUP(B53,Avaya!J$3:J$50,Avaya!O$3:O$50,0,0,1)</f>
        <v>0</v>
      </c>
      <c r="J53" s="4">
        <f>_xlfn.XLOOKUP(B53,Avaya!J$3:J$50,Avaya!P$3:P$50,0,0,1)</f>
        <v>0</v>
      </c>
      <c r="K53" s="9"/>
      <c r="L53" s="2" t="str">
        <f>'1. Roster'!A47</f>
        <v>Torrence, Cory</v>
      </c>
      <c r="M53" s="3">
        <f>IFERROR(O53/N53,0)</f>
        <v>0</v>
      </c>
      <c r="N53" s="3">
        <f>_xlfn.XLOOKUP(L53,Clockify!A$4:A$103,Clockify!C$4:C$103,0,0,1)</f>
        <v>0</v>
      </c>
      <c r="O53" s="4">
        <f>_xlfn.XLOOKUP(L53,ServiceNow!A$4:A$102,ServiceNow!D$4:D$102,0,0,1)</f>
        <v>0</v>
      </c>
      <c r="P53" s="9"/>
    </row>
    <row r="54" spans="1:16" ht="15.95" hidden="1">
      <c r="A54" s="9"/>
      <c r="B54" s="2">
        <f>'1. Roster'!A50</f>
        <v>0</v>
      </c>
      <c r="C54" s="3" cm="1">
        <f t="array" ref="C54">IFERROR(SUM((F54:J54)/E54)/60,0)</f>
        <v>0</v>
      </c>
      <c r="D54" s="3">
        <f>IFERROR(E54/(SUM(F54:J54)/3600),0)</f>
        <v>0</v>
      </c>
      <c r="E54" s="4">
        <f>_xlfn.XLOOKUP(B54,Avaya!J$3:J$50,Avaya!K$3:K$50,0,0,1)</f>
        <v>0</v>
      </c>
      <c r="F54" s="4">
        <f>_xlfn.XLOOKUP(B54,Avaya!J$3:J$50,Avaya!L$3:L$50,0,0,1)</f>
        <v>0</v>
      </c>
      <c r="G54" s="4">
        <f>_xlfn.XLOOKUP(B54,Avaya!J$3:J$50,Avaya!M$3:M$50,0,0,1)</f>
        <v>0</v>
      </c>
      <c r="H54" s="4">
        <f>_xlfn.XLOOKUP(B54,Avaya!J$3:J$50,Avaya!N$3:N$50,0,0,1)</f>
        <v>0</v>
      </c>
      <c r="I54" s="4">
        <f>_xlfn.XLOOKUP(B54,Avaya!J$3:J$50,Avaya!O$3:O$50,0,0,1)</f>
        <v>0</v>
      </c>
      <c r="J54" s="4">
        <f>_xlfn.XLOOKUP(B54,Avaya!J$3:J$50,Avaya!P$3:P$50,0,0,1)</f>
        <v>0</v>
      </c>
      <c r="K54" s="9"/>
      <c r="L54" s="2">
        <f>'1. Roster'!A50</f>
        <v>0</v>
      </c>
      <c r="M54" s="3">
        <f>IFERROR(O54/N54,0)</f>
        <v>0</v>
      </c>
      <c r="N54" s="3">
        <f>_xlfn.XLOOKUP(L54,Clockify!A$4:A$103,Clockify!C$4:C$103,0,0,1)</f>
        <v>0</v>
      </c>
      <c r="O54" s="4">
        <f>_xlfn.XLOOKUP(L54,ServiceNow!A$4:A$102,ServiceNow!D$4:D$102,0,0,1)</f>
        <v>13</v>
      </c>
      <c r="P54" s="9"/>
    </row>
    <row r="55" spans="1:16" ht="15.95" hidden="1">
      <c r="A55" s="9"/>
      <c r="B55" s="2">
        <f>'1. Roster'!A51</f>
        <v>0</v>
      </c>
      <c r="C55" s="3" cm="1">
        <f t="array" ref="C55">IFERROR(SUM((F55:J55)/E55)/60,0)</f>
        <v>0</v>
      </c>
      <c r="D55" s="3">
        <f>IFERROR(E55/(SUM(F55:J55)/3600),0)</f>
        <v>0</v>
      </c>
      <c r="E55" s="4">
        <f>_xlfn.XLOOKUP(B55,Avaya!J$3:J$50,Avaya!K$3:K$50,0,0,1)</f>
        <v>0</v>
      </c>
      <c r="F55" s="4">
        <f>_xlfn.XLOOKUP(B55,Avaya!J$3:J$50,Avaya!L$3:L$50,0,0,1)</f>
        <v>0</v>
      </c>
      <c r="G55" s="4">
        <f>_xlfn.XLOOKUP(B55,Avaya!J$3:J$50,Avaya!M$3:M$50,0,0,1)</f>
        <v>0</v>
      </c>
      <c r="H55" s="4">
        <f>_xlfn.XLOOKUP(B55,Avaya!J$3:J$50,Avaya!N$3:N$50,0,0,1)</f>
        <v>0</v>
      </c>
      <c r="I55" s="4">
        <f>_xlfn.XLOOKUP(B55,Avaya!J$3:J$50,Avaya!O$3:O$50,0,0,1)</f>
        <v>0</v>
      </c>
      <c r="J55" s="4">
        <f>_xlfn.XLOOKUP(B55,Avaya!J$3:J$50,Avaya!P$3:P$50,0,0,1)</f>
        <v>0</v>
      </c>
      <c r="K55" s="9"/>
      <c r="L55" s="2">
        <f>'1. Roster'!A51</f>
        <v>0</v>
      </c>
      <c r="M55" s="3">
        <f>IFERROR(O55/N55,0)</f>
        <v>0</v>
      </c>
      <c r="N55" s="3">
        <f>_xlfn.XLOOKUP(L55,Clockify!A$4:A$103,Clockify!C$4:C$103,0,0,1)</f>
        <v>0</v>
      </c>
      <c r="O55" s="4">
        <f>_xlfn.XLOOKUP(L55,ServiceNow!A$4:A$102,ServiceNow!D$4:D$102,0,0,1)</f>
        <v>13</v>
      </c>
      <c r="P55" s="9"/>
    </row>
    <row r="56" spans="1:16" ht="15.95" hidden="1">
      <c r="A56" s="9"/>
      <c r="B56" s="2">
        <f>'1. Roster'!A52</f>
        <v>0</v>
      </c>
      <c r="C56" s="3" cm="1">
        <f t="array" ref="C56">IFERROR(SUM((F56:J56)/E56)/60,0)</f>
        <v>0</v>
      </c>
      <c r="D56" s="3">
        <f>IFERROR(E56/(SUM(F56:J56)/3600),0)</f>
        <v>0</v>
      </c>
      <c r="E56" s="4">
        <f>_xlfn.XLOOKUP(B56,Avaya!J$3:J$50,Avaya!K$3:K$50,0,0,1)</f>
        <v>0</v>
      </c>
      <c r="F56" s="4">
        <f>_xlfn.XLOOKUP(B56,Avaya!J$3:J$50,Avaya!L$3:L$50,0,0,1)</f>
        <v>0</v>
      </c>
      <c r="G56" s="4">
        <f>_xlfn.XLOOKUP(B56,Avaya!J$3:J$50,Avaya!M$3:M$50,0,0,1)</f>
        <v>0</v>
      </c>
      <c r="H56" s="4">
        <f>_xlfn.XLOOKUP(B56,Avaya!J$3:J$50,Avaya!N$3:N$50,0,0,1)</f>
        <v>0</v>
      </c>
      <c r="I56" s="4">
        <f>_xlfn.XLOOKUP(B56,Avaya!J$3:J$50,Avaya!O$3:O$50,0,0,1)</f>
        <v>0</v>
      </c>
      <c r="J56" s="4">
        <f>_xlfn.XLOOKUP(B56,Avaya!J$3:J$50,Avaya!P$3:P$50,0,0,1)</f>
        <v>0</v>
      </c>
      <c r="K56" s="9"/>
      <c r="L56" s="2">
        <f>'1. Roster'!A52</f>
        <v>0</v>
      </c>
      <c r="M56" s="3">
        <f>IFERROR(O56/N56,0)</f>
        <v>0</v>
      </c>
      <c r="N56" s="3">
        <f>_xlfn.XLOOKUP(L56,Clockify!A$4:A$103,Clockify!C$4:C$103,0,0,1)</f>
        <v>0</v>
      </c>
      <c r="O56" s="4">
        <f>_xlfn.XLOOKUP(L56,ServiceNow!A$4:A$102,ServiceNow!D$4:D$102,0,0,1)</f>
        <v>13</v>
      </c>
      <c r="P56" s="9"/>
    </row>
    <row r="57" spans="1:16" ht="15.95" hidden="1">
      <c r="A57" s="9"/>
      <c r="B57" s="2">
        <f>'1. Roster'!A53</f>
        <v>0</v>
      </c>
      <c r="C57" s="3" cm="1">
        <f t="array" ref="C57">IFERROR(SUM((F57:J57)/E57)/60,0)</f>
        <v>0</v>
      </c>
      <c r="D57" s="3">
        <f>IFERROR(E57/(SUM(F57:J57)/3600),0)</f>
        <v>0</v>
      </c>
      <c r="E57" s="4">
        <f>_xlfn.XLOOKUP(B57,Avaya!J$3:J$50,Avaya!K$3:K$50,0,0,1)</f>
        <v>0</v>
      </c>
      <c r="F57" s="4">
        <f>_xlfn.XLOOKUP(B57,Avaya!J$3:J$50,Avaya!L$3:L$50,0,0,1)</f>
        <v>0</v>
      </c>
      <c r="G57" s="4">
        <f>_xlfn.XLOOKUP(B57,Avaya!J$3:J$50,Avaya!M$3:M$50,0,0,1)</f>
        <v>0</v>
      </c>
      <c r="H57" s="4">
        <f>_xlfn.XLOOKUP(B57,Avaya!J$3:J$50,Avaya!N$3:N$50,0,0,1)</f>
        <v>0</v>
      </c>
      <c r="I57" s="4">
        <f>_xlfn.XLOOKUP(B57,Avaya!J$3:J$50,Avaya!O$3:O$50,0,0,1)</f>
        <v>0</v>
      </c>
      <c r="J57" s="4">
        <f>_xlfn.XLOOKUP(B57,Avaya!J$3:J$50,Avaya!P$3:P$50,0,0,1)</f>
        <v>0</v>
      </c>
      <c r="K57" s="9"/>
      <c r="L57" s="2">
        <f>'1. Roster'!A53</f>
        <v>0</v>
      </c>
      <c r="M57" s="3">
        <f>IFERROR(O57/N57,0)</f>
        <v>0</v>
      </c>
      <c r="N57" s="3">
        <f>_xlfn.XLOOKUP(L57,Clockify!A$4:A$103,Clockify!C$4:C$103,0,0,1)</f>
        <v>0</v>
      </c>
      <c r="O57" s="4">
        <f>_xlfn.XLOOKUP(L57,ServiceNow!A$4:A$102,ServiceNow!D$4:D$102,0,0,1)</f>
        <v>13</v>
      </c>
      <c r="P57" s="9"/>
    </row>
    <row r="58" spans="1:16" ht="15.95" hidden="1">
      <c r="A58" s="9"/>
      <c r="B58" s="2">
        <f>'1. Roster'!A54</f>
        <v>0</v>
      </c>
      <c r="C58" s="3" cm="1">
        <f t="array" ref="C58">IFERROR(SUM((F58:J58)/E58)/60,0)</f>
        <v>0</v>
      </c>
      <c r="D58" s="3">
        <f>IFERROR(E58/(SUM(F58:J58)/3600),0)</f>
        <v>0</v>
      </c>
      <c r="E58" s="4">
        <f>_xlfn.XLOOKUP(B58,Avaya!J$3:J$50,Avaya!K$3:K$50,0,0,1)</f>
        <v>0</v>
      </c>
      <c r="F58" s="4">
        <f>_xlfn.XLOOKUP(B58,Avaya!J$3:J$50,Avaya!L$3:L$50,0,0,1)</f>
        <v>0</v>
      </c>
      <c r="G58" s="4">
        <f>_xlfn.XLOOKUP(B58,Avaya!J$3:J$50,Avaya!M$3:M$50,0,0,1)</f>
        <v>0</v>
      </c>
      <c r="H58" s="4">
        <f>_xlfn.XLOOKUP(B58,Avaya!J$3:J$50,Avaya!N$3:N$50,0,0,1)</f>
        <v>0</v>
      </c>
      <c r="I58" s="4">
        <f>_xlfn.XLOOKUP(B58,Avaya!J$3:J$50,Avaya!O$3:O$50,0,0,1)</f>
        <v>0</v>
      </c>
      <c r="J58" s="4">
        <f>_xlfn.XLOOKUP(B58,Avaya!J$3:J$50,Avaya!P$3:P$50,0,0,1)</f>
        <v>0</v>
      </c>
      <c r="K58" s="9"/>
      <c r="L58" s="2">
        <f>'1. Roster'!A54</f>
        <v>0</v>
      </c>
      <c r="M58" s="3">
        <f>IFERROR(O58/N58,0)</f>
        <v>0</v>
      </c>
      <c r="N58" s="3">
        <f>_xlfn.XLOOKUP(L58,Clockify!A$4:A$103,Clockify!C$4:C$103,0,0,1)</f>
        <v>0</v>
      </c>
      <c r="O58" s="4">
        <f>_xlfn.XLOOKUP(L58,ServiceNow!A$4:A$102,ServiceNow!D$4:D$102,0,0,1)</f>
        <v>13</v>
      </c>
      <c r="P58" s="9"/>
    </row>
    <row r="59" spans="1:16" ht="15.95" hidden="1">
      <c r="A59" s="9"/>
      <c r="B59" s="2">
        <f>'1. Roster'!A55</f>
        <v>0</v>
      </c>
      <c r="C59" s="3" cm="1">
        <f t="array" ref="C59">IFERROR(SUM((F59:J59)/E59)/60,0)</f>
        <v>0</v>
      </c>
      <c r="D59" s="3">
        <f>IFERROR(E59/(SUM(F59:J59)/3600),0)</f>
        <v>0</v>
      </c>
      <c r="E59" s="4">
        <f>_xlfn.XLOOKUP(B59,Avaya!J$3:J$50,Avaya!K$3:K$50,0,0,1)</f>
        <v>0</v>
      </c>
      <c r="F59" s="4">
        <f>_xlfn.XLOOKUP(B59,Avaya!J$3:J$50,Avaya!L$3:L$50,0,0,1)</f>
        <v>0</v>
      </c>
      <c r="G59" s="4">
        <f>_xlfn.XLOOKUP(B59,Avaya!J$3:J$50,Avaya!M$3:M$50,0,0,1)</f>
        <v>0</v>
      </c>
      <c r="H59" s="4">
        <f>_xlfn.XLOOKUP(B59,Avaya!J$3:J$50,Avaya!N$3:N$50,0,0,1)</f>
        <v>0</v>
      </c>
      <c r="I59" s="4">
        <f>_xlfn.XLOOKUP(B59,Avaya!J$3:J$50,Avaya!O$3:O$50,0,0,1)</f>
        <v>0</v>
      </c>
      <c r="J59" s="4">
        <f>_xlfn.XLOOKUP(B59,Avaya!J$3:J$50,Avaya!P$3:P$50,0,0,1)</f>
        <v>0</v>
      </c>
      <c r="K59" s="9"/>
      <c r="L59" s="2">
        <f>'1. Roster'!A55</f>
        <v>0</v>
      </c>
      <c r="M59" s="3">
        <f>IFERROR(O59/N59,0)</f>
        <v>0</v>
      </c>
      <c r="N59" s="3">
        <f>_xlfn.XLOOKUP(L59,Clockify!A$4:A$103,Clockify!C$4:C$103,0,0,1)</f>
        <v>0</v>
      </c>
      <c r="O59" s="4">
        <f>_xlfn.XLOOKUP(L59,ServiceNow!A$4:A$102,ServiceNow!D$4:D$102,0,0,1)</f>
        <v>13</v>
      </c>
      <c r="P59" s="9"/>
    </row>
    <row r="60" spans="1:16" ht="15.95" hidden="1">
      <c r="A60" s="9"/>
      <c r="B60" s="2">
        <f>'1. Roster'!A56</f>
        <v>0</v>
      </c>
      <c r="C60" s="3" cm="1">
        <f t="array" ref="C60">IFERROR(SUM((F60:J60)/E60)/60,0)</f>
        <v>0</v>
      </c>
      <c r="D60" s="3">
        <f>IFERROR(E60/(SUM(F60:J60)/3600),0)</f>
        <v>0</v>
      </c>
      <c r="E60" s="4">
        <f>_xlfn.XLOOKUP(B60,Avaya!J$3:J$50,Avaya!K$3:K$50,0,0,1)</f>
        <v>0</v>
      </c>
      <c r="F60" s="4">
        <f>_xlfn.XLOOKUP(B60,Avaya!J$3:J$50,Avaya!L$3:L$50,0,0,1)</f>
        <v>0</v>
      </c>
      <c r="G60" s="4">
        <f>_xlfn.XLOOKUP(B60,Avaya!J$3:J$50,Avaya!M$3:M$50,0,0,1)</f>
        <v>0</v>
      </c>
      <c r="H60" s="4">
        <f>_xlfn.XLOOKUP(B60,Avaya!J$3:J$50,Avaya!N$3:N$50,0,0,1)</f>
        <v>0</v>
      </c>
      <c r="I60" s="4">
        <f>_xlfn.XLOOKUP(B60,Avaya!J$3:J$50,Avaya!O$3:O$50,0,0,1)</f>
        <v>0</v>
      </c>
      <c r="J60" s="4">
        <f>_xlfn.XLOOKUP(B60,Avaya!J$3:J$50,Avaya!P$3:P$50,0,0,1)</f>
        <v>0</v>
      </c>
      <c r="K60" s="9"/>
      <c r="L60" s="2">
        <f>'1. Roster'!A56</f>
        <v>0</v>
      </c>
      <c r="M60" s="3">
        <f>IFERROR(O60/N60,0)</f>
        <v>0</v>
      </c>
      <c r="N60" s="3">
        <f>_xlfn.XLOOKUP(L60,Clockify!A$4:A$103,Clockify!C$4:C$103,0,0,1)</f>
        <v>0</v>
      </c>
      <c r="O60" s="4">
        <f>_xlfn.XLOOKUP(L60,ServiceNow!A$4:A$102,ServiceNow!D$4:D$102,0,0,1)</f>
        <v>13</v>
      </c>
      <c r="P60" s="9"/>
    </row>
    <row r="61" spans="1:16" ht="15.95" hidden="1">
      <c r="A61" s="9"/>
      <c r="B61" s="2">
        <f>'1. Roster'!A57</f>
        <v>0</v>
      </c>
      <c r="C61" s="3" cm="1">
        <f t="array" ref="C61">IFERROR(SUM((F61:J61)/E61)/60,0)</f>
        <v>0</v>
      </c>
      <c r="D61" s="3">
        <f>IFERROR(E61/(SUM(F61:J61)/3600),0)</f>
        <v>0</v>
      </c>
      <c r="E61" s="4">
        <f>_xlfn.XLOOKUP(B61,Avaya!J$3:J$50,Avaya!K$3:K$50,0,0,1)</f>
        <v>0</v>
      </c>
      <c r="F61" s="4">
        <f>_xlfn.XLOOKUP(B61,Avaya!J$3:J$50,Avaya!L$3:L$50,0,0,1)</f>
        <v>0</v>
      </c>
      <c r="G61" s="4">
        <f>_xlfn.XLOOKUP(B61,Avaya!J$3:J$50,Avaya!M$3:M$50,0,0,1)</f>
        <v>0</v>
      </c>
      <c r="H61" s="4">
        <f>_xlfn.XLOOKUP(B61,Avaya!J$3:J$50,Avaya!N$3:N$50,0,0,1)</f>
        <v>0</v>
      </c>
      <c r="I61" s="4">
        <f>_xlfn.XLOOKUP(B61,Avaya!J$3:J$50,Avaya!O$3:O$50,0,0,1)</f>
        <v>0</v>
      </c>
      <c r="J61" s="4">
        <f>_xlfn.XLOOKUP(B61,Avaya!J$3:J$50,Avaya!P$3:P$50,0,0,1)</f>
        <v>0</v>
      </c>
      <c r="K61" s="9"/>
      <c r="L61" s="2">
        <f>'1. Roster'!A57</f>
        <v>0</v>
      </c>
      <c r="M61" s="3">
        <f>IFERROR(O61/N61,0)</f>
        <v>0</v>
      </c>
      <c r="N61" s="3">
        <f>_xlfn.XLOOKUP(L61,Clockify!A$4:A$103,Clockify!C$4:C$103,0,0,1)</f>
        <v>0</v>
      </c>
      <c r="O61" s="4">
        <f>_xlfn.XLOOKUP(L61,ServiceNow!A$4:A$102,ServiceNow!D$4:D$102,0,0,1)</f>
        <v>13</v>
      </c>
      <c r="P61" s="9"/>
    </row>
    <row r="62" spans="1:16" ht="15.95" hidden="1">
      <c r="A62" s="9"/>
      <c r="B62" s="2">
        <f>'1. Roster'!A58</f>
        <v>0</v>
      </c>
      <c r="C62" s="3" cm="1">
        <f t="array" ref="C62">IFERROR(SUM((F62:J62)/E62)/60,0)</f>
        <v>0</v>
      </c>
      <c r="D62" s="3">
        <f>IFERROR(E62/(SUM(F62:J62)/3600),0)</f>
        <v>0</v>
      </c>
      <c r="E62" s="4">
        <f>_xlfn.XLOOKUP(B62,Avaya!J$3:J$50,Avaya!K$3:K$50,0,0,1)</f>
        <v>0</v>
      </c>
      <c r="F62" s="4">
        <f>_xlfn.XLOOKUP(B62,Avaya!J$3:J$50,Avaya!L$3:L$50,0,0,1)</f>
        <v>0</v>
      </c>
      <c r="G62" s="4">
        <f>_xlfn.XLOOKUP(B62,Avaya!J$3:J$50,Avaya!M$3:M$50,0,0,1)</f>
        <v>0</v>
      </c>
      <c r="H62" s="4">
        <f>_xlfn.XLOOKUP(B62,Avaya!J$3:J$50,Avaya!N$3:N$50,0,0,1)</f>
        <v>0</v>
      </c>
      <c r="I62" s="4">
        <f>_xlfn.XLOOKUP(B62,Avaya!J$3:J$50,Avaya!O$3:O$50,0,0,1)</f>
        <v>0</v>
      </c>
      <c r="J62" s="4">
        <f>_xlfn.XLOOKUP(B62,Avaya!J$3:J$50,Avaya!P$3:P$50,0,0,1)</f>
        <v>0</v>
      </c>
      <c r="K62" s="9"/>
      <c r="L62" s="2">
        <f>'1. Roster'!A58</f>
        <v>0</v>
      </c>
      <c r="M62" s="3">
        <f>IFERROR(O62/N62,0)</f>
        <v>0</v>
      </c>
      <c r="N62" s="3">
        <f>_xlfn.XLOOKUP(L62,Clockify!A$4:A$103,Clockify!C$4:C$103,0,0,1)</f>
        <v>0</v>
      </c>
      <c r="O62" s="4">
        <f>_xlfn.XLOOKUP(L62,ServiceNow!A$4:A$102,ServiceNow!D$4:D$102,0,0,1)</f>
        <v>13</v>
      </c>
      <c r="P62" s="9"/>
    </row>
    <row r="63" spans="1:16" ht="15.95" hidden="1">
      <c r="A63" s="9"/>
      <c r="B63" s="2">
        <f>'1. Roster'!A59</f>
        <v>0</v>
      </c>
      <c r="C63" s="3" cm="1">
        <f t="array" ref="C63">IFERROR(SUM((F63:J63)/E63)/60,0)</f>
        <v>0</v>
      </c>
      <c r="D63" s="3">
        <f>IFERROR(E63/(SUM(F63:J63)/3600),0)</f>
        <v>0</v>
      </c>
      <c r="E63" s="4">
        <f>_xlfn.XLOOKUP(B63,Avaya!J$3:J$50,Avaya!K$3:K$50,0,0,1)</f>
        <v>0</v>
      </c>
      <c r="F63" s="4">
        <f>_xlfn.XLOOKUP(B63,Avaya!J$3:J$50,Avaya!L$3:L$50,0,0,1)</f>
        <v>0</v>
      </c>
      <c r="G63" s="4">
        <f>_xlfn.XLOOKUP(B63,Avaya!J$3:J$50,Avaya!M$3:M$50,0,0,1)</f>
        <v>0</v>
      </c>
      <c r="H63" s="4">
        <f>_xlfn.XLOOKUP(B63,Avaya!J$3:J$50,Avaya!N$3:N$50,0,0,1)</f>
        <v>0</v>
      </c>
      <c r="I63" s="4">
        <f>_xlfn.XLOOKUP(B63,Avaya!J$3:J$50,Avaya!O$3:O$50,0,0,1)</f>
        <v>0</v>
      </c>
      <c r="J63" s="4">
        <f>_xlfn.XLOOKUP(B63,Avaya!J$3:J$50,Avaya!P$3:P$50,0,0,1)</f>
        <v>0</v>
      </c>
      <c r="K63" s="9"/>
      <c r="L63" s="2">
        <f>'1. Roster'!A59</f>
        <v>0</v>
      </c>
      <c r="M63" s="3">
        <f>IFERROR(O63/N63,0)</f>
        <v>0</v>
      </c>
      <c r="N63" s="3">
        <f>_xlfn.XLOOKUP(L63,Clockify!A$4:A$103,Clockify!C$4:C$103,0,0,1)</f>
        <v>0</v>
      </c>
      <c r="O63" s="4">
        <f>_xlfn.XLOOKUP(L63,ServiceNow!A$4:A$102,ServiceNow!D$4:D$102,0,0,1)</f>
        <v>13</v>
      </c>
      <c r="P63" s="9"/>
    </row>
    <row r="64" spans="1:16" ht="15.95" hidden="1">
      <c r="A64" s="9"/>
      <c r="B64" s="2">
        <f>'1. Roster'!A60</f>
        <v>0</v>
      </c>
      <c r="C64" s="3" cm="1">
        <f t="array" ref="C64">IFERROR(SUM((F64:J64)/E64)/60,0)</f>
        <v>0</v>
      </c>
      <c r="D64" s="3">
        <f>IFERROR(E64/(SUM(F64:J64)/3600),0)</f>
        <v>0</v>
      </c>
      <c r="E64" s="4">
        <f>_xlfn.XLOOKUP(B64,Avaya!J$3:J$50,Avaya!K$3:K$50,0,0,1)</f>
        <v>0</v>
      </c>
      <c r="F64" s="4">
        <f>_xlfn.XLOOKUP(B64,Avaya!J$3:J$50,Avaya!L$3:L$50,0,0,1)</f>
        <v>0</v>
      </c>
      <c r="G64" s="4">
        <f>_xlfn.XLOOKUP(B64,Avaya!J$3:J$50,Avaya!M$3:M$50,0,0,1)</f>
        <v>0</v>
      </c>
      <c r="H64" s="4">
        <f>_xlfn.XLOOKUP(B64,Avaya!J$3:J$50,Avaya!N$3:N$50,0,0,1)</f>
        <v>0</v>
      </c>
      <c r="I64" s="4">
        <f>_xlfn.XLOOKUP(B64,Avaya!J$3:J$50,Avaya!O$3:O$50,0,0,1)</f>
        <v>0</v>
      </c>
      <c r="J64" s="4">
        <f>_xlfn.XLOOKUP(B64,Avaya!J$3:J$50,Avaya!P$3:P$50,0,0,1)</f>
        <v>0</v>
      </c>
      <c r="K64" s="9"/>
      <c r="L64" s="2">
        <f>'1. Roster'!A60</f>
        <v>0</v>
      </c>
      <c r="M64" s="3">
        <f>IFERROR(O64/N64,0)</f>
        <v>0</v>
      </c>
      <c r="N64" s="3">
        <f>_xlfn.XLOOKUP(L64,Clockify!A$4:A$103,Clockify!C$4:C$103,0,0,1)</f>
        <v>0</v>
      </c>
      <c r="O64" s="4">
        <f>_xlfn.XLOOKUP(L64,ServiceNow!A$4:A$102,ServiceNow!D$4:D$102,0,0,1)</f>
        <v>13</v>
      </c>
      <c r="P64" s="9"/>
    </row>
    <row r="65" spans="1:16" ht="15.95" hidden="1">
      <c r="A65" s="9"/>
      <c r="B65" s="2">
        <f>'1. Roster'!A61</f>
        <v>0</v>
      </c>
      <c r="C65" s="3" cm="1">
        <f t="array" ref="C65">IFERROR(SUM((F65:J65)/E65)/60,0)</f>
        <v>0</v>
      </c>
      <c r="D65" s="3">
        <f>IFERROR(E65/(SUM(F65:J65)/3600),0)</f>
        <v>0</v>
      </c>
      <c r="E65" s="4">
        <f>_xlfn.XLOOKUP(B65,Avaya!J$3:J$50,Avaya!K$3:K$50,0,0,1)</f>
        <v>0</v>
      </c>
      <c r="F65" s="4">
        <f>_xlfn.XLOOKUP(B65,Avaya!J$3:J$50,Avaya!L$3:L$50,0,0,1)</f>
        <v>0</v>
      </c>
      <c r="G65" s="4">
        <f>_xlfn.XLOOKUP(B65,Avaya!J$3:J$50,Avaya!M$3:M$50,0,0,1)</f>
        <v>0</v>
      </c>
      <c r="H65" s="4">
        <f>_xlfn.XLOOKUP(B65,Avaya!J$3:J$50,Avaya!N$3:N$50,0,0,1)</f>
        <v>0</v>
      </c>
      <c r="I65" s="4">
        <f>_xlfn.XLOOKUP(B65,Avaya!J$3:J$50,Avaya!O$3:O$50,0,0,1)</f>
        <v>0</v>
      </c>
      <c r="J65" s="4">
        <f>_xlfn.XLOOKUP(B65,Avaya!J$3:J$50,Avaya!P$3:P$50,0,0,1)</f>
        <v>0</v>
      </c>
      <c r="K65" s="9"/>
      <c r="L65" s="2">
        <f>'1. Roster'!A61</f>
        <v>0</v>
      </c>
      <c r="M65" s="3">
        <f>IFERROR(O65/N65,0)</f>
        <v>0</v>
      </c>
      <c r="N65" s="3">
        <f>_xlfn.XLOOKUP(L65,Clockify!A$4:A$103,Clockify!C$4:C$103,0,0,1)</f>
        <v>0</v>
      </c>
      <c r="O65" s="4">
        <f>_xlfn.XLOOKUP(L65,ServiceNow!A$4:A$102,ServiceNow!D$4:D$102,0,0,1)</f>
        <v>13</v>
      </c>
      <c r="P65" s="9"/>
    </row>
    <row r="66" spans="1:16" ht="15.95" hidden="1">
      <c r="A66" s="9"/>
      <c r="B66" s="2">
        <f>'1. Roster'!A62</f>
        <v>0</v>
      </c>
      <c r="C66" s="3" cm="1">
        <f t="array" ref="C66">IFERROR(SUM((F66:J66)/E66)/60,0)</f>
        <v>0</v>
      </c>
      <c r="D66" s="3">
        <f>IFERROR(E66/(SUM(F66:J66)/3600),0)</f>
        <v>0</v>
      </c>
      <c r="E66" s="4">
        <f>_xlfn.XLOOKUP(B66,Avaya!J$3:J$50,Avaya!K$3:K$50,0,0,1)</f>
        <v>0</v>
      </c>
      <c r="F66" s="4">
        <f>_xlfn.XLOOKUP(B66,Avaya!J$3:J$50,Avaya!L$3:L$50,0,0,1)</f>
        <v>0</v>
      </c>
      <c r="G66" s="4">
        <f>_xlfn.XLOOKUP(B66,Avaya!J$3:J$50,Avaya!M$3:M$50,0,0,1)</f>
        <v>0</v>
      </c>
      <c r="H66" s="4">
        <f>_xlfn.XLOOKUP(B66,Avaya!J$3:J$50,Avaya!N$3:N$50,0,0,1)</f>
        <v>0</v>
      </c>
      <c r="I66" s="4">
        <f>_xlfn.XLOOKUP(B66,Avaya!J$3:J$50,Avaya!O$3:O$50,0,0,1)</f>
        <v>0</v>
      </c>
      <c r="J66" s="4">
        <f>_xlfn.XLOOKUP(B66,Avaya!J$3:J$50,Avaya!P$3:P$50,0,0,1)</f>
        <v>0</v>
      </c>
      <c r="K66" s="9"/>
      <c r="L66" s="2">
        <f>'1. Roster'!A62</f>
        <v>0</v>
      </c>
      <c r="M66" s="3">
        <f>IFERROR(O66/N66,0)</f>
        <v>0</v>
      </c>
      <c r="N66" s="3">
        <f>_xlfn.XLOOKUP(L66,Clockify!A$4:A$103,Clockify!C$4:C$103,0,0,1)</f>
        <v>0</v>
      </c>
      <c r="O66" s="4">
        <f>_xlfn.XLOOKUP(L66,ServiceNow!A$4:A$102,ServiceNow!D$4:D$102,0,0,1)</f>
        <v>13</v>
      </c>
      <c r="P66" s="9"/>
    </row>
    <row r="67" spans="1:16" ht="15.95" hidden="1">
      <c r="A67" s="9"/>
      <c r="B67" s="2">
        <f>'1. Roster'!A63</f>
        <v>0</v>
      </c>
      <c r="C67" s="3" cm="1">
        <f t="array" ref="C67">IFERROR(SUM((F67:J67)/E67)/60,0)</f>
        <v>0</v>
      </c>
      <c r="D67" s="3">
        <f>IFERROR(E67/(SUM(F67:J67)/3600),0)</f>
        <v>0</v>
      </c>
      <c r="E67" s="4">
        <f>_xlfn.XLOOKUP(B67,Avaya!J$3:J$50,Avaya!K$3:K$50,0,0,1)</f>
        <v>0</v>
      </c>
      <c r="F67" s="4">
        <f>_xlfn.XLOOKUP(B67,Avaya!J$3:J$50,Avaya!L$3:L$50,0,0,1)</f>
        <v>0</v>
      </c>
      <c r="G67" s="4">
        <f>_xlfn.XLOOKUP(B67,Avaya!J$3:J$50,Avaya!M$3:M$50,0,0,1)</f>
        <v>0</v>
      </c>
      <c r="H67" s="4">
        <f>_xlfn.XLOOKUP(B67,Avaya!J$3:J$50,Avaya!N$3:N$50,0,0,1)</f>
        <v>0</v>
      </c>
      <c r="I67" s="4">
        <f>_xlfn.XLOOKUP(B67,Avaya!J$3:J$50,Avaya!O$3:O$50,0,0,1)</f>
        <v>0</v>
      </c>
      <c r="J67" s="4">
        <f>_xlfn.XLOOKUP(B67,Avaya!J$3:J$50,Avaya!P$3:P$50,0,0,1)</f>
        <v>0</v>
      </c>
      <c r="K67" s="9"/>
      <c r="L67" s="2">
        <f>'1. Roster'!A63</f>
        <v>0</v>
      </c>
      <c r="M67" s="3">
        <f>IFERROR(O67/N67,0)</f>
        <v>0</v>
      </c>
      <c r="N67" s="3">
        <f>_xlfn.XLOOKUP(L67,Clockify!A$4:A$103,Clockify!C$4:C$103,0,0,1)</f>
        <v>0</v>
      </c>
      <c r="O67" s="4">
        <f>_xlfn.XLOOKUP(L67,ServiceNow!A$4:A$102,ServiceNow!D$4:D$102,0,0,1)</f>
        <v>13</v>
      </c>
      <c r="P67" s="9"/>
    </row>
    <row r="68" spans="1:16" ht="15.95" hidden="1">
      <c r="A68" s="9"/>
      <c r="B68" s="2">
        <f>'1. Roster'!A64</f>
        <v>0</v>
      </c>
      <c r="C68" s="3" cm="1">
        <f t="array" ref="C68">IFERROR(SUM((F68:J68)/E68)/60,0)</f>
        <v>0</v>
      </c>
      <c r="D68" s="3">
        <f>IFERROR(E68/(SUM(F68:J68)/3600),0)</f>
        <v>0</v>
      </c>
      <c r="E68" s="4">
        <f>_xlfn.XLOOKUP(B68,Avaya!J$3:J$50,Avaya!K$3:K$50,0,0,1)</f>
        <v>0</v>
      </c>
      <c r="F68" s="4">
        <f>_xlfn.XLOOKUP(B68,Avaya!J$3:J$50,Avaya!L$3:L$50,0,0,1)</f>
        <v>0</v>
      </c>
      <c r="G68" s="4">
        <f>_xlfn.XLOOKUP(B68,Avaya!J$3:J$50,Avaya!M$3:M$50,0,0,1)</f>
        <v>0</v>
      </c>
      <c r="H68" s="4">
        <f>_xlfn.XLOOKUP(B68,Avaya!J$3:J$50,Avaya!N$3:N$50,0,0,1)</f>
        <v>0</v>
      </c>
      <c r="I68" s="4">
        <f>_xlfn.XLOOKUP(B68,Avaya!J$3:J$50,Avaya!O$3:O$50,0,0,1)</f>
        <v>0</v>
      </c>
      <c r="J68" s="4">
        <f>_xlfn.XLOOKUP(B68,Avaya!J$3:J$50,Avaya!P$3:P$50,0,0,1)</f>
        <v>0</v>
      </c>
      <c r="K68" s="9"/>
      <c r="L68" s="2">
        <f>'1. Roster'!A64</f>
        <v>0</v>
      </c>
      <c r="M68" s="3">
        <f>IFERROR(O68/N68,0)</f>
        <v>0</v>
      </c>
      <c r="N68" s="3">
        <f>_xlfn.XLOOKUP(L68,Clockify!A$4:A$103,Clockify!C$4:C$103,0,0,1)</f>
        <v>0</v>
      </c>
      <c r="O68" s="4">
        <f>_xlfn.XLOOKUP(L68,ServiceNow!A$4:A$102,ServiceNow!D$4:D$102,0,0,1)</f>
        <v>13</v>
      </c>
      <c r="P68" s="9"/>
    </row>
    <row r="69" spans="1:16" ht="15.95" hidden="1">
      <c r="A69" s="9"/>
      <c r="B69" s="2">
        <f>'1. Roster'!A65</f>
        <v>0</v>
      </c>
      <c r="C69" s="3" cm="1">
        <f t="array" ref="C69">IFERROR(SUM((F69:J69)/E69)/60,0)</f>
        <v>0</v>
      </c>
      <c r="D69" s="3">
        <f>IFERROR(E69/(SUM(F69:J69)/3600),0)</f>
        <v>0</v>
      </c>
      <c r="E69" s="4">
        <f>_xlfn.XLOOKUP(B69,Avaya!J$3:J$50,Avaya!K$3:K$50,0,0,1)</f>
        <v>0</v>
      </c>
      <c r="F69" s="4">
        <f>_xlfn.XLOOKUP(B69,Avaya!J$3:J$50,Avaya!L$3:L$50,0,0,1)</f>
        <v>0</v>
      </c>
      <c r="G69" s="4">
        <f>_xlfn.XLOOKUP(B69,Avaya!J$3:J$50,Avaya!M$3:M$50,0,0,1)</f>
        <v>0</v>
      </c>
      <c r="H69" s="4">
        <f>_xlfn.XLOOKUP(B69,Avaya!J$3:J$50,Avaya!N$3:N$50,0,0,1)</f>
        <v>0</v>
      </c>
      <c r="I69" s="4">
        <f>_xlfn.XLOOKUP(B69,Avaya!J$3:J$50,Avaya!O$3:O$50,0,0,1)</f>
        <v>0</v>
      </c>
      <c r="J69" s="4">
        <f>_xlfn.XLOOKUP(B69,Avaya!J$3:J$50,Avaya!P$3:P$50,0,0,1)</f>
        <v>0</v>
      </c>
      <c r="K69" s="9"/>
      <c r="L69" s="2">
        <f>'1. Roster'!A65</f>
        <v>0</v>
      </c>
      <c r="M69" s="3">
        <f>IFERROR(O69/N69,0)</f>
        <v>0</v>
      </c>
      <c r="N69" s="3">
        <f>_xlfn.XLOOKUP(L69,Clockify!A$4:A$103,Clockify!C$4:C$103,0,0,1)</f>
        <v>0</v>
      </c>
      <c r="O69" s="4">
        <f>_xlfn.XLOOKUP(L69,ServiceNow!A$4:A$102,ServiceNow!D$4:D$102,0,0,1)</f>
        <v>13</v>
      </c>
      <c r="P69" s="9"/>
    </row>
    <row r="70" spans="1:16" ht="15.95" hidden="1">
      <c r="A70" s="9"/>
      <c r="B70" s="2">
        <f>'1. Roster'!A66</f>
        <v>0</v>
      </c>
      <c r="C70" s="3" cm="1">
        <f t="array" ref="C70">IFERROR(SUM((F70:J70)/E70)/60,0)</f>
        <v>0</v>
      </c>
      <c r="D70" s="3">
        <f>IFERROR(E70/(SUM(F70:J70)/3600),0)</f>
        <v>0</v>
      </c>
      <c r="E70" s="4">
        <f>_xlfn.XLOOKUP(B70,Avaya!J$3:J$50,Avaya!K$3:K$50,0,0,1)</f>
        <v>0</v>
      </c>
      <c r="F70" s="4">
        <f>_xlfn.XLOOKUP(B70,Avaya!J$3:J$50,Avaya!L$3:L$50,0,0,1)</f>
        <v>0</v>
      </c>
      <c r="G70" s="4">
        <f>_xlfn.XLOOKUP(B70,Avaya!J$3:J$50,Avaya!M$3:M$50,0,0,1)</f>
        <v>0</v>
      </c>
      <c r="H70" s="4">
        <f>_xlfn.XLOOKUP(B70,Avaya!J$3:J$50,Avaya!N$3:N$50,0,0,1)</f>
        <v>0</v>
      </c>
      <c r="I70" s="4">
        <f>_xlfn.XLOOKUP(B70,Avaya!J$3:J$50,Avaya!O$3:O$50,0,0,1)</f>
        <v>0</v>
      </c>
      <c r="J70" s="4">
        <f>_xlfn.XLOOKUP(B70,Avaya!J$3:J$50,Avaya!P$3:P$50,0,0,1)</f>
        <v>0</v>
      </c>
      <c r="K70" s="9"/>
      <c r="L70" s="2">
        <f>'1. Roster'!A66</f>
        <v>0</v>
      </c>
      <c r="M70" s="3">
        <f>IFERROR(O70/N70,0)</f>
        <v>0</v>
      </c>
      <c r="N70" s="3">
        <f>_xlfn.XLOOKUP(L70,Clockify!A$4:A$103,Clockify!C$4:C$103,0,0,1)</f>
        <v>0</v>
      </c>
      <c r="O70" s="4">
        <f>_xlfn.XLOOKUP(L70,ServiceNow!A$4:A$102,ServiceNow!D$4:D$102,0,0,1)</f>
        <v>13</v>
      </c>
      <c r="P70" s="9"/>
    </row>
    <row r="71" spans="1:16" ht="15.95" hidden="1">
      <c r="A71" s="9"/>
      <c r="B71" s="2">
        <f>'1. Roster'!A67</f>
        <v>0</v>
      </c>
      <c r="C71" s="3" cm="1">
        <f t="array" ref="C71">IFERROR(SUM((F71:J71)/E71)/60,0)</f>
        <v>0</v>
      </c>
      <c r="D71" s="3">
        <f>IFERROR(E71/(SUM(F71:J71)/3600),0)</f>
        <v>0</v>
      </c>
      <c r="E71" s="4">
        <f>_xlfn.XLOOKUP(B71,Avaya!J$3:J$50,Avaya!K$3:K$50,0,0,1)</f>
        <v>0</v>
      </c>
      <c r="F71" s="4">
        <f>_xlfn.XLOOKUP(B71,Avaya!J$3:J$50,Avaya!L$3:L$50,0,0,1)</f>
        <v>0</v>
      </c>
      <c r="G71" s="4">
        <f>_xlfn.XLOOKUP(B71,Avaya!J$3:J$50,Avaya!M$3:M$50,0,0,1)</f>
        <v>0</v>
      </c>
      <c r="H71" s="4">
        <f>_xlfn.XLOOKUP(B71,Avaya!J$3:J$50,Avaya!N$3:N$50,0,0,1)</f>
        <v>0</v>
      </c>
      <c r="I71" s="4">
        <f>_xlfn.XLOOKUP(B71,Avaya!J$3:J$50,Avaya!O$3:O$50,0,0,1)</f>
        <v>0</v>
      </c>
      <c r="J71" s="4">
        <f>_xlfn.XLOOKUP(B71,Avaya!J$3:J$50,Avaya!P$3:P$50,0,0,1)</f>
        <v>0</v>
      </c>
      <c r="K71" s="9"/>
      <c r="L71" s="2">
        <f>'1. Roster'!A67</f>
        <v>0</v>
      </c>
      <c r="M71" s="3">
        <f>IFERROR(O71/N71,0)</f>
        <v>0</v>
      </c>
      <c r="N71" s="3">
        <f>_xlfn.XLOOKUP(L71,Clockify!A$4:A$103,Clockify!C$4:C$103,0,0,1)</f>
        <v>0</v>
      </c>
      <c r="O71" s="4">
        <f>_xlfn.XLOOKUP(L71,ServiceNow!A$4:A$102,ServiceNow!D$4:D$102,0,0,1)</f>
        <v>13</v>
      </c>
      <c r="P71" s="9"/>
    </row>
    <row r="72" spans="1:16" ht="15.95" hidden="1">
      <c r="A72" s="9"/>
      <c r="B72" s="2">
        <f>'1. Roster'!A68</f>
        <v>0</v>
      </c>
      <c r="C72" s="3" cm="1">
        <f t="array" ref="C72">IFERROR(SUM((F72:J72)/E72)/60,0)</f>
        <v>0</v>
      </c>
      <c r="D72" s="3">
        <f>IFERROR(E72/(SUM(F72:J72)/3600),0)</f>
        <v>0</v>
      </c>
      <c r="E72" s="4">
        <f>_xlfn.XLOOKUP(B72,Avaya!J$3:J$50,Avaya!K$3:K$50,0,0,1)</f>
        <v>0</v>
      </c>
      <c r="F72" s="4">
        <f>_xlfn.XLOOKUP(B72,Avaya!J$3:J$50,Avaya!L$3:L$50,0,0,1)</f>
        <v>0</v>
      </c>
      <c r="G72" s="4">
        <f>_xlfn.XLOOKUP(B72,Avaya!J$3:J$50,Avaya!M$3:M$50,0,0,1)</f>
        <v>0</v>
      </c>
      <c r="H72" s="4">
        <f>_xlfn.XLOOKUP(B72,Avaya!J$3:J$50,Avaya!N$3:N$50,0,0,1)</f>
        <v>0</v>
      </c>
      <c r="I72" s="4">
        <f>_xlfn.XLOOKUP(B72,Avaya!J$3:J$50,Avaya!O$3:O$50,0,0,1)</f>
        <v>0</v>
      </c>
      <c r="J72" s="4">
        <f>_xlfn.XLOOKUP(B72,Avaya!J$3:J$50,Avaya!P$3:P$50,0,0,1)</f>
        <v>0</v>
      </c>
      <c r="K72" s="9"/>
      <c r="L72" s="2">
        <f>'1. Roster'!A68</f>
        <v>0</v>
      </c>
      <c r="M72" s="3">
        <f>IFERROR(O72/N72,0)</f>
        <v>0</v>
      </c>
      <c r="N72" s="3">
        <f>_xlfn.XLOOKUP(L72,Clockify!A$4:A$103,Clockify!C$4:C$103,0,0,1)</f>
        <v>0</v>
      </c>
      <c r="O72" s="4">
        <f>_xlfn.XLOOKUP(L72,ServiceNow!A$4:A$102,ServiceNow!D$4:D$102,0,0,1)</f>
        <v>13</v>
      </c>
      <c r="P72" s="9"/>
    </row>
    <row r="73" spans="1:16" ht="15.95" hidden="1">
      <c r="A73" s="9"/>
      <c r="B73" s="2">
        <f>'1. Roster'!A69</f>
        <v>0</v>
      </c>
      <c r="C73" s="3" cm="1">
        <f t="array" ref="C73">IFERROR(SUM((F73:J73)/E73)/60,0)</f>
        <v>0</v>
      </c>
      <c r="D73" s="3">
        <f>IFERROR(E73/(SUM(F73:J73)/3600),0)</f>
        <v>0</v>
      </c>
      <c r="E73" s="4">
        <f>_xlfn.XLOOKUP(B73,Avaya!J$3:J$50,Avaya!K$3:K$50,0,0,1)</f>
        <v>0</v>
      </c>
      <c r="F73" s="4">
        <f>_xlfn.XLOOKUP(B73,Avaya!J$3:J$50,Avaya!L$3:L$50,0,0,1)</f>
        <v>0</v>
      </c>
      <c r="G73" s="4">
        <f>_xlfn.XLOOKUP(B73,Avaya!J$3:J$50,Avaya!M$3:M$50,0,0,1)</f>
        <v>0</v>
      </c>
      <c r="H73" s="4">
        <f>_xlfn.XLOOKUP(B73,Avaya!J$3:J$50,Avaya!N$3:N$50,0,0,1)</f>
        <v>0</v>
      </c>
      <c r="I73" s="4">
        <f>_xlfn.XLOOKUP(B73,Avaya!J$3:J$50,Avaya!O$3:O$50,0,0,1)</f>
        <v>0</v>
      </c>
      <c r="J73" s="4">
        <f>_xlfn.XLOOKUP(B73,Avaya!J$3:J$50,Avaya!P$3:P$50,0,0,1)</f>
        <v>0</v>
      </c>
      <c r="K73" s="9"/>
      <c r="L73" s="2">
        <f>'1. Roster'!A69</f>
        <v>0</v>
      </c>
      <c r="M73" s="3">
        <f>IFERROR(O73/N73,0)</f>
        <v>0</v>
      </c>
      <c r="N73" s="3">
        <f>_xlfn.XLOOKUP(L73,Clockify!A$4:A$103,Clockify!C$4:C$103,0,0,1)</f>
        <v>0</v>
      </c>
      <c r="O73" s="4">
        <f>_xlfn.XLOOKUP(L73,ServiceNow!A$4:A$102,ServiceNow!D$4:D$102,0,0,1)</f>
        <v>13</v>
      </c>
      <c r="P73" s="9"/>
    </row>
    <row r="74" spans="1:16" ht="15.95" hidden="1">
      <c r="A74" s="9"/>
      <c r="B74" s="2">
        <f>'1. Roster'!A70</f>
        <v>0</v>
      </c>
      <c r="C74" s="3" cm="1">
        <f t="array" ref="C74">IFERROR(SUM((F74:J74)/E74)/60,0)</f>
        <v>0</v>
      </c>
      <c r="D74" s="3">
        <f>IFERROR(E74/(SUM(F74:J74)/3600),0)</f>
        <v>0</v>
      </c>
      <c r="E74" s="4">
        <f>_xlfn.XLOOKUP(B74,Avaya!J$3:J$50,Avaya!K$3:K$50,0,0,1)</f>
        <v>0</v>
      </c>
      <c r="F74" s="4">
        <f>_xlfn.XLOOKUP(B74,Avaya!J$3:J$50,Avaya!L$3:L$50,0,0,1)</f>
        <v>0</v>
      </c>
      <c r="G74" s="4">
        <f>_xlfn.XLOOKUP(B74,Avaya!J$3:J$50,Avaya!M$3:M$50,0,0,1)</f>
        <v>0</v>
      </c>
      <c r="H74" s="4">
        <f>_xlfn.XLOOKUP(B74,Avaya!J$3:J$50,Avaya!N$3:N$50,0,0,1)</f>
        <v>0</v>
      </c>
      <c r="I74" s="4">
        <f>_xlfn.XLOOKUP(B74,Avaya!J$3:J$50,Avaya!O$3:O$50,0,0,1)</f>
        <v>0</v>
      </c>
      <c r="J74" s="4">
        <f>_xlfn.XLOOKUP(B74,Avaya!J$3:J$50,Avaya!P$3:P$50,0,0,1)</f>
        <v>0</v>
      </c>
      <c r="K74" s="9"/>
      <c r="L74" s="2">
        <f>'1. Roster'!A70</f>
        <v>0</v>
      </c>
      <c r="M74" s="3">
        <f>IFERROR(O74/N74,0)</f>
        <v>0</v>
      </c>
      <c r="N74" s="3">
        <f>_xlfn.XLOOKUP(L74,Clockify!A$4:A$103,Clockify!C$4:C$103,0,0,1)</f>
        <v>0</v>
      </c>
      <c r="O74" s="4">
        <f>_xlfn.XLOOKUP(L74,ServiceNow!A$4:A$102,ServiceNow!D$4:D$102,0,0,1)</f>
        <v>13</v>
      </c>
      <c r="P74" s="9"/>
    </row>
    <row r="75" spans="1:16" ht="15.95" hidden="1">
      <c r="A75" s="9"/>
      <c r="B75" s="2">
        <f>'1. Roster'!A71</f>
        <v>0</v>
      </c>
      <c r="C75" s="3" cm="1">
        <f t="array" ref="C75">IFERROR(SUM((F75:J75)/E75)/60,0)</f>
        <v>0</v>
      </c>
      <c r="D75" s="3">
        <f>IFERROR(E75/(SUM(F75:J75)/3600),0)</f>
        <v>0</v>
      </c>
      <c r="E75" s="4">
        <f>_xlfn.XLOOKUP(B75,Avaya!J$3:J$50,Avaya!K$3:K$50,0,0,1)</f>
        <v>0</v>
      </c>
      <c r="F75" s="4">
        <f>_xlfn.XLOOKUP(B75,Avaya!J$3:J$50,Avaya!L$3:L$50,0,0,1)</f>
        <v>0</v>
      </c>
      <c r="G75" s="4">
        <f>_xlfn.XLOOKUP(B75,Avaya!J$3:J$50,Avaya!M$3:M$50,0,0,1)</f>
        <v>0</v>
      </c>
      <c r="H75" s="4">
        <f>_xlfn.XLOOKUP(B75,Avaya!J$3:J$50,Avaya!N$3:N$50,0,0,1)</f>
        <v>0</v>
      </c>
      <c r="I75" s="4">
        <f>_xlfn.XLOOKUP(B75,Avaya!J$3:J$50,Avaya!O$3:O$50,0,0,1)</f>
        <v>0</v>
      </c>
      <c r="J75" s="4">
        <f>_xlfn.XLOOKUP(B75,Avaya!J$3:J$50,Avaya!P$3:P$50,0,0,1)</f>
        <v>0</v>
      </c>
      <c r="K75" s="9"/>
      <c r="L75" s="2">
        <f>'1. Roster'!A71</f>
        <v>0</v>
      </c>
      <c r="M75" s="3">
        <f>IFERROR(O75/N75,0)</f>
        <v>0</v>
      </c>
      <c r="N75" s="3">
        <f>_xlfn.XLOOKUP(L75,Clockify!A$4:A$103,Clockify!C$4:C$103,0,0,1)</f>
        <v>0</v>
      </c>
      <c r="O75" s="4">
        <f>_xlfn.XLOOKUP(L75,ServiceNow!A$4:A$102,ServiceNow!D$4:D$102,0,0,1)</f>
        <v>13</v>
      </c>
      <c r="P75" s="9"/>
    </row>
    <row r="76" spans="1:16" ht="15.95" hidden="1">
      <c r="A76" s="9"/>
      <c r="B76" s="2">
        <f>'1. Roster'!A72</f>
        <v>0</v>
      </c>
      <c r="C76" s="3" cm="1">
        <f t="array" ref="C76">IFERROR(SUM((F76:J76)/E76)/60,0)</f>
        <v>0</v>
      </c>
      <c r="D76" s="3">
        <f>IFERROR(E76/(SUM(F76:J76)/3600),0)</f>
        <v>0</v>
      </c>
      <c r="E76" s="4">
        <f>_xlfn.XLOOKUP(B76,Avaya!J$3:J$50,Avaya!K$3:K$50,0,0,1)</f>
        <v>0</v>
      </c>
      <c r="F76" s="4">
        <f>_xlfn.XLOOKUP(B76,Avaya!J$3:J$50,Avaya!L$3:L$50,0,0,1)</f>
        <v>0</v>
      </c>
      <c r="G76" s="4">
        <f>_xlfn.XLOOKUP(B76,Avaya!J$3:J$50,Avaya!M$3:M$50,0,0,1)</f>
        <v>0</v>
      </c>
      <c r="H76" s="4">
        <f>_xlfn.XLOOKUP(B76,Avaya!J$3:J$50,Avaya!N$3:N$50,0,0,1)</f>
        <v>0</v>
      </c>
      <c r="I76" s="4">
        <f>_xlfn.XLOOKUP(B76,Avaya!J$3:J$50,Avaya!O$3:O$50,0,0,1)</f>
        <v>0</v>
      </c>
      <c r="J76" s="4">
        <f>_xlfn.XLOOKUP(B76,Avaya!J$3:J$50,Avaya!P$3:P$50,0,0,1)</f>
        <v>0</v>
      </c>
      <c r="K76" s="9"/>
      <c r="L76" s="2">
        <f>'1. Roster'!A72</f>
        <v>0</v>
      </c>
      <c r="M76" s="3">
        <f>IFERROR(O76/N76,0)</f>
        <v>0</v>
      </c>
      <c r="N76" s="3">
        <f>_xlfn.XLOOKUP(L76,Clockify!A$4:A$103,Clockify!C$4:C$103,0,0,1)</f>
        <v>0</v>
      </c>
      <c r="O76" s="4">
        <f>_xlfn.XLOOKUP(L76,ServiceNow!A$4:A$102,ServiceNow!D$4:D$102,0,0,1)</f>
        <v>13</v>
      </c>
      <c r="P76" s="9"/>
    </row>
    <row r="77" spans="1:16" ht="15.95" hidden="1">
      <c r="A77" s="9"/>
      <c r="B77" s="2">
        <f>'1. Roster'!A73</f>
        <v>0</v>
      </c>
      <c r="C77" s="3" cm="1">
        <f t="array" ref="C77">IFERROR(SUM((F77:J77)/E77)/60,0)</f>
        <v>0</v>
      </c>
      <c r="D77" s="3">
        <f>IFERROR(E77/(SUM(F77:J77)/3600),0)</f>
        <v>0</v>
      </c>
      <c r="E77" s="4">
        <f>_xlfn.XLOOKUP(B77,Avaya!J$3:J$50,Avaya!K$3:K$50,0,0,1)</f>
        <v>0</v>
      </c>
      <c r="F77" s="4">
        <f>_xlfn.XLOOKUP(B77,Avaya!J$3:J$50,Avaya!L$3:L$50,0,0,1)</f>
        <v>0</v>
      </c>
      <c r="G77" s="4">
        <f>_xlfn.XLOOKUP(B77,Avaya!J$3:J$50,Avaya!M$3:M$50,0,0,1)</f>
        <v>0</v>
      </c>
      <c r="H77" s="4">
        <f>_xlfn.XLOOKUP(B77,Avaya!J$3:J$50,Avaya!N$3:N$50,0,0,1)</f>
        <v>0</v>
      </c>
      <c r="I77" s="4">
        <f>_xlfn.XLOOKUP(B77,Avaya!J$3:J$50,Avaya!O$3:O$50,0,0,1)</f>
        <v>0</v>
      </c>
      <c r="J77" s="4">
        <f>_xlfn.XLOOKUP(B77,Avaya!J$3:J$50,Avaya!P$3:P$50,0,0,1)</f>
        <v>0</v>
      </c>
      <c r="K77" s="9"/>
      <c r="L77" s="2">
        <f>'1. Roster'!A73</f>
        <v>0</v>
      </c>
      <c r="M77" s="3">
        <f>IFERROR(O77/N77,0)</f>
        <v>0</v>
      </c>
      <c r="N77" s="3">
        <f>_xlfn.XLOOKUP(L77,Clockify!A$4:A$103,Clockify!C$4:C$103,0,0,1)</f>
        <v>0</v>
      </c>
      <c r="O77" s="4">
        <f>_xlfn.XLOOKUP(L77,ServiceNow!A$4:A$102,ServiceNow!D$4:D$102,0,0,1)</f>
        <v>13</v>
      </c>
      <c r="P77" s="9"/>
    </row>
    <row r="78" spans="1:16" ht="15.95" hidden="1">
      <c r="A78" s="9"/>
      <c r="B78" s="2">
        <f>'1. Roster'!A74</f>
        <v>0</v>
      </c>
      <c r="C78" s="3" cm="1">
        <f t="array" ref="C78">IFERROR(SUM((F78:J78)/E78)/60,0)</f>
        <v>0</v>
      </c>
      <c r="D78" s="3">
        <f>IFERROR(E78/(SUM(F78:J78)/3600),0)</f>
        <v>0</v>
      </c>
      <c r="E78" s="4">
        <f>_xlfn.XLOOKUP(B78,Avaya!J$3:J$50,Avaya!K$3:K$50,0,0,1)</f>
        <v>0</v>
      </c>
      <c r="F78" s="4">
        <f>_xlfn.XLOOKUP(B78,Avaya!J$3:J$50,Avaya!L$3:L$50,0,0,1)</f>
        <v>0</v>
      </c>
      <c r="G78" s="4">
        <f>_xlfn.XLOOKUP(B78,Avaya!J$3:J$50,Avaya!M$3:M$50,0,0,1)</f>
        <v>0</v>
      </c>
      <c r="H78" s="4">
        <f>_xlfn.XLOOKUP(B78,Avaya!J$3:J$50,Avaya!N$3:N$50,0,0,1)</f>
        <v>0</v>
      </c>
      <c r="I78" s="4">
        <f>_xlfn.XLOOKUP(B78,Avaya!J$3:J$50,Avaya!O$3:O$50,0,0,1)</f>
        <v>0</v>
      </c>
      <c r="J78" s="4">
        <f>_xlfn.XLOOKUP(B78,Avaya!J$3:J$50,Avaya!P$3:P$50,0,0,1)</f>
        <v>0</v>
      </c>
      <c r="K78" s="9"/>
      <c r="L78" s="2">
        <f>'1. Roster'!A74</f>
        <v>0</v>
      </c>
      <c r="M78" s="3">
        <f>IFERROR(O78/N78,0)</f>
        <v>0</v>
      </c>
      <c r="N78" s="3">
        <f>_xlfn.XLOOKUP(L78,Clockify!A$4:A$103,Clockify!C$4:C$103,0,0,1)</f>
        <v>0</v>
      </c>
      <c r="O78" s="4">
        <f>_xlfn.XLOOKUP(L78,ServiceNow!A$4:A$102,ServiceNow!D$4:D$102,0,0,1)</f>
        <v>13</v>
      </c>
      <c r="P78" s="9"/>
    </row>
    <row r="79" spans="1:16" ht="15.95" hidden="1">
      <c r="A79" s="9"/>
      <c r="B79" s="2">
        <f>'1. Roster'!A75</f>
        <v>0</v>
      </c>
      <c r="C79" s="3" cm="1">
        <f t="array" ref="C79">IFERROR(SUM((F79:J79)/E79)/60,0)</f>
        <v>0</v>
      </c>
      <c r="D79" s="3">
        <f>IFERROR(E79/(SUM(F79:J79)/3600),0)</f>
        <v>0</v>
      </c>
      <c r="E79" s="4">
        <f>_xlfn.XLOOKUP(B79,Avaya!J$3:J$50,Avaya!K$3:K$50,0,0,1)</f>
        <v>0</v>
      </c>
      <c r="F79" s="4">
        <f>_xlfn.XLOOKUP(B79,Avaya!J$3:J$50,Avaya!L$3:L$50,0,0,1)</f>
        <v>0</v>
      </c>
      <c r="G79" s="4">
        <f>_xlfn.XLOOKUP(B79,Avaya!J$3:J$50,Avaya!M$3:M$50,0,0,1)</f>
        <v>0</v>
      </c>
      <c r="H79" s="4">
        <f>_xlfn.XLOOKUP(B79,Avaya!J$3:J$50,Avaya!N$3:N$50,0,0,1)</f>
        <v>0</v>
      </c>
      <c r="I79" s="4">
        <f>_xlfn.XLOOKUP(B79,Avaya!J$3:J$50,Avaya!O$3:O$50,0,0,1)</f>
        <v>0</v>
      </c>
      <c r="J79" s="4">
        <f>_xlfn.XLOOKUP(B79,Avaya!J$3:J$50,Avaya!P$3:P$50,0,0,1)</f>
        <v>0</v>
      </c>
      <c r="K79" s="9"/>
      <c r="L79" s="2">
        <f>'1. Roster'!A75</f>
        <v>0</v>
      </c>
      <c r="M79" s="3">
        <f>IFERROR(O79/N79,0)</f>
        <v>0</v>
      </c>
      <c r="N79" s="3">
        <f>_xlfn.XLOOKUP(L79,Clockify!A$4:A$103,Clockify!C$4:C$103,0,0,1)</f>
        <v>0</v>
      </c>
      <c r="O79" s="4">
        <f>_xlfn.XLOOKUP(L79,ServiceNow!A$4:A$102,ServiceNow!D$4:D$102,0,0,1)</f>
        <v>13</v>
      </c>
      <c r="P79" s="9"/>
    </row>
    <row r="80" spans="1:16" ht="15.95" hidden="1">
      <c r="A80" s="9"/>
      <c r="B80" s="2">
        <f>'1. Roster'!A76</f>
        <v>0</v>
      </c>
      <c r="C80" s="3" cm="1">
        <f t="array" ref="C80">IFERROR(SUM((F80:J80)/E80)/60,0)</f>
        <v>0</v>
      </c>
      <c r="D80" s="3">
        <f>IFERROR(E80/(SUM(F80:J80)/3600),0)</f>
        <v>0</v>
      </c>
      <c r="E80" s="4">
        <f>_xlfn.XLOOKUP(B80,Avaya!J$3:J$50,Avaya!K$3:K$50,0,0,1)</f>
        <v>0</v>
      </c>
      <c r="F80" s="4">
        <f>_xlfn.XLOOKUP(B80,Avaya!J$3:J$50,Avaya!L$3:L$50,0,0,1)</f>
        <v>0</v>
      </c>
      <c r="G80" s="4">
        <f>_xlfn.XLOOKUP(B80,Avaya!J$3:J$50,Avaya!M$3:M$50,0,0,1)</f>
        <v>0</v>
      </c>
      <c r="H80" s="4">
        <f>_xlfn.XLOOKUP(B80,Avaya!J$3:J$50,Avaya!N$3:N$50,0,0,1)</f>
        <v>0</v>
      </c>
      <c r="I80" s="4">
        <f>_xlfn.XLOOKUP(B80,Avaya!J$3:J$50,Avaya!O$3:O$50,0,0,1)</f>
        <v>0</v>
      </c>
      <c r="J80" s="4">
        <f>_xlfn.XLOOKUP(B80,Avaya!J$3:J$50,Avaya!P$3:P$50,0,0,1)</f>
        <v>0</v>
      </c>
      <c r="K80" s="9"/>
      <c r="L80" s="2">
        <f>'1. Roster'!A76</f>
        <v>0</v>
      </c>
      <c r="M80" s="3">
        <f>IFERROR(O80/N80,0)</f>
        <v>0</v>
      </c>
      <c r="N80" s="3">
        <f>_xlfn.XLOOKUP(L80,Clockify!A$4:A$103,Clockify!C$4:C$103,0,0,1)</f>
        <v>0</v>
      </c>
      <c r="O80" s="4">
        <f>_xlfn.XLOOKUP(L80,ServiceNow!A$4:A$102,ServiceNow!D$4:D$102,0,0,1)</f>
        <v>13</v>
      </c>
      <c r="P80" s="9"/>
    </row>
    <row r="81" spans="1:16" ht="15.95" hidden="1">
      <c r="A81" s="9"/>
      <c r="B81" s="2">
        <f>'1. Roster'!A77</f>
        <v>0</v>
      </c>
      <c r="C81" s="3" cm="1">
        <f t="array" ref="C81">IFERROR(SUM((F81:J81)/E81)/60,0)</f>
        <v>0</v>
      </c>
      <c r="D81" s="3">
        <f>IFERROR(E81/(SUM(F81:J81)/3600),0)</f>
        <v>0</v>
      </c>
      <c r="E81" s="4">
        <f>_xlfn.XLOOKUP(B81,Avaya!J$3:J$50,Avaya!K$3:K$50,0,0,1)</f>
        <v>0</v>
      </c>
      <c r="F81" s="4">
        <f>_xlfn.XLOOKUP(B81,Avaya!J$3:J$50,Avaya!L$3:L$50,0,0,1)</f>
        <v>0</v>
      </c>
      <c r="G81" s="4">
        <f>_xlfn.XLOOKUP(B81,Avaya!J$3:J$50,Avaya!M$3:M$50,0,0,1)</f>
        <v>0</v>
      </c>
      <c r="H81" s="4">
        <f>_xlfn.XLOOKUP(B81,Avaya!J$3:J$50,Avaya!N$3:N$50,0,0,1)</f>
        <v>0</v>
      </c>
      <c r="I81" s="4">
        <f>_xlfn.XLOOKUP(B81,Avaya!J$3:J$50,Avaya!O$3:O$50,0,0,1)</f>
        <v>0</v>
      </c>
      <c r="J81" s="4">
        <f>_xlfn.XLOOKUP(B81,Avaya!J$3:J$50,Avaya!P$3:P$50,0,0,1)</f>
        <v>0</v>
      </c>
      <c r="K81" s="9"/>
      <c r="L81" s="2">
        <f>'1. Roster'!A77</f>
        <v>0</v>
      </c>
      <c r="M81" s="3">
        <f>IFERROR(O81/N81,0)</f>
        <v>0</v>
      </c>
      <c r="N81" s="3">
        <f>_xlfn.XLOOKUP(L81,Clockify!A$4:A$103,Clockify!C$4:C$103,0,0,1)</f>
        <v>0</v>
      </c>
      <c r="O81" s="4">
        <f>_xlfn.XLOOKUP(L81,ServiceNow!A$4:A$102,ServiceNow!D$4:D$102,0,0,1)</f>
        <v>13</v>
      </c>
      <c r="P81" s="9"/>
    </row>
    <row r="82" spans="1:16" ht="15.95" hidden="1">
      <c r="A82" s="9"/>
      <c r="B82" s="2">
        <f>'1. Roster'!A78</f>
        <v>0</v>
      </c>
      <c r="C82" s="3" cm="1">
        <f t="array" ref="C82">IFERROR(SUM((F82:J82)/E82)/60,0)</f>
        <v>0</v>
      </c>
      <c r="D82" s="3">
        <f>IFERROR(E82/(SUM(F82:J82)/3600),0)</f>
        <v>0</v>
      </c>
      <c r="E82" s="4">
        <f>_xlfn.XLOOKUP(B82,Avaya!J$3:J$50,Avaya!K$3:K$50,0,0,1)</f>
        <v>0</v>
      </c>
      <c r="F82" s="4">
        <f>_xlfn.XLOOKUP(B82,Avaya!J$3:J$50,Avaya!L$3:L$50,0,0,1)</f>
        <v>0</v>
      </c>
      <c r="G82" s="4">
        <f>_xlfn.XLOOKUP(B82,Avaya!J$3:J$50,Avaya!M$3:M$50,0,0,1)</f>
        <v>0</v>
      </c>
      <c r="H82" s="4">
        <f>_xlfn.XLOOKUP(B82,Avaya!J$3:J$50,Avaya!N$3:N$50,0,0,1)</f>
        <v>0</v>
      </c>
      <c r="I82" s="4">
        <f>_xlfn.XLOOKUP(B82,Avaya!J$3:J$50,Avaya!O$3:O$50,0,0,1)</f>
        <v>0</v>
      </c>
      <c r="J82" s="4">
        <f>_xlfn.XLOOKUP(B82,Avaya!J$3:J$50,Avaya!P$3:P$50,0,0,1)</f>
        <v>0</v>
      </c>
      <c r="K82" s="9"/>
      <c r="L82" s="2">
        <f>'1. Roster'!A78</f>
        <v>0</v>
      </c>
      <c r="M82" s="3">
        <f>IFERROR(O82/N82,0)</f>
        <v>0</v>
      </c>
      <c r="N82" s="3">
        <f>_xlfn.XLOOKUP(L82,Clockify!A$4:A$103,Clockify!C$4:C$103,0,0,1)</f>
        <v>0</v>
      </c>
      <c r="O82" s="4">
        <f>_xlfn.XLOOKUP(L82,ServiceNow!A$4:A$102,ServiceNow!D$4:D$102,0,0,1)</f>
        <v>13</v>
      </c>
      <c r="P82" s="9"/>
    </row>
    <row r="83" spans="1:16" ht="15.95" hidden="1">
      <c r="A83" s="9"/>
      <c r="B83" s="2">
        <f>'1. Roster'!A79</f>
        <v>0</v>
      </c>
      <c r="C83" s="3" cm="1">
        <f t="array" ref="C83">IFERROR(SUM((F83:J83)/E83)/60,0)</f>
        <v>0</v>
      </c>
      <c r="D83" s="3">
        <f>IFERROR(E83/(SUM(F83:J83)/3600),0)</f>
        <v>0</v>
      </c>
      <c r="E83" s="4">
        <f>_xlfn.XLOOKUP(B83,Avaya!J$3:J$50,Avaya!K$3:K$50,0,0,1)</f>
        <v>0</v>
      </c>
      <c r="F83" s="4">
        <f>_xlfn.XLOOKUP(B83,Avaya!J$3:J$50,Avaya!L$3:L$50,0,0,1)</f>
        <v>0</v>
      </c>
      <c r="G83" s="4">
        <f>_xlfn.XLOOKUP(B83,Avaya!J$3:J$50,Avaya!M$3:M$50,0,0,1)</f>
        <v>0</v>
      </c>
      <c r="H83" s="4">
        <f>_xlfn.XLOOKUP(B83,Avaya!J$3:J$50,Avaya!N$3:N$50,0,0,1)</f>
        <v>0</v>
      </c>
      <c r="I83" s="4">
        <f>_xlfn.XLOOKUP(B83,Avaya!J$3:J$50,Avaya!O$3:O$50,0,0,1)</f>
        <v>0</v>
      </c>
      <c r="J83" s="4">
        <f>_xlfn.XLOOKUP(B83,Avaya!J$3:J$50,Avaya!P$3:P$50,0,0,1)</f>
        <v>0</v>
      </c>
      <c r="K83" s="9"/>
      <c r="L83" s="2">
        <f>'1. Roster'!A79</f>
        <v>0</v>
      </c>
      <c r="M83" s="3">
        <f>IFERROR(O83/N83,0)</f>
        <v>0</v>
      </c>
      <c r="N83" s="3">
        <f>_xlfn.XLOOKUP(L83,Clockify!A$4:A$103,Clockify!C$4:C$103,0,0,1)</f>
        <v>0</v>
      </c>
      <c r="O83" s="4">
        <f>_xlfn.XLOOKUP(L83,ServiceNow!A$4:A$102,ServiceNow!D$4:D$102,0,0,1)</f>
        <v>13</v>
      </c>
      <c r="P83" s="9"/>
    </row>
    <row r="84" spans="1:16" ht="15.95" hidden="1">
      <c r="A84" s="9"/>
      <c r="B84" s="2">
        <f>'1. Roster'!A80</f>
        <v>0</v>
      </c>
      <c r="C84" s="3" cm="1">
        <f t="array" ref="C84">IFERROR(SUM((F84:J84)/E84)/60,0)</f>
        <v>0</v>
      </c>
      <c r="D84" s="3">
        <f>IFERROR(E84/(SUM(F84:J84)/3600),0)</f>
        <v>0</v>
      </c>
      <c r="E84" s="4">
        <f>_xlfn.XLOOKUP(B84,Avaya!J$3:J$50,Avaya!K$3:K$50,0,0,1)</f>
        <v>0</v>
      </c>
      <c r="F84" s="4">
        <f>_xlfn.XLOOKUP(B84,Avaya!J$3:J$50,Avaya!L$3:L$50,0,0,1)</f>
        <v>0</v>
      </c>
      <c r="G84" s="4">
        <f>_xlfn.XLOOKUP(B84,Avaya!J$3:J$50,Avaya!M$3:M$50,0,0,1)</f>
        <v>0</v>
      </c>
      <c r="H84" s="4">
        <f>_xlfn.XLOOKUP(B84,Avaya!J$3:J$50,Avaya!N$3:N$50,0,0,1)</f>
        <v>0</v>
      </c>
      <c r="I84" s="4">
        <f>_xlfn.XLOOKUP(B84,Avaya!J$3:J$50,Avaya!O$3:O$50,0,0,1)</f>
        <v>0</v>
      </c>
      <c r="J84" s="4">
        <f>_xlfn.XLOOKUP(B84,Avaya!J$3:J$50,Avaya!P$3:P$50,0,0,1)</f>
        <v>0</v>
      </c>
      <c r="K84" s="9"/>
      <c r="L84" s="2">
        <f>'1. Roster'!A80</f>
        <v>0</v>
      </c>
      <c r="M84" s="3">
        <f>IFERROR(O84/N84,0)</f>
        <v>0</v>
      </c>
      <c r="N84" s="3">
        <f>_xlfn.XLOOKUP(L84,Clockify!A$4:A$103,Clockify!C$4:C$103,0,0,1)</f>
        <v>0</v>
      </c>
      <c r="O84" s="4">
        <f>_xlfn.XLOOKUP(L84,ServiceNow!A$4:A$102,ServiceNow!D$4:D$102,0,0,1)</f>
        <v>13</v>
      </c>
      <c r="P84" s="9"/>
    </row>
    <row r="85" spans="1:16" ht="15.95" hidden="1">
      <c r="A85" s="9"/>
      <c r="B85" s="2">
        <f>'1. Roster'!A81</f>
        <v>0</v>
      </c>
      <c r="C85" s="3" cm="1">
        <f t="array" ref="C85">IFERROR(SUM((F85:J85)/E85)/60,0)</f>
        <v>0</v>
      </c>
      <c r="D85" s="3">
        <f>IFERROR(E85/(SUM(F85:J85)/3600),0)</f>
        <v>0</v>
      </c>
      <c r="E85" s="4">
        <f>_xlfn.XLOOKUP(B85,Avaya!J$3:J$50,Avaya!K$3:K$50,0,0,1)</f>
        <v>0</v>
      </c>
      <c r="F85" s="4">
        <f>_xlfn.XLOOKUP(B85,Avaya!J$3:J$50,Avaya!L$3:L$50,0,0,1)</f>
        <v>0</v>
      </c>
      <c r="G85" s="4">
        <f>_xlfn.XLOOKUP(B85,Avaya!J$3:J$50,Avaya!M$3:M$50,0,0,1)</f>
        <v>0</v>
      </c>
      <c r="H85" s="4">
        <f>_xlfn.XLOOKUP(B85,Avaya!J$3:J$50,Avaya!N$3:N$50,0,0,1)</f>
        <v>0</v>
      </c>
      <c r="I85" s="4">
        <f>_xlfn.XLOOKUP(B85,Avaya!J$3:J$50,Avaya!O$3:O$50,0,0,1)</f>
        <v>0</v>
      </c>
      <c r="J85" s="4">
        <f>_xlfn.XLOOKUP(B85,Avaya!J$3:J$50,Avaya!P$3:P$50,0,0,1)</f>
        <v>0</v>
      </c>
      <c r="K85" s="9"/>
      <c r="L85" s="2">
        <f>'1. Roster'!A81</f>
        <v>0</v>
      </c>
      <c r="M85" s="3">
        <f>IFERROR(O85/N85,0)</f>
        <v>0</v>
      </c>
      <c r="N85" s="3">
        <f>_xlfn.XLOOKUP(L85,Clockify!A$4:A$103,Clockify!C$4:C$103,0,0,1)</f>
        <v>0</v>
      </c>
      <c r="O85" s="4">
        <f>_xlfn.XLOOKUP(L85,ServiceNow!A$4:A$102,ServiceNow!D$4:D$102,0,0,1)</f>
        <v>13</v>
      </c>
      <c r="P85" s="9"/>
    </row>
    <row r="86" spans="1:16" ht="15.95" hidden="1">
      <c r="A86" s="9"/>
      <c r="B86" s="2">
        <f>'1. Roster'!A82</f>
        <v>0</v>
      </c>
      <c r="C86" s="3" cm="1">
        <f t="array" ref="C86">IFERROR(SUM((F86:J86)/E86)/60,0)</f>
        <v>0</v>
      </c>
      <c r="D86" s="3">
        <f>IFERROR(E86/(SUM(F86:J86)/3600),0)</f>
        <v>0</v>
      </c>
      <c r="E86" s="4">
        <f>_xlfn.XLOOKUP(B86,Avaya!J$3:J$50,Avaya!K$3:K$50,0,0,1)</f>
        <v>0</v>
      </c>
      <c r="F86" s="4">
        <f>_xlfn.XLOOKUP(B86,Avaya!J$3:J$50,Avaya!L$3:L$50,0,0,1)</f>
        <v>0</v>
      </c>
      <c r="G86" s="4">
        <f>_xlfn.XLOOKUP(B86,Avaya!J$3:J$50,Avaya!M$3:M$50,0,0,1)</f>
        <v>0</v>
      </c>
      <c r="H86" s="4">
        <f>_xlfn.XLOOKUP(B86,Avaya!J$3:J$50,Avaya!N$3:N$50,0,0,1)</f>
        <v>0</v>
      </c>
      <c r="I86" s="4">
        <f>_xlfn.XLOOKUP(B86,Avaya!J$3:J$50,Avaya!O$3:O$50,0,0,1)</f>
        <v>0</v>
      </c>
      <c r="J86" s="4">
        <f>_xlfn.XLOOKUP(B86,Avaya!J$3:J$50,Avaya!P$3:P$50,0,0,1)</f>
        <v>0</v>
      </c>
      <c r="K86" s="9"/>
      <c r="L86" s="2">
        <f>'1. Roster'!A82</f>
        <v>0</v>
      </c>
      <c r="M86" s="3">
        <f>IFERROR(O86/N86,0)</f>
        <v>0</v>
      </c>
      <c r="N86" s="3">
        <f>_xlfn.XLOOKUP(L86,Clockify!A$4:A$103,Clockify!C$4:C$103,0,0,1)</f>
        <v>0</v>
      </c>
      <c r="O86" s="4">
        <f>_xlfn.XLOOKUP(L86,ServiceNow!A$4:A$102,ServiceNow!D$4:D$102,0,0,1)</f>
        <v>13</v>
      </c>
      <c r="P86" s="9"/>
    </row>
    <row r="87" spans="1:16" ht="15.95" hidden="1">
      <c r="A87" s="9"/>
      <c r="B87" s="2">
        <f>'1. Roster'!A83</f>
        <v>0</v>
      </c>
      <c r="C87" s="3" cm="1">
        <f t="array" ref="C87">IFERROR(SUM((F87:J87)/E87)/60,0)</f>
        <v>0</v>
      </c>
      <c r="D87" s="3">
        <f>IFERROR(E87/(SUM(F87:J87)/3600),0)</f>
        <v>0</v>
      </c>
      <c r="E87" s="4">
        <f>_xlfn.XLOOKUP(B87,Avaya!J$3:J$50,Avaya!K$3:K$50,0,0,1)</f>
        <v>0</v>
      </c>
      <c r="F87" s="4">
        <f>_xlfn.XLOOKUP(B87,Avaya!J$3:J$50,Avaya!L$3:L$50,0,0,1)</f>
        <v>0</v>
      </c>
      <c r="G87" s="4">
        <f>_xlfn.XLOOKUP(B87,Avaya!J$3:J$50,Avaya!M$3:M$50,0,0,1)</f>
        <v>0</v>
      </c>
      <c r="H87" s="4">
        <f>_xlfn.XLOOKUP(B87,Avaya!J$3:J$50,Avaya!N$3:N$50,0,0,1)</f>
        <v>0</v>
      </c>
      <c r="I87" s="4">
        <f>_xlfn.XLOOKUP(B87,Avaya!J$3:J$50,Avaya!O$3:O$50,0,0,1)</f>
        <v>0</v>
      </c>
      <c r="J87" s="4">
        <f>_xlfn.XLOOKUP(B87,Avaya!J$3:J$50,Avaya!P$3:P$50,0,0,1)</f>
        <v>0</v>
      </c>
      <c r="K87" s="9"/>
      <c r="L87" s="2">
        <f>'1. Roster'!A83</f>
        <v>0</v>
      </c>
      <c r="M87" s="3">
        <f>IFERROR(O87/N87,0)</f>
        <v>0</v>
      </c>
      <c r="N87" s="3">
        <f>_xlfn.XLOOKUP(L87,Clockify!A$4:A$103,Clockify!C$4:C$103,0,0,1)</f>
        <v>0</v>
      </c>
      <c r="O87" s="4">
        <f>_xlfn.XLOOKUP(L87,ServiceNow!A$4:A$102,ServiceNow!D$4:D$102,0,0,1)</f>
        <v>13</v>
      </c>
      <c r="P87" s="9"/>
    </row>
    <row r="88" spans="1:16" ht="15.95" hidden="1">
      <c r="A88" s="9"/>
      <c r="B88" s="2">
        <f>'1. Roster'!A84</f>
        <v>0</v>
      </c>
      <c r="C88" s="3" cm="1">
        <f t="array" ref="C88">IFERROR(SUM((F88:J88)/E88)/60,0)</f>
        <v>0</v>
      </c>
      <c r="D88" s="3">
        <f>IFERROR(E88/(SUM(F88:J88)/3600),0)</f>
        <v>0</v>
      </c>
      <c r="E88" s="4">
        <f>_xlfn.XLOOKUP(B88,Avaya!J$3:J$50,Avaya!K$3:K$50,0,0,1)</f>
        <v>0</v>
      </c>
      <c r="F88" s="4">
        <f>_xlfn.XLOOKUP(B88,Avaya!J$3:J$50,Avaya!L$3:L$50,0,0,1)</f>
        <v>0</v>
      </c>
      <c r="G88" s="4">
        <f>_xlfn.XLOOKUP(B88,Avaya!J$3:J$50,Avaya!M$3:M$50,0,0,1)</f>
        <v>0</v>
      </c>
      <c r="H88" s="4">
        <f>_xlfn.XLOOKUP(B88,Avaya!J$3:J$50,Avaya!N$3:N$50,0,0,1)</f>
        <v>0</v>
      </c>
      <c r="I88" s="4">
        <f>_xlfn.XLOOKUP(B88,Avaya!J$3:J$50,Avaya!O$3:O$50,0,0,1)</f>
        <v>0</v>
      </c>
      <c r="J88" s="4">
        <f>_xlfn.XLOOKUP(B88,Avaya!J$3:J$50,Avaya!P$3:P$50,0,0,1)</f>
        <v>0</v>
      </c>
      <c r="K88" s="9"/>
      <c r="L88" s="2">
        <f>'1. Roster'!A84</f>
        <v>0</v>
      </c>
      <c r="M88" s="3">
        <f>IFERROR(O88/N88,0)</f>
        <v>0</v>
      </c>
      <c r="N88" s="3">
        <f>_xlfn.XLOOKUP(L88,Clockify!A$4:A$103,Clockify!C$4:C$103,0,0,1)</f>
        <v>0</v>
      </c>
      <c r="O88" s="4">
        <f>_xlfn.XLOOKUP(L88,ServiceNow!A$4:A$102,ServiceNow!D$4:D$102,0,0,1)</f>
        <v>13</v>
      </c>
      <c r="P88" s="9"/>
    </row>
    <row r="89" spans="1:16" ht="15.95" hidden="1">
      <c r="A89" s="9"/>
      <c r="B89" s="2">
        <f>'1. Roster'!A85</f>
        <v>0</v>
      </c>
      <c r="C89" s="3" cm="1">
        <f t="array" ref="C89">IFERROR(SUM((F89:J89)/E89)/60,0)</f>
        <v>0</v>
      </c>
      <c r="D89" s="3">
        <f>IFERROR(E89/(SUM(F89:J89)/3600),0)</f>
        <v>0</v>
      </c>
      <c r="E89" s="4">
        <f>_xlfn.XLOOKUP(B89,Avaya!J$3:J$50,Avaya!K$3:K$50,0,0,1)</f>
        <v>0</v>
      </c>
      <c r="F89" s="4">
        <f>_xlfn.XLOOKUP(B89,Avaya!J$3:J$50,Avaya!L$3:L$50,0,0,1)</f>
        <v>0</v>
      </c>
      <c r="G89" s="4">
        <f>_xlfn.XLOOKUP(B89,Avaya!J$3:J$50,Avaya!M$3:M$50,0,0,1)</f>
        <v>0</v>
      </c>
      <c r="H89" s="4">
        <f>_xlfn.XLOOKUP(B89,Avaya!J$3:J$50,Avaya!N$3:N$50,0,0,1)</f>
        <v>0</v>
      </c>
      <c r="I89" s="4">
        <f>_xlfn.XLOOKUP(B89,Avaya!J$3:J$50,Avaya!O$3:O$50,0,0,1)</f>
        <v>0</v>
      </c>
      <c r="J89" s="4">
        <f>_xlfn.XLOOKUP(B89,Avaya!J$3:J$50,Avaya!P$3:P$50,0,0,1)</f>
        <v>0</v>
      </c>
      <c r="K89" s="9"/>
      <c r="L89" s="2">
        <f>'1. Roster'!A85</f>
        <v>0</v>
      </c>
      <c r="M89" s="3">
        <f>IFERROR(O89/N89,0)</f>
        <v>0</v>
      </c>
      <c r="N89" s="3">
        <f>_xlfn.XLOOKUP(L89,Clockify!A$4:A$103,Clockify!C$4:C$103,0,0,1)</f>
        <v>0</v>
      </c>
      <c r="O89" s="4">
        <f>_xlfn.XLOOKUP(L89,ServiceNow!A$4:A$102,ServiceNow!D$4:D$102,0,0,1)</f>
        <v>13</v>
      </c>
      <c r="P89" s="9"/>
    </row>
    <row r="90" spans="1:16" ht="15.95" hidden="1">
      <c r="A90" s="9"/>
      <c r="B90" s="2">
        <f>'1. Roster'!A86</f>
        <v>0</v>
      </c>
      <c r="C90" s="3" cm="1">
        <f t="array" ref="C90">IFERROR(SUM((F90:J90)/E90)/60,0)</f>
        <v>0</v>
      </c>
      <c r="D90" s="3">
        <f>IFERROR(E90/(SUM(F90:J90)/3600),0)</f>
        <v>0</v>
      </c>
      <c r="E90" s="4">
        <f>_xlfn.XLOOKUP(B90,Avaya!J$3:J$50,Avaya!K$3:K$50,0,0,1)</f>
        <v>0</v>
      </c>
      <c r="F90" s="4">
        <f>_xlfn.XLOOKUP(B90,Avaya!J$3:J$50,Avaya!L$3:L$50,0,0,1)</f>
        <v>0</v>
      </c>
      <c r="G90" s="4">
        <f>_xlfn.XLOOKUP(B90,Avaya!J$3:J$50,Avaya!M$3:M$50,0,0,1)</f>
        <v>0</v>
      </c>
      <c r="H90" s="4">
        <f>_xlfn.XLOOKUP(B90,Avaya!J$3:J$50,Avaya!N$3:N$50,0,0,1)</f>
        <v>0</v>
      </c>
      <c r="I90" s="4">
        <f>_xlfn.XLOOKUP(B90,Avaya!J$3:J$50,Avaya!O$3:O$50,0,0,1)</f>
        <v>0</v>
      </c>
      <c r="J90" s="4">
        <f>_xlfn.XLOOKUP(B90,Avaya!J$3:J$50,Avaya!P$3:P$50,0,0,1)</f>
        <v>0</v>
      </c>
      <c r="K90" s="9"/>
      <c r="L90" s="2">
        <f>'1. Roster'!A86</f>
        <v>0</v>
      </c>
      <c r="M90" s="3">
        <f>IFERROR(O90/N90,0)</f>
        <v>0</v>
      </c>
      <c r="N90" s="3">
        <f>_xlfn.XLOOKUP(L90,Clockify!A$4:A$103,Clockify!C$4:C$103,0,0,1)</f>
        <v>0</v>
      </c>
      <c r="O90" s="4">
        <f>_xlfn.XLOOKUP(L90,ServiceNow!A$4:A$102,ServiceNow!D$4:D$102,0,0,1)</f>
        <v>13</v>
      </c>
      <c r="P90" s="9"/>
    </row>
    <row r="91" spans="1:16" ht="15.95" hidden="1">
      <c r="A91" s="9"/>
      <c r="B91" s="2">
        <f>'1. Roster'!A87</f>
        <v>0</v>
      </c>
      <c r="C91" s="3" cm="1">
        <f t="array" ref="C91">IFERROR(SUM((F91:J91)/E91)/60,0)</f>
        <v>0</v>
      </c>
      <c r="D91" s="3">
        <f>IFERROR(E91/(SUM(F91:J91)/3600),0)</f>
        <v>0</v>
      </c>
      <c r="E91" s="4">
        <f>_xlfn.XLOOKUP(B91,Avaya!J$3:J$50,Avaya!K$3:K$50,0,0,1)</f>
        <v>0</v>
      </c>
      <c r="F91" s="4">
        <f>_xlfn.XLOOKUP(B91,Avaya!J$3:J$50,Avaya!L$3:L$50,0,0,1)</f>
        <v>0</v>
      </c>
      <c r="G91" s="4">
        <f>_xlfn.XLOOKUP(B91,Avaya!J$3:J$50,Avaya!M$3:M$50,0,0,1)</f>
        <v>0</v>
      </c>
      <c r="H91" s="4">
        <f>_xlfn.XLOOKUP(B91,Avaya!J$3:J$50,Avaya!N$3:N$50,0,0,1)</f>
        <v>0</v>
      </c>
      <c r="I91" s="4">
        <f>_xlfn.XLOOKUP(B91,Avaya!J$3:J$50,Avaya!O$3:O$50,0,0,1)</f>
        <v>0</v>
      </c>
      <c r="J91" s="4">
        <f>_xlfn.XLOOKUP(B91,Avaya!J$3:J$50,Avaya!P$3:P$50,0,0,1)</f>
        <v>0</v>
      </c>
      <c r="K91" s="9"/>
      <c r="L91" s="2">
        <f>'1. Roster'!A87</f>
        <v>0</v>
      </c>
      <c r="M91" s="3">
        <f>IFERROR(O91/N91,0)</f>
        <v>0</v>
      </c>
      <c r="N91" s="3">
        <f>_xlfn.XLOOKUP(L91,Clockify!A$4:A$103,Clockify!C$4:C$103,0,0,1)</f>
        <v>0</v>
      </c>
      <c r="O91" s="4">
        <f>_xlfn.XLOOKUP(L91,ServiceNow!A$4:A$102,ServiceNow!D$4:D$102,0,0,1)</f>
        <v>13</v>
      </c>
      <c r="P91" s="9"/>
    </row>
    <row r="92" spans="1:16" ht="15.95" hidden="1">
      <c r="A92" s="9"/>
      <c r="B92" s="2">
        <f>'1. Roster'!A88</f>
        <v>0</v>
      </c>
      <c r="C92" s="3" cm="1">
        <f t="array" ref="C92">IFERROR(SUM((F92:J92)/E92)/60,0)</f>
        <v>0</v>
      </c>
      <c r="D92" s="3">
        <f>IFERROR(E92/(SUM(F92:J92)/3600),0)</f>
        <v>0</v>
      </c>
      <c r="E92" s="4">
        <f>_xlfn.XLOOKUP(B92,Avaya!J$3:J$50,Avaya!K$3:K$50,0,0,1)</f>
        <v>0</v>
      </c>
      <c r="F92" s="4">
        <f>_xlfn.XLOOKUP(B92,Avaya!J$3:J$50,Avaya!L$3:L$50,0,0,1)</f>
        <v>0</v>
      </c>
      <c r="G92" s="4">
        <f>_xlfn.XLOOKUP(B92,Avaya!J$3:J$50,Avaya!M$3:M$50,0,0,1)</f>
        <v>0</v>
      </c>
      <c r="H92" s="4">
        <f>_xlfn.XLOOKUP(B92,Avaya!J$3:J$50,Avaya!N$3:N$50,0,0,1)</f>
        <v>0</v>
      </c>
      <c r="I92" s="4">
        <f>_xlfn.XLOOKUP(B92,Avaya!J$3:J$50,Avaya!O$3:O$50,0,0,1)</f>
        <v>0</v>
      </c>
      <c r="J92" s="4">
        <f>_xlfn.XLOOKUP(B92,Avaya!J$3:J$50,Avaya!P$3:P$50,0,0,1)</f>
        <v>0</v>
      </c>
      <c r="K92" s="9"/>
      <c r="L92" s="2">
        <f>'1. Roster'!A88</f>
        <v>0</v>
      </c>
      <c r="M92" s="3">
        <f>IFERROR(O92/N92,0)</f>
        <v>0</v>
      </c>
      <c r="N92" s="3">
        <f>_xlfn.XLOOKUP(L92,Clockify!A$4:A$103,Clockify!C$4:C$103,0,0,1)</f>
        <v>0</v>
      </c>
      <c r="O92" s="4">
        <f>_xlfn.XLOOKUP(L92,ServiceNow!A$4:A$102,ServiceNow!D$4:D$102,0,0,1)</f>
        <v>13</v>
      </c>
      <c r="P92" s="9"/>
    </row>
    <row r="93" spans="1:16" ht="15.95" hidden="1">
      <c r="A93" s="9"/>
      <c r="B93" s="2">
        <f>'1. Roster'!A89</f>
        <v>0</v>
      </c>
      <c r="C93" s="3" cm="1">
        <f t="array" ref="C93">IFERROR(SUM((F93:J93)/E93)/60,0)</f>
        <v>0</v>
      </c>
      <c r="D93" s="3">
        <f>IFERROR(E93/(SUM(F93:J93)/3600),0)</f>
        <v>0</v>
      </c>
      <c r="E93" s="4">
        <f>_xlfn.XLOOKUP(B93,Avaya!J$3:J$50,Avaya!K$3:K$50,0,0,1)</f>
        <v>0</v>
      </c>
      <c r="F93" s="4">
        <f>_xlfn.XLOOKUP(B93,Avaya!J$3:J$50,Avaya!L$3:L$50,0,0,1)</f>
        <v>0</v>
      </c>
      <c r="G93" s="4">
        <f>_xlfn.XLOOKUP(B93,Avaya!J$3:J$50,Avaya!M$3:M$50,0,0,1)</f>
        <v>0</v>
      </c>
      <c r="H93" s="4">
        <f>_xlfn.XLOOKUP(B93,Avaya!J$3:J$50,Avaya!N$3:N$50,0,0,1)</f>
        <v>0</v>
      </c>
      <c r="I93" s="4">
        <f>_xlfn.XLOOKUP(B93,Avaya!J$3:J$50,Avaya!O$3:O$50,0,0,1)</f>
        <v>0</v>
      </c>
      <c r="J93" s="4">
        <f>_xlfn.XLOOKUP(B93,Avaya!J$3:J$50,Avaya!P$3:P$50,0,0,1)</f>
        <v>0</v>
      </c>
      <c r="K93" s="9"/>
      <c r="L93" s="2">
        <f>'1. Roster'!A89</f>
        <v>0</v>
      </c>
      <c r="M93" s="3">
        <f>IFERROR(O93/N93,0)</f>
        <v>0</v>
      </c>
      <c r="N93" s="3">
        <f>_xlfn.XLOOKUP(L93,Clockify!A$4:A$103,Clockify!C$4:C$103,0,0,1)</f>
        <v>0</v>
      </c>
      <c r="O93" s="4">
        <f>_xlfn.XLOOKUP(L93,ServiceNow!A$4:A$102,ServiceNow!D$4:D$102,0,0,1)</f>
        <v>13</v>
      </c>
      <c r="P93" s="9"/>
    </row>
    <row r="94" spans="1:16" ht="15.95" hidden="1">
      <c r="A94" s="9"/>
      <c r="B94" s="2">
        <f>'1. Roster'!A90</f>
        <v>0</v>
      </c>
      <c r="C94" s="3" cm="1">
        <f t="array" ref="C94">IFERROR(SUM((F94:J94)/E94)/60,0)</f>
        <v>0</v>
      </c>
      <c r="D94" s="3">
        <f>IFERROR(E94/(SUM(F94:J94)/3600),0)</f>
        <v>0</v>
      </c>
      <c r="E94" s="4">
        <f>_xlfn.XLOOKUP(B94,Avaya!J$3:J$50,Avaya!K$3:K$50,0,0,1)</f>
        <v>0</v>
      </c>
      <c r="F94" s="4">
        <f>_xlfn.XLOOKUP(B94,Avaya!J$3:J$50,Avaya!L$3:L$50,0,0,1)</f>
        <v>0</v>
      </c>
      <c r="G94" s="4">
        <f>_xlfn.XLOOKUP(B94,Avaya!J$3:J$50,Avaya!M$3:M$50,0,0,1)</f>
        <v>0</v>
      </c>
      <c r="H94" s="4">
        <f>_xlfn.XLOOKUP(B94,Avaya!J$3:J$50,Avaya!N$3:N$50,0,0,1)</f>
        <v>0</v>
      </c>
      <c r="I94" s="4">
        <f>_xlfn.XLOOKUP(B94,Avaya!J$3:J$50,Avaya!O$3:O$50,0,0,1)</f>
        <v>0</v>
      </c>
      <c r="J94" s="4">
        <f>_xlfn.XLOOKUP(B94,Avaya!J$3:J$50,Avaya!P$3:P$50,0,0,1)</f>
        <v>0</v>
      </c>
      <c r="K94" s="9"/>
      <c r="L94" s="2">
        <f>'1. Roster'!A90</f>
        <v>0</v>
      </c>
      <c r="M94" s="3">
        <f>IFERROR(O94/N94,0)</f>
        <v>0</v>
      </c>
      <c r="N94" s="3">
        <f>_xlfn.XLOOKUP(L94,Clockify!A$4:A$103,Clockify!C$4:C$103,0,0,1)</f>
        <v>0</v>
      </c>
      <c r="O94" s="4">
        <f>_xlfn.XLOOKUP(L94,ServiceNow!A$4:A$102,ServiceNow!D$4:D$102,0,0,1)</f>
        <v>13</v>
      </c>
      <c r="P94" s="9"/>
    </row>
    <row r="95" spans="1:16" ht="15.95" hidden="1">
      <c r="A95" s="9"/>
      <c r="B95" s="2">
        <f>'1. Roster'!A91</f>
        <v>0</v>
      </c>
      <c r="C95" s="3" cm="1">
        <f t="array" ref="C95">IFERROR(SUM((F95:J95)/E95)/60,0)</f>
        <v>0</v>
      </c>
      <c r="D95" s="3">
        <f>IFERROR(E95/(SUM(F95:J95)/3600),0)</f>
        <v>0</v>
      </c>
      <c r="E95" s="4">
        <f>_xlfn.XLOOKUP(B95,Avaya!J$3:J$50,Avaya!K$3:K$50,0,0,1)</f>
        <v>0</v>
      </c>
      <c r="F95" s="4">
        <f>_xlfn.XLOOKUP(B95,Avaya!J$3:J$50,Avaya!L$3:L$50,0,0,1)</f>
        <v>0</v>
      </c>
      <c r="G95" s="4">
        <f>_xlfn.XLOOKUP(B95,Avaya!J$3:J$50,Avaya!M$3:M$50,0,0,1)</f>
        <v>0</v>
      </c>
      <c r="H95" s="4">
        <f>_xlfn.XLOOKUP(B95,Avaya!J$3:J$50,Avaya!N$3:N$50,0,0,1)</f>
        <v>0</v>
      </c>
      <c r="I95" s="4">
        <f>_xlfn.XLOOKUP(B95,Avaya!J$3:J$50,Avaya!O$3:O$50,0,0,1)</f>
        <v>0</v>
      </c>
      <c r="J95" s="4">
        <f>_xlfn.XLOOKUP(B95,Avaya!J$3:J$50,Avaya!P$3:P$50,0,0,1)</f>
        <v>0</v>
      </c>
      <c r="K95" s="9"/>
      <c r="L95" s="2">
        <f>'1. Roster'!A91</f>
        <v>0</v>
      </c>
      <c r="M95" s="3">
        <f>IFERROR(O95/N95,0)</f>
        <v>0</v>
      </c>
      <c r="N95" s="3">
        <f>_xlfn.XLOOKUP(L95,Clockify!A$4:A$103,Clockify!C$4:C$103,0,0,1)</f>
        <v>0</v>
      </c>
      <c r="O95" s="4">
        <f>_xlfn.XLOOKUP(L95,ServiceNow!A$4:A$102,ServiceNow!D$4:D$102,0,0,1)</f>
        <v>13</v>
      </c>
      <c r="P95" s="9"/>
    </row>
    <row r="96" spans="1:16" ht="15.95" hidden="1">
      <c r="A96" s="9"/>
      <c r="B96" s="2">
        <f>'1. Roster'!A92</f>
        <v>0</v>
      </c>
      <c r="C96" s="3" cm="1">
        <f t="array" ref="C96">IFERROR(SUM((F96:J96)/E96)/60,0)</f>
        <v>0</v>
      </c>
      <c r="D96" s="3">
        <f>IFERROR(E96/(SUM(F96:J96)/3600),0)</f>
        <v>0</v>
      </c>
      <c r="E96" s="4">
        <f>_xlfn.XLOOKUP(B96,Avaya!J$3:J$50,Avaya!K$3:K$50,0,0,1)</f>
        <v>0</v>
      </c>
      <c r="F96" s="4">
        <f>_xlfn.XLOOKUP(B96,Avaya!J$3:J$50,Avaya!L$3:L$50,0,0,1)</f>
        <v>0</v>
      </c>
      <c r="G96" s="4">
        <f>_xlfn.XLOOKUP(B96,Avaya!J$3:J$50,Avaya!M$3:M$50,0,0,1)</f>
        <v>0</v>
      </c>
      <c r="H96" s="4">
        <f>_xlfn.XLOOKUP(B96,Avaya!J$3:J$50,Avaya!N$3:N$50,0,0,1)</f>
        <v>0</v>
      </c>
      <c r="I96" s="4">
        <f>_xlfn.XLOOKUP(B96,Avaya!J$3:J$50,Avaya!O$3:O$50,0,0,1)</f>
        <v>0</v>
      </c>
      <c r="J96" s="4">
        <f>_xlfn.XLOOKUP(B96,Avaya!J$3:J$50,Avaya!P$3:P$50,0,0,1)</f>
        <v>0</v>
      </c>
      <c r="K96" s="9"/>
      <c r="L96" s="2">
        <f>'1. Roster'!A92</f>
        <v>0</v>
      </c>
      <c r="M96" s="3">
        <f>IFERROR(O96/N96,0)</f>
        <v>0</v>
      </c>
      <c r="N96" s="3">
        <f>_xlfn.XLOOKUP(L96,Clockify!A$4:A$103,Clockify!C$4:C$103,0,0,1)</f>
        <v>0</v>
      </c>
      <c r="O96" s="4">
        <f>_xlfn.XLOOKUP(L96,ServiceNow!A$4:A$102,ServiceNow!D$4:D$102,0,0,1)</f>
        <v>13</v>
      </c>
      <c r="P96" s="9"/>
    </row>
    <row r="97" spans="1:16" ht="15.95" hidden="1">
      <c r="A97" s="9"/>
      <c r="B97" s="2">
        <f>'1. Roster'!A93</f>
        <v>0</v>
      </c>
      <c r="C97" s="3" cm="1">
        <f t="array" ref="C97">IFERROR(SUM((F97:J97)/E97)/60,0)</f>
        <v>0</v>
      </c>
      <c r="D97" s="3">
        <f>IFERROR(E97/(SUM(F97:J97)/3600),0)</f>
        <v>0</v>
      </c>
      <c r="E97" s="4">
        <f>_xlfn.XLOOKUP(B97,Avaya!J$3:J$50,Avaya!K$3:K$50,0,0,1)</f>
        <v>0</v>
      </c>
      <c r="F97" s="4">
        <f>_xlfn.XLOOKUP(B97,Avaya!J$3:J$50,Avaya!L$3:L$50,0,0,1)</f>
        <v>0</v>
      </c>
      <c r="G97" s="4">
        <f>_xlfn.XLOOKUP(B97,Avaya!J$3:J$50,Avaya!M$3:M$50,0,0,1)</f>
        <v>0</v>
      </c>
      <c r="H97" s="4">
        <f>_xlfn.XLOOKUP(B97,Avaya!J$3:J$50,Avaya!N$3:N$50,0,0,1)</f>
        <v>0</v>
      </c>
      <c r="I97" s="4">
        <f>_xlfn.XLOOKUP(B97,Avaya!J$3:J$50,Avaya!O$3:O$50,0,0,1)</f>
        <v>0</v>
      </c>
      <c r="J97" s="4">
        <f>_xlfn.XLOOKUP(B97,Avaya!J$3:J$50,Avaya!P$3:P$50,0,0,1)</f>
        <v>0</v>
      </c>
      <c r="K97" s="9"/>
      <c r="L97" s="2">
        <f>'1. Roster'!A93</f>
        <v>0</v>
      </c>
      <c r="M97" s="3">
        <f>IFERROR(O97/N97,0)</f>
        <v>0</v>
      </c>
      <c r="N97" s="3">
        <f>_xlfn.XLOOKUP(L97,Clockify!A$4:A$103,Clockify!C$4:C$103,0,0,1)</f>
        <v>0</v>
      </c>
      <c r="O97" s="4">
        <f>_xlfn.XLOOKUP(L97,ServiceNow!A$4:A$102,ServiceNow!D$4:D$102,0,0,1)</f>
        <v>13</v>
      </c>
      <c r="P97" s="9"/>
    </row>
    <row r="98" spans="1:16" ht="15.95" hidden="1">
      <c r="A98" s="9"/>
      <c r="B98" s="2">
        <f>'1. Roster'!A94</f>
        <v>0</v>
      </c>
      <c r="C98" s="3" cm="1">
        <f t="array" ref="C98">IFERROR(SUM((F98:J98)/E98)/60,0)</f>
        <v>0</v>
      </c>
      <c r="D98" s="3">
        <f>IFERROR(E98/(SUM(F98:J98)/3600),0)</f>
        <v>0</v>
      </c>
      <c r="E98" s="4">
        <f>_xlfn.XLOOKUP(B98,Avaya!J$3:J$50,Avaya!K$3:K$50,0,0,1)</f>
        <v>0</v>
      </c>
      <c r="F98" s="4">
        <f>_xlfn.XLOOKUP(B98,Avaya!J$3:J$50,Avaya!L$3:L$50,0,0,1)</f>
        <v>0</v>
      </c>
      <c r="G98" s="4">
        <f>_xlfn.XLOOKUP(B98,Avaya!J$3:J$50,Avaya!M$3:M$50,0,0,1)</f>
        <v>0</v>
      </c>
      <c r="H98" s="4">
        <f>_xlfn.XLOOKUP(B98,Avaya!J$3:J$50,Avaya!N$3:N$50,0,0,1)</f>
        <v>0</v>
      </c>
      <c r="I98" s="4">
        <f>_xlfn.XLOOKUP(B98,Avaya!J$3:J$50,Avaya!O$3:O$50,0,0,1)</f>
        <v>0</v>
      </c>
      <c r="J98" s="4">
        <f>_xlfn.XLOOKUP(B98,Avaya!J$3:J$50,Avaya!P$3:P$50,0,0,1)</f>
        <v>0</v>
      </c>
      <c r="K98" s="9"/>
      <c r="L98" s="2">
        <f>'1. Roster'!A94</f>
        <v>0</v>
      </c>
      <c r="M98" s="3">
        <f>IFERROR(O98/N98,0)</f>
        <v>0</v>
      </c>
      <c r="N98" s="3">
        <f>_xlfn.XLOOKUP(L98,Clockify!A$4:A$103,Clockify!C$4:C$103,0,0,1)</f>
        <v>0</v>
      </c>
      <c r="O98" s="4">
        <f>_xlfn.XLOOKUP(L98,ServiceNow!A$4:A$102,ServiceNow!D$4:D$102,0,0,1)</f>
        <v>13</v>
      </c>
      <c r="P98" s="9"/>
    </row>
    <row r="99" spans="1:16" ht="15.95" hidden="1">
      <c r="A99" s="9"/>
      <c r="B99" s="2">
        <f>'1. Roster'!A95</f>
        <v>0</v>
      </c>
      <c r="C99" s="3" cm="1">
        <f t="array" ref="C99">IFERROR(SUM((F99:J99)/E99)/60,0)</f>
        <v>0</v>
      </c>
      <c r="D99" s="3">
        <f>IFERROR(E99/(SUM(F99:J99)/3600),0)</f>
        <v>0</v>
      </c>
      <c r="E99" s="4">
        <f>_xlfn.XLOOKUP(B99,Avaya!J$3:J$50,Avaya!K$3:K$50,0,0,1)</f>
        <v>0</v>
      </c>
      <c r="F99" s="4">
        <f>_xlfn.XLOOKUP(B99,Avaya!J$3:J$50,Avaya!L$3:L$50,0,0,1)</f>
        <v>0</v>
      </c>
      <c r="G99" s="4">
        <f>_xlfn.XLOOKUP(B99,Avaya!J$3:J$50,Avaya!M$3:M$50,0,0,1)</f>
        <v>0</v>
      </c>
      <c r="H99" s="4">
        <f>_xlfn.XLOOKUP(B99,Avaya!J$3:J$50,Avaya!N$3:N$50,0,0,1)</f>
        <v>0</v>
      </c>
      <c r="I99" s="4">
        <f>_xlfn.XLOOKUP(B99,Avaya!J$3:J$50,Avaya!O$3:O$50,0,0,1)</f>
        <v>0</v>
      </c>
      <c r="J99" s="4">
        <f>_xlfn.XLOOKUP(B99,Avaya!J$3:J$50,Avaya!P$3:P$50,0,0,1)</f>
        <v>0</v>
      </c>
      <c r="K99" s="9"/>
      <c r="L99" s="2">
        <f>'1. Roster'!A95</f>
        <v>0</v>
      </c>
      <c r="M99" s="3">
        <f>IFERROR(O99/N99,0)</f>
        <v>0</v>
      </c>
      <c r="N99" s="3">
        <f>_xlfn.XLOOKUP(L99,Clockify!A$4:A$103,Clockify!C$4:C$103,0,0,1)</f>
        <v>0</v>
      </c>
      <c r="O99" s="4">
        <f>_xlfn.XLOOKUP(L99,ServiceNow!A$4:A$102,ServiceNow!D$4:D$102,0,0,1)</f>
        <v>13</v>
      </c>
      <c r="P99" s="9"/>
    </row>
    <row r="100" spans="1:16" ht="15.95" hidden="1">
      <c r="A100" s="9"/>
      <c r="B100" s="2">
        <f>'1. Roster'!A96</f>
        <v>0</v>
      </c>
      <c r="C100" s="3" cm="1">
        <f t="array" ref="C100">IFERROR(SUM((F100:J100)/E100)/60,0)</f>
        <v>0</v>
      </c>
      <c r="D100" s="3">
        <f>IFERROR(E100/(SUM(F100:J100)/3600),0)</f>
        <v>0</v>
      </c>
      <c r="E100" s="4">
        <f>_xlfn.XLOOKUP(B100,Avaya!J$3:J$50,Avaya!K$3:K$50,0,0,1)</f>
        <v>0</v>
      </c>
      <c r="F100" s="4">
        <f>_xlfn.XLOOKUP(B100,Avaya!J$3:J$50,Avaya!L$3:L$50,0,0,1)</f>
        <v>0</v>
      </c>
      <c r="G100" s="4">
        <f>_xlfn.XLOOKUP(B100,Avaya!J$3:J$50,Avaya!M$3:M$50,0,0,1)</f>
        <v>0</v>
      </c>
      <c r="H100" s="4">
        <f>_xlfn.XLOOKUP(B100,Avaya!J$3:J$50,Avaya!N$3:N$50,0,0,1)</f>
        <v>0</v>
      </c>
      <c r="I100" s="4">
        <f>_xlfn.XLOOKUP(B100,Avaya!J$3:J$50,Avaya!O$3:O$50,0,0,1)</f>
        <v>0</v>
      </c>
      <c r="J100" s="4">
        <f>_xlfn.XLOOKUP(B100,Avaya!J$3:J$50,Avaya!P$3:P$50,0,0,1)</f>
        <v>0</v>
      </c>
      <c r="K100" s="9"/>
      <c r="L100" s="2">
        <f>'1. Roster'!A96</f>
        <v>0</v>
      </c>
      <c r="M100" s="3">
        <f>IFERROR(O100/N100,0)</f>
        <v>0</v>
      </c>
      <c r="N100" s="3">
        <f>_xlfn.XLOOKUP(L100,Clockify!A$4:A$103,Clockify!C$4:C$103,0,0,1)</f>
        <v>0</v>
      </c>
      <c r="O100" s="4">
        <f>_xlfn.XLOOKUP(L100,ServiceNow!A$4:A$102,ServiceNow!D$4:D$102,0,0,1)</f>
        <v>13</v>
      </c>
      <c r="P100" s="9"/>
    </row>
    <row r="101" spans="1:16" ht="15.95" hidden="1">
      <c r="A101" s="9"/>
      <c r="B101" s="2">
        <f>'1. Roster'!A97</f>
        <v>0</v>
      </c>
      <c r="C101" s="3" cm="1">
        <f t="array" ref="C101">IFERROR(SUM((F101:J101)/E101)/60,0)</f>
        <v>0</v>
      </c>
      <c r="D101" s="3">
        <f>IFERROR(E101/(SUM(F101:J101)/3600),0)</f>
        <v>0</v>
      </c>
      <c r="E101" s="4">
        <f>_xlfn.XLOOKUP(B101,Avaya!J$3:J$50,Avaya!K$3:K$50,0,0,1)</f>
        <v>0</v>
      </c>
      <c r="F101" s="4">
        <f>_xlfn.XLOOKUP(B101,Avaya!J$3:J$50,Avaya!L$3:L$50,0,0,1)</f>
        <v>0</v>
      </c>
      <c r="G101" s="4">
        <f>_xlfn.XLOOKUP(B101,Avaya!J$3:J$50,Avaya!M$3:M$50,0,0,1)</f>
        <v>0</v>
      </c>
      <c r="H101" s="4">
        <f>_xlfn.XLOOKUP(B101,Avaya!J$3:J$50,Avaya!N$3:N$50,0,0,1)</f>
        <v>0</v>
      </c>
      <c r="I101" s="4">
        <f>_xlfn.XLOOKUP(B101,Avaya!J$3:J$50,Avaya!O$3:O$50,0,0,1)</f>
        <v>0</v>
      </c>
      <c r="J101" s="4">
        <f>_xlfn.XLOOKUP(B101,Avaya!J$3:J$50,Avaya!P$3:P$50,0,0,1)</f>
        <v>0</v>
      </c>
      <c r="K101" s="9"/>
      <c r="L101" s="2">
        <f>'1. Roster'!A97</f>
        <v>0</v>
      </c>
      <c r="M101" s="3">
        <f>IFERROR(O101/N101,0)</f>
        <v>0</v>
      </c>
      <c r="N101" s="3">
        <f>_xlfn.XLOOKUP(L101,Clockify!A$4:A$103,Clockify!C$4:C$103,0,0,1)</f>
        <v>0</v>
      </c>
      <c r="O101" s="4">
        <f>_xlfn.XLOOKUP(L101,ServiceNow!A$4:A$102,ServiceNow!D$4:D$102,0,0,1)</f>
        <v>13</v>
      </c>
      <c r="P101" s="9"/>
    </row>
    <row r="102" spans="1:16" ht="15.95" hidden="1">
      <c r="A102" s="9"/>
      <c r="B102" s="2">
        <f>'1. Roster'!A98</f>
        <v>0</v>
      </c>
      <c r="C102" s="3" cm="1">
        <f t="array" ref="C102">IFERROR(SUM((F102:J102)/E102)/60,0)</f>
        <v>0</v>
      </c>
      <c r="D102" s="3">
        <f>IFERROR(E102/(SUM(F102:J102)/3600),0)</f>
        <v>0</v>
      </c>
      <c r="E102" s="4">
        <f>_xlfn.XLOOKUP(B102,Avaya!J$3:J$50,Avaya!K$3:K$50,0,0,1)</f>
        <v>0</v>
      </c>
      <c r="F102" s="4">
        <f>_xlfn.XLOOKUP(B102,Avaya!J$3:J$50,Avaya!L$3:L$50,0,0,1)</f>
        <v>0</v>
      </c>
      <c r="G102" s="4">
        <f>_xlfn.XLOOKUP(B102,Avaya!J$3:J$50,Avaya!M$3:M$50,0,0,1)</f>
        <v>0</v>
      </c>
      <c r="H102" s="4">
        <f>_xlfn.XLOOKUP(B102,Avaya!J$3:J$50,Avaya!N$3:N$50,0,0,1)</f>
        <v>0</v>
      </c>
      <c r="I102" s="4">
        <f>_xlfn.XLOOKUP(B102,Avaya!J$3:J$50,Avaya!O$3:O$50,0,0,1)</f>
        <v>0</v>
      </c>
      <c r="J102" s="4">
        <f>_xlfn.XLOOKUP(B102,Avaya!J$3:J$50,Avaya!P$3:P$50,0,0,1)</f>
        <v>0</v>
      </c>
      <c r="K102" s="9"/>
      <c r="L102" s="2">
        <f>'1. Roster'!A98</f>
        <v>0</v>
      </c>
      <c r="M102" s="3">
        <f>IFERROR(O102/N102,0)</f>
        <v>0</v>
      </c>
      <c r="N102" s="3">
        <f>_xlfn.XLOOKUP(L102,Clockify!A$4:A$103,Clockify!C$4:C$103,0,0,1)</f>
        <v>0</v>
      </c>
      <c r="O102" s="4">
        <f>_xlfn.XLOOKUP(L102,ServiceNow!A$4:A$102,ServiceNow!D$4:D$102,0,0,1)</f>
        <v>13</v>
      </c>
      <c r="P102" s="9"/>
    </row>
    <row r="103" spans="1:16" ht="15.95" hidden="1">
      <c r="A103" s="9"/>
      <c r="B103" s="2">
        <f>'1. Roster'!A99</f>
        <v>0</v>
      </c>
      <c r="C103" s="3" cm="1">
        <f t="array" ref="C103">IFERROR(SUM((F103:J103)/E103)/60,0)</f>
        <v>0</v>
      </c>
      <c r="D103" s="3">
        <f>IFERROR(E103/(SUM(F103:J103)/3600),0)</f>
        <v>0</v>
      </c>
      <c r="E103" s="4">
        <f>_xlfn.XLOOKUP(B103,Avaya!J$3:J$50,Avaya!K$3:K$50,0,0,1)</f>
        <v>0</v>
      </c>
      <c r="F103" s="4">
        <f>_xlfn.XLOOKUP(B103,Avaya!J$3:J$50,Avaya!L$3:L$50,0,0,1)</f>
        <v>0</v>
      </c>
      <c r="G103" s="4">
        <f>_xlfn.XLOOKUP(B103,Avaya!J$3:J$50,Avaya!M$3:M$50,0,0,1)</f>
        <v>0</v>
      </c>
      <c r="H103" s="4">
        <f>_xlfn.XLOOKUP(B103,Avaya!J$3:J$50,Avaya!N$3:N$50,0,0,1)</f>
        <v>0</v>
      </c>
      <c r="I103" s="4">
        <f>_xlfn.XLOOKUP(B103,Avaya!J$3:J$50,Avaya!O$3:O$50,0,0,1)</f>
        <v>0</v>
      </c>
      <c r="J103" s="4">
        <f>_xlfn.XLOOKUP(B103,Avaya!J$3:J$50,Avaya!P$3:P$50,0,0,1)</f>
        <v>0</v>
      </c>
      <c r="K103" s="9"/>
      <c r="L103" s="2">
        <f>'1. Roster'!A99</f>
        <v>0</v>
      </c>
      <c r="M103" s="3">
        <f>IFERROR(O103/N103,0)</f>
        <v>0</v>
      </c>
      <c r="N103" s="3">
        <f>_xlfn.XLOOKUP(L103,Clockify!A$4:A$103,Clockify!C$4:C$103,0,0,1)</f>
        <v>0</v>
      </c>
      <c r="O103" s="4">
        <f>_xlfn.XLOOKUP(L103,ServiceNow!A$4:A$102,ServiceNow!D$4:D$102,0,0,1)</f>
        <v>13</v>
      </c>
      <c r="P103" s="9"/>
    </row>
    <row r="104" spans="1:16" ht="15.95" hidden="1">
      <c r="A104" s="9"/>
      <c r="B104" s="2">
        <f>'1. Roster'!A100</f>
        <v>0</v>
      </c>
      <c r="C104" s="3" cm="1">
        <f t="array" ref="C104">IFERROR(SUM((F104:J104)/E104)/60,0)</f>
        <v>0</v>
      </c>
      <c r="D104" s="3">
        <f>IFERROR(E104/(SUM(F104:J104)/3600),0)</f>
        <v>0</v>
      </c>
      <c r="E104" s="4">
        <f>_xlfn.XLOOKUP(B104,Avaya!J$3:J$50,Avaya!K$3:K$50,0,0,1)</f>
        <v>0</v>
      </c>
      <c r="F104" s="4">
        <f>_xlfn.XLOOKUP(B104,Avaya!J$3:J$50,Avaya!L$3:L$50,0,0,1)</f>
        <v>0</v>
      </c>
      <c r="G104" s="4">
        <f>_xlfn.XLOOKUP(B104,Avaya!J$3:J$50,Avaya!M$3:M$50,0,0,1)</f>
        <v>0</v>
      </c>
      <c r="H104" s="4">
        <f>_xlfn.XLOOKUP(B104,Avaya!J$3:J$50,Avaya!N$3:N$50,0,0,1)</f>
        <v>0</v>
      </c>
      <c r="I104" s="4">
        <f>_xlfn.XLOOKUP(B104,Avaya!J$3:J$50,Avaya!O$3:O$50,0,0,1)</f>
        <v>0</v>
      </c>
      <c r="J104" s="4">
        <f>_xlfn.XLOOKUP(B104,Avaya!J$3:J$50,Avaya!P$3:P$50,0,0,1)</f>
        <v>0</v>
      </c>
      <c r="K104" s="9"/>
      <c r="L104" s="2">
        <f>'1. Roster'!A100</f>
        <v>0</v>
      </c>
      <c r="M104" s="3">
        <f>IFERROR(O104/N104,0)</f>
        <v>0</v>
      </c>
      <c r="N104" s="3">
        <f>_xlfn.XLOOKUP(L104,Clockify!A$4:A$103,Clockify!C$4:C$103,0,0,1)</f>
        <v>0</v>
      </c>
      <c r="O104" s="4">
        <f>_xlfn.XLOOKUP(L104,ServiceNow!A$4:A$102,ServiceNow!D$4:D$102,0,0,1)</f>
        <v>13</v>
      </c>
      <c r="P104" s="9"/>
    </row>
    <row r="105" spans="1:16" ht="15.95" hidden="1">
      <c r="A105" s="31"/>
      <c r="B105" s="2">
        <f>'1. Roster'!A101</f>
        <v>0</v>
      </c>
      <c r="C105" s="3" cm="1">
        <f t="array" ref="C105">IFERROR(SUM((F105:J105)/E105)/60,0)</f>
        <v>0</v>
      </c>
      <c r="D105" s="3">
        <f>IFERROR(E105/(SUM(F105:J105)/3600),0)</f>
        <v>0</v>
      </c>
      <c r="E105" s="4">
        <f>_xlfn.XLOOKUP(B105,Avaya!J$3:J$50,Avaya!K$3:K$50,0,0,1)</f>
        <v>0</v>
      </c>
      <c r="F105" s="4">
        <f>_xlfn.XLOOKUP(B105,Avaya!J$3:J$50,Avaya!L$3:L$50,0,0,1)</f>
        <v>0</v>
      </c>
      <c r="G105" s="4">
        <f>_xlfn.XLOOKUP(B105,Avaya!J$3:J$50,Avaya!M$3:M$50,0,0,1)</f>
        <v>0</v>
      </c>
      <c r="H105" s="4">
        <f>_xlfn.XLOOKUP(B105,Avaya!J$3:J$50,Avaya!N$3:N$50,0,0,1)</f>
        <v>0</v>
      </c>
      <c r="I105" s="4">
        <f>_xlfn.XLOOKUP(B105,Avaya!J$3:J$50,Avaya!O$3:O$50,0,0,1)</f>
        <v>0</v>
      </c>
      <c r="J105" s="4">
        <f>_xlfn.XLOOKUP(B105,Avaya!J$3:J$50,Avaya!P$3:P$50,0,0,1)</f>
        <v>0</v>
      </c>
      <c r="K105" s="31"/>
      <c r="L105" s="2">
        <f>'1. Roster'!A101</f>
        <v>0</v>
      </c>
      <c r="M105" s="3">
        <f>IFERROR(O105/N105,0)</f>
        <v>0</v>
      </c>
      <c r="N105" s="3">
        <f>_xlfn.XLOOKUP(L105,Clockify!A$4:A$103,Clockify!C$4:C$103,0,0,1)</f>
        <v>0</v>
      </c>
      <c r="O105" s="4">
        <f>_xlfn.XLOOKUP(L105,ServiceNow!A$4:A$102,ServiceNow!D$4:D$102,0,0,1)</f>
        <v>13</v>
      </c>
      <c r="P105" s="31"/>
    </row>
    <row r="106" spans="1:16" ht="15.95">
      <c r="A106" s="38"/>
      <c r="B106" s="38"/>
      <c r="C106" s="38"/>
      <c r="D106" s="38"/>
      <c r="E106" s="38"/>
      <c r="F106" s="38"/>
      <c r="G106" s="38"/>
      <c r="H106" s="38"/>
      <c r="I106" s="38"/>
      <c r="J106" s="38"/>
      <c r="K106" s="38"/>
      <c r="L106" s="39"/>
      <c r="M106" s="38"/>
      <c r="N106" s="38"/>
      <c r="O106" s="38"/>
      <c r="P106" s="38"/>
    </row>
    <row r="107" spans="1:16" ht="15.95">
      <c r="L107" s="2"/>
    </row>
  </sheetData>
  <mergeCells count="2">
    <mergeCell ref="F2:I3"/>
    <mergeCell ref="L2:O3"/>
  </mergeCells>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e173417-5164-46a0-8fad-c11850cea216" xsi:nil="true"/>
    <lcf76f155ced4ddcb4097134ff3c332f xmlns="556de723-f1ae-49d5-b3e5-3bc76a4824c9">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D204BFF19F0B40B7D8619FFE1EF3F6" ma:contentTypeVersion="14" ma:contentTypeDescription="Create a new document." ma:contentTypeScope="" ma:versionID="fd8a003fbd7c5b950ec8ef64d3c03f19">
  <xsd:schema xmlns:xsd="http://www.w3.org/2001/XMLSchema" xmlns:xs="http://www.w3.org/2001/XMLSchema" xmlns:p="http://schemas.microsoft.com/office/2006/metadata/properties" xmlns:ns1="http://schemas.microsoft.com/sharepoint/v3" xmlns:ns2="556de723-f1ae-49d5-b3e5-3bc76a4824c9" xmlns:ns3="9e173417-5164-46a0-8fad-c11850cea216" targetNamespace="http://schemas.microsoft.com/office/2006/metadata/properties" ma:root="true" ma:fieldsID="26fd9ab904ed796041aea8b165fd640a" ns1:_="" ns2:_="" ns3:_="">
    <xsd:import namespace="http://schemas.microsoft.com/sharepoint/v3"/>
    <xsd:import namespace="556de723-f1ae-49d5-b3e5-3bc76a4824c9"/>
    <xsd:import namespace="9e173417-5164-46a0-8fad-c11850cea216"/>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6de723-f1ae-49d5-b3e5-3bc76a4824c9"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2e791ca-8705-4a9c-b4e2-57c8afb6c92f"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173417-5164-46a0-8fad-c11850cea216"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6b4a4ab-f5a5-4619-9beb-7eef6e2bad9a}" ma:internalName="TaxCatchAll" ma:showField="CatchAllData" ma:web="9e173417-5164-46a0-8fad-c11850cea21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A30E32-DAB2-4FCD-89E3-C54E4CB4CC5B}"/>
</file>

<file path=customXml/itemProps2.xml><?xml version="1.0" encoding="utf-8"?>
<ds:datastoreItem xmlns:ds="http://schemas.openxmlformats.org/officeDocument/2006/customXml" ds:itemID="{64341F7B-033A-4C95-A43A-DE2BA8AF7772}"/>
</file>

<file path=customXml/itemProps3.xml><?xml version="1.0" encoding="utf-8"?>
<ds:datastoreItem xmlns:ds="http://schemas.openxmlformats.org/officeDocument/2006/customXml" ds:itemID="{F51D9BB3-F272-4069-9FC8-2F5ACF768727}"/>
</file>

<file path=docMetadata/LabelInfo.xml><?xml version="1.0" encoding="utf-8"?>
<clbl:labelList xmlns:clbl="http://schemas.microsoft.com/office/2020/mipLabelMetadata">
  <clbl:label id="{807724ff-9999-494f-b257-05dacc46ac87}" enabled="1" method="Privileged" siteId="{e58c8e81-abd8-48a8-929d-eb67611b83bd}"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Scalf, Tommy</dc:creator>
  <cp:keywords/>
  <dc:description/>
  <cp:lastModifiedBy>Kurdziel, Dan</cp:lastModifiedBy>
  <cp:revision/>
  <dcterms:created xsi:type="dcterms:W3CDTF">2023-10-03T13:15:04Z</dcterms:created>
  <dcterms:modified xsi:type="dcterms:W3CDTF">2024-04-22T19:40:54Z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0x010100BCD204BFF19F0B40B7D8619FFE1EF3F6</vt:lpwstr>
  </property>
  <property fmtid="{D5CDD505-2E9C-101B-9397-08002B2CF9AE}" pid="3" name="MediaServiceImageTags">
    <vt:lpwstr/>
  </property>
</Properties>
</file>